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10.25.73.245\disk1\05輸入監視係\09監視統計及び監視指導結果\令和４年度\監視統計\英語版\"/>
    </mc:Choice>
  </mc:AlternateContent>
  <xr:revisionPtr revIDLastSave="0" documentId="13_ncr:1_{A2AD1567-1E50-431F-84D3-82805CDC0B88}" xr6:coauthVersionLast="47" xr6:coauthVersionMax="47" xr10:uidLastSave="{00000000-0000-0000-0000-000000000000}"/>
  <bookViews>
    <workbookView xWindow="-120" yWindow="-120" windowWidth="29040" windowHeight="15840" xr2:uid="{22BC5160-D27D-4776-A2F7-BE869204BB42}"/>
  </bookViews>
  <sheets>
    <sheet name="Table1" sheetId="1" r:id="rId1"/>
    <sheet name="Figure1" sheetId="2" r:id="rId2"/>
    <sheet name="Table2" sheetId="3" r:id="rId3"/>
    <sheet name="Table3" sheetId="4" r:id="rId4"/>
    <sheet name="Figure2" sheetId="5" r:id="rId5"/>
    <sheet name="Table4" sheetId="6" r:id="rId6"/>
    <sheet name="Figure3" sheetId="7" r:id="rId7"/>
    <sheet name="Table4 addition" sheetId="8" r:id="rId8"/>
    <sheet name="Table5" sheetId="9" r:id="rId9"/>
    <sheet name="Figure4" sheetId="10" r:id="rId10"/>
    <sheet name="Table5 addition" sheetId="11" r:id="rId11"/>
  </sheets>
  <externalReferences>
    <externalReference r:id="rId12"/>
    <externalReference r:id="rId13"/>
  </externalReferences>
  <definedNames>
    <definedName name="_xlnm._FilterDatabase" localSheetId="5" hidden="1">Table4!$A$4:$I$4</definedName>
    <definedName name="_xlnm._FilterDatabase" localSheetId="7" hidden="1">'Table4 addition'!$A$3:$J$1793</definedName>
    <definedName name="_xlnm._FilterDatabase" localSheetId="8" hidden="1">[2]Table5!$A$4:$H$4</definedName>
    <definedName name="_xlnm._FilterDatabase" localSheetId="10" hidden="1">'Table5 addition'!$A$3:$I$952</definedName>
    <definedName name="_xlnm.Print_Area" localSheetId="1">Figure1!$A$1:$L$39</definedName>
    <definedName name="_xlnm.Print_Area" localSheetId="4">Figure2!$A$1:$L$58</definedName>
    <definedName name="_xlnm.Print_Area" localSheetId="6">Figure3!$A$1:$K$64</definedName>
    <definedName name="_xlnm.Print_Area" localSheetId="9">Figure4!$A$1:$K$61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0" l="1"/>
  <c r="E58" i="10"/>
  <c r="H56" i="10"/>
  <c r="G56" i="10"/>
  <c r="H54" i="10"/>
  <c r="G54" i="10"/>
  <c r="H52" i="10"/>
  <c r="G52" i="10"/>
  <c r="H50" i="10"/>
  <c r="G50" i="10"/>
  <c r="E50" i="10"/>
  <c r="H48" i="10"/>
  <c r="G48" i="10"/>
  <c r="E48" i="10"/>
  <c r="H46" i="10"/>
  <c r="G46" i="10"/>
  <c r="H44" i="10"/>
  <c r="G44" i="10"/>
  <c r="M10" i="10"/>
  <c r="E56" i="10" s="1"/>
  <c r="M9" i="10"/>
  <c r="E54" i="10" s="1"/>
  <c r="M8" i="10"/>
  <c r="E52" i="10" s="1"/>
  <c r="M7" i="10"/>
  <c r="M6" i="10"/>
  <c r="M5" i="10"/>
  <c r="E46" i="10" s="1"/>
  <c r="M4" i="10"/>
  <c r="E44" i="10" s="1"/>
  <c r="S3" i="10"/>
  <c r="V3" i="10" s="1"/>
  <c r="V2" i="10"/>
  <c r="S2" i="10"/>
  <c r="E62" i="7"/>
  <c r="I60" i="7"/>
  <c r="H60" i="7"/>
  <c r="E60" i="7"/>
  <c r="I58" i="7"/>
  <c r="H58" i="7"/>
  <c r="E58" i="7"/>
  <c r="I56" i="7"/>
  <c r="H56" i="7"/>
  <c r="E56" i="7"/>
  <c r="I54" i="7"/>
  <c r="H54" i="7"/>
  <c r="E54" i="7"/>
  <c r="I52" i="7"/>
  <c r="H52" i="7"/>
  <c r="E52" i="7"/>
  <c r="I50" i="7"/>
  <c r="H50" i="7"/>
  <c r="E50" i="7"/>
  <c r="I48" i="7"/>
  <c r="H48" i="7"/>
  <c r="E48" i="7"/>
  <c r="I46" i="7"/>
  <c r="H46" i="7"/>
  <c r="E46" i="7"/>
  <c r="I44" i="7"/>
  <c r="H44" i="7"/>
  <c r="H62" i="7" s="1"/>
  <c r="E44" i="7"/>
  <c r="N13" i="7"/>
  <c r="N12" i="7"/>
  <c r="N11" i="7"/>
  <c r="N10" i="7"/>
  <c r="N9" i="7"/>
  <c r="N8" i="7"/>
  <c r="N7" i="7"/>
  <c r="N6" i="7"/>
  <c r="N5" i="7"/>
  <c r="N4" i="7"/>
  <c r="V2" i="7"/>
  <c r="S2" i="7"/>
  <c r="S1" i="7"/>
  <c r="F57" i="5"/>
  <c r="I55" i="5"/>
  <c r="H55" i="5"/>
  <c r="F55" i="5"/>
  <c r="I53" i="5"/>
  <c r="H53" i="5"/>
  <c r="F53" i="5"/>
  <c r="I51" i="5"/>
  <c r="H51" i="5"/>
  <c r="F51" i="5"/>
  <c r="I49" i="5"/>
  <c r="H49" i="5"/>
  <c r="F49" i="5"/>
  <c r="I47" i="5"/>
  <c r="H47" i="5"/>
  <c r="F47" i="5"/>
  <c r="I45" i="5"/>
  <c r="H45" i="5"/>
  <c r="H57" i="5" s="1"/>
  <c r="F45" i="5"/>
  <c r="T5" i="5"/>
  <c r="T4" i="5"/>
  <c r="V4" i="5" s="1"/>
  <c r="U50" i="2"/>
  <c r="W50" i="2" s="1"/>
  <c r="T50" i="2"/>
  <c r="V50" i="2" s="1"/>
  <c r="U49" i="2"/>
  <c r="W49" i="2" s="1"/>
  <c r="T49" i="2"/>
  <c r="V49" i="2" s="1"/>
  <c r="U48" i="2"/>
  <c r="W48" i="2" s="1"/>
  <c r="T48" i="2"/>
  <c r="V48" i="2" s="1"/>
  <c r="U47" i="2"/>
  <c r="W47" i="2" s="1"/>
  <c r="T47" i="2"/>
  <c r="V47" i="2" s="1"/>
  <c r="U46" i="2"/>
  <c r="W46" i="2" s="1"/>
  <c r="T46" i="2"/>
  <c r="V46" i="2" s="1"/>
  <c r="U45" i="2"/>
  <c r="W45" i="2" s="1"/>
  <c r="T45" i="2"/>
  <c r="V45" i="2" s="1"/>
  <c r="U44" i="2"/>
  <c r="W44" i="2" s="1"/>
  <c r="T44" i="2"/>
  <c r="V44" i="2" s="1"/>
  <c r="U43" i="2"/>
  <c r="W43" i="2" s="1"/>
  <c r="T43" i="2"/>
  <c r="V43" i="2" s="1"/>
  <c r="U42" i="2"/>
  <c r="W42" i="2" s="1"/>
  <c r="T42" i="2"/>
  <c r="V42" i="2" s="1"/>
  <c r="U41" i="2"/>
  <c r="W41" i="2" s="1"/>
  <c r="T41" i="2"/>
  <c r="V41" i="2" s="1"/>
  <c r="U40" i="2"/>
  <c r="W40" i="2" s="1"/>
  <c r="T40" i="2"/>
  <c r="V40" i="2" s="1"/>
  <c r="U39" i="2"/>
  <c r="W39" i="2" s="1"/>
  <c r="T39" i="2"/>
  <c r="V39" i="2" s="1"/>
  <c r="U38" i="2"/>
  <c r="W38" i="2" s="1"/>
  <c r="T38" i="2"/>
  <c r="V38" i="2" s="1"/>
  <c r="U37" i="2"/>
  <c r="W37" i="2" s="1"/>
  <c r="T37" i="2"/>
  <c r="V37" i="2" s="1"/>
  <c r="U36" i="2"/>
  <c r="W36" i="2" s="1"/>
  <c r="T36" i="2"/>
  <c r="V36" i="2" s="1"/>
  <c r="U35" i="2"/>
  <c r="W35" i="2" s="1"/>
  <c r="T35" i="2"/>
  <c r="V35" i="2" s="1"/>
  <c r="U34" i="2"/>
  <c r="W34" i="2" s="1"/>
  <c r="T34" i="2"/>
  <c r="V34" i="2" s="1"/>
  <c r="U33" i="2"/>
  <c r="W33" i="2" s="1"/>
  <c r="T33" i="2"/>
  <c r="V33" i="2" s="1"/>
  <c r="U32" i="2"/>
  <c r="W32" i="2" s="1"/>
  <c r="T32" i="2"/>
  <c r="V32" i="2" s="1"/>
  <c r="U31" i="2"/>
  <c r="W31" i="2" s="1"/>
  <c r="T31" i="2"/>
  <c r="V31" i="2" s="1"/>
  <c r="U30" i="2"/>
  <c r="W30" i="2" s="1"/>
  <c r="T30" i="2"/>
  <c r="V30" i="2" s="1"/>
  <c r="U29" i="2"/>
  <c r="W29" i="2" s="1"/>
  <c r="T29" i="2"/>
  <c r="V29" i="2" s="1"/>
  <c r="U28" i="2"/>
  <c r="W28" i="2" s="1"/>
  <c r="T28" i="2"/>
  <c r="V28" i="2" s="1"/>
  <c r="U27" i="2"/>
  <c r="W27" i="2" s="1"/>
  <c r="T27" i="2"/>
  <c r="V27" i="2" s="1"/>
  <c r="U26" i="2"/>
  <c r="W26" i="2" s="1"/>
  <c r="T26" i="2"/>
  <c r="V26" i="2" s="1"/>
  <c r="U25" i="2"/>
  <c r="W25" i="2" s="1"/>
  <c r="T25" i="2"/>
  <c r="V25" i="2" s="1"/>
  <c r="U24" i="2"/>
  <c r="W24" i="2" s="1"/>
  <c r="T24" i="2"/>
  <c r="V24" i="2" s="1"/>
  <c r="U23" i="2"/>
  <c r="W23" i="2" s="1"/>
  <c r="T23" i="2"/>
  <c r="V23" i="2" s="1"/>
  <c r="U22" i="2"/>
  <c r="W22" i="2" s="1"/>
  <c r="T22" i="2"/>
  <c r="V22" i="2" s="1"/>
  <c r="U21" i="2"/>
  <c r="W21" i="2" s="1"/>
  <c r="T21" i="2"/>
  <c r="V21" i="2" s="1"/>
  <c r="U20" i="2"/>
  <c r="W20" i="2" s="1"/>
  <c r="T20" i="2"/>
  <c r="V20" i="2" s="1"/>
  <c r="U19" i="2"/>
  <c r="W19" i="2" s="1"/>
  <c r="T19" i="2"/>
  <c r="V19" i="2" s="1"/>
  <c r="U18" i="2"/>
  <c r="W18" i="2" s="1"/>
  <c r="T18" i="2"/>
  <c r="V18" i="2" s="1"/>
  <c r="U17" i="2"/>
  <c r="W17" i="2" s="1"/>
  <c r="T17" i="2"/>
  <c r="V17" i="2" s="1"/>
  <c r="U16" i="2"/>
  <c r="W16" i="2" s="1"/>
  <c r="T16" i="2"/>
  <c r="V16" i="2" s="1"/>
  <c r="U15" i="2"/>
  <c r="W15" i="2" s="1"/>
  <c r="T15" i="2"/>
  <c r="V15" i="2" s="1"/>
  <c r="U14" i="2"/>
  <c r="W14" i="2" s="1"/>
  <c r="T14" i="2"/>
  <c r="V14" i="2" s="1"/>
  <c r="U13" i="2"/>
  <c r="W13" i="2" s="1"/>
  <c r="T13" i="2"/>
  <c r="V13" i="2" s="1"/>
  <c r="U12" i="2"/>
  <c r="W12" i="2" s="1"/>
  <c r="T12" i="2"/>
  <c r="V12" i="2" s="1"/>
  <c r="U11" i="2"/>
  <c r="W11" i="2" s="1"/>
  <c r="T11" i="2"/>
  <c r="V11" i="2" s="1"/>
  <c r="C11" i="2"/>
  <c r="V10" i="2"/>
  <c r="U10" i="2"/>
  <c r="W10" i="2" s="1"/>
  <c r="T10" i="2"/>
  <c r="V9" i="2"/>
  <c r="U9" i="2"/>
  <c r="W9" i="2" s="1"/>
  <c r="T9" i="2"/>
  <c r="V8" i="2"/>
  <c r="U8" i="2"/>
  <c r="W8" i="2" s="1"/>
  <c r="T8" i="2"/>
  <c r="V7" i="2"/>
  <c r="U7" i="2"/>
  <c r="W7" i="2" s="1"/>
  <c r="T7" i="2"/>
  <c r="V6" i="2"/>
  <c r="U6" i="2"/>
  <c r="W6" i="2" s="1"/>
  <c r="T6" i="2"/>
  <c r="V5" i="2"/>
  <c r="U5" i="2"/>
  <c r="W5" i="2" s="1"/>
  <c r="T5" i="2"/>
</calcChain>
</file>

<file path=xl/sharedStrings.xml><?xml version="1.0" encoding="utf-8"?>
<sst xmlns="http://schemas.openxmlformats.org/spreadsheetml/2006/main" count="6910" uniqueCount="747">
  <si>
    <t>輸入重量</t>
  </si>
  <si>
    <t>Table 1.  State of Declaration, Inspection and Violation by Year</t>
  </si>
  <si>
    <r>
      <rPr>
        <sz val="9"/>
        <color theme="1"/>
        <rFont val="ＭＳ Ｐ明朝"/>
        <family val="1"/>
        <charset val="128"/>
      </rPr>
      <t>　　　　　</t>
    </r>
    <r>
      <rPr>
        <sz val="9"/>
        <color theme="1"/>
        <rFont val="Times New Roman"/>
        <family val="1"/>
      </rPr>
      <t>Item
Year
(Note5)</t>
    </r>
    <phoneticPr fontId="2"/>
  </si>
  <si>
    <t>Number of Declaration</t>
  </si>
  <si>
    <t>Year-to-year Comparison</t>
  </si>
  <si>
    <t>Weight of imports</t>
    <phoneticPr fontId="2"/>
  </si>
  <si>
    <t>Total Number of Inspection
(Note 1)</t>
    <phoneticPr fontId="2"/>
  </si>
  <si>
    <t>Percentage
(Note 2)</t>
    <phoneticPr fontId="2"/>
  </si>
  <si>
    <t>Breakdown of Inspection</t>
  </si>
  <si>
    <t>Number of Violation</t>
  </si>
  <si>
    <t>By Administrative Agency</t>
  </si>
  <si>
    <t>By Registered Inspection Organizations
(Note 3,4)</t>
    <phoneticPr fontId="2"/>
  </si>
  <si>
    <t>By Foreign Official Laboratories</t>
  </si>
  <si>
    <t>%</t>
  </si>
  <si>
    <t>Thousand tons</t>
  </si>
  <si>
    <t>(17,777)</t>
  </si>
  <si>
    <t>(33,440)</t>
  </si>
  <si>
    <t>(34,677)</t>
    <phoneticPr fontId="10"/>
  </si>
  <si>
    <t>(37,013)</t>
    <phoneticPr fontId="10"/>
  </si>
  <si>
    <t>(37,484)</t>
    <phoneticPr fontId="10"/>
  </si>
  <si>
    <t>(40,138)</t>
    <phoneticPr fontId="10"/>
  </si>
  <si>
    <t>(47,333)</t>
    <phoneticPr fontId="10"/>
  </si>
  <si>
    <t>(64,967)</t>
    <phoneticPr fontId="10"/>
  </si>
  <si>
    <t>(81,839)</t>
    <phoneticPr fontId="10"/>
  </si>
  <si>
    <t>(73,589)</t>
    <phoneticPr fontId="10"/>
  </si>
  <si>
    <t>(87,779)</t>
    <phoneticPr fontId="10"/>
  </si>
  <si>
    <t>Note 1:</t>
  </si>
  <si>
    <t>The values are determined by subtracting duplication from the total number of inspections implemented by administrative agency, registered inspection organizations and foreign official laboratories.</t>
    <phoneticPr fontId="2"/>
  </si>
  <si>
    <t>Note 2:</t>
  </si>
  <si>
    <t>Proportion to the Number of Declaration (calculated by rounding off to the first decimal place)</t>
  </si>
  <si>
    <t>Note 3:</t>
  </si>
  <si>
    <t>Values in parentheses are the number of ordered inspection implemented by registered inspection organizations.</t>
  </si>
  <si>
    <t>Note 4:</t>
  </si>
  <si>
    <t>Including prefectural and municipal public health institutes</t>
  </si>
  <si>
    <t>Note 5:</t>
  </si>
  <si>
    <t>The values for the years from 1965 to 2006 are on a calendar basis, and those for the years from 2007 onward are on a fiscal-year basis.</t>
  </si>
  <si>
    <t>Weight of imports (tons)</t>
  </si>
  <si>
    <t>Table 2.  State of Declaration, Inspection and Violation by Quarantine Station</t>
  </si>
  <si>
    <t>Quarantine Station</t>
  </si>
  <si>
    <t>Import Declaration</t>
  </si>
  <si>
    <t>Inspection</t>
  </si>
  <si>
    <t>Violation</t>
  </si>
  <si>
    <t>Number</t>
  </si>
  <si>
    <t>Weight</t>
  </si>
  <si>
    <t xml:space="preserve"> </t>
  </si>
  <si>
    <t>tons</t>
  </si>
  <si>
    <t>Otaru</t>
  </si>
  <si>
    <t>Chitose Airport</t>
  </si>
  <si>
    <t>Sendai</t>
  </si>
  <si>
    <t>Sendai Airport</t>
  </si>
  <si>
    <t>Narita Airport</t>
  </si>
  <si>
    <t>Tokyo</t>
  </si>
  <si>
    <t>Tokyo Second Section</t>
  </si>
  <si>
    <t>Chiba</t>
  </si>
  <si>
    <t>Haneda Airport</t>
    <phoneticPr fontId="2"/>
  </si>
  <si>
    <t>Kawasaki</t>
  </si>
  <si>
    <t>Yokohama</t>
  </si>
  <si>
    <t>Niigata</t>
  </si>
  <si>
    <t>Komatsu Airport</t>
  </si>
  <si>
    <t>Nagoya</t>
  </si>
  <si>
    <t>Shimizu</t>
  </si>
  <si>
    <t>Chubu Airport</t>
  </si>
  <si>
    <t>Yokkaichi</t>
  </si>
  <si>
    <t>Osaka</t>
  </si>
  <si>
    <t>Kansai Airport</t>
  </si>
  <si>
    <t>Kobe</t>
  </si>
  <si>
    <t>Kobe Second Section</t>
  </si>
  <si>
    <t>Hiroshima</t>
  </si>
  <si>
    <t>Sakai</t>
  </si>
  <si>
    <t>Hiroshima Airport</t>
  </si>
  <si>
    <t>Fukuoka</t>
  </si>
  <si>
    <t>Moji</t>
  </si>
  <si>
    <t>Shimonoseki</t>
  </si>
  <si>
    <t>Fukuoka Airport</t>
  </si>
  <si>
    <t>Nagasaki</t>
  </si>
  <si>
    <t>Kagoshima</t>
  </si>
  <si>
    <t>Naha</t>
  </si>
  <si>
    <t>Naha Airport</t>
  </si>
  <si>
    <t>Total</t>
  </si>
  <si>
    <t>Table 3.  Violations by Legal Provision (FY 2022)</t>
    <phoneticPr fontId="22"/>
  </si>
  <si>
    <t>Provision violated</t>
    <phoneticPr fontId="22"/>
  </si>
  <si>
    <t>Violations
(cases)</t>
    <phoneticPr fontId="22"/>
  </si>
  <si>
    <r>
      <t>Proportion</t>
    </r>
    <r>
      <rPr>
        <vertAlign val="superscript"/>
        <sz val="11"/>
        <color theme="1"/>
        <rFont val="Arial"/>
        <family val="2"/>
      </rPr>
      <t>*3</t>
    </r>
    <phoneticPr fontId="22"/>
  </si>
  <si>
    <r>
      <rPr>
        <sz val="11"/>
        <rFont val="Arial"/>
        <family val="2"/>
      </rPr>
      <t>Major Vi</t>
    </r>
    <r>
      <rPr>
        <sz val="11"/>
        <color theme="1"/>
        <rFont val="Arial"/>
        <family val="2"/>
      </rPr>
      <t>olation Details</t>
    </r>
    <phoneticPr fontId="22"/>
  </si>
  <si>
    <t>Article 6
(Foods and additives prohibited to distribute)</t>
    <phoneticPr fontId="22"/>
  </si>
  <si>
    <t>(Gross)</t>
    <phoneticPr fontId="22"/>
  </si>
  <si>
    <r>
      <t xml:space="preserve">Contamination of aflatoxin to almonds, corn, pistachio nut, peanut, detection of cyanide compounds from cassava, detection of methanol from brandy, detection of </t>
    </r>
    <r>
      <rPr>
        <i/>
        <sz val="11"/>
        <rFont val="Arial"/>
        <family val="2"/>
      </rPr>
      <t>Escherichia coli O145</t>
    </r>
    <r>
      <rPr>
        <sz val="11"/>
        <rFont val="Arial"/>
        <family val="2"/>
      </rPr>
      <t xml:space="preserve"> from natural cheese, detection of paralytic shellfish poisoning from bivalves, detection of </t>
    </r>
    <r>
      <rPr>
        <i/>
        <sz val="11"/>
        <rFont val="Arial"/>
        <family val="2"/>
      </rPr>
      <t>Salmonella</t>
    </r>
    <r>
      <rPr>
        <sz val="11"/>
        <rFont val="Arial"/>
        <family val="2"/>
      </rPr>
      <t xml:space="preserve"> spp. from tuna fillet for raw consumption, decay or spoilage due to accidents during the transport of rice, wheat, rapeseed, corn, etc.</t>
    </r>
    <phoneticPr fontId="22"/>
  </si>
  <si>
    <t>(Actual)</t>
    <phoneticPr fontId="22"/>
  </si>
  <si>
    <t>Article 10
(Prohibition for distribution, etc. of meat from diseased animal)</t>
    <phoneticPr fontId="22"/>
  </si>
  <si>
    <t>Non-attachment of health certificate</t>
    <phoneticPr fontId="22"/>
  </si>
  <si>
    <t>Article 12
(Limitation on distribution, etc. of additives, etc.)</t>
    <phoneticPr fontId="22"/>
  </si>
  <si>
    <t>Use of undesignated additives (TBHQ, Azorubine, Sodium Glycyrrhizin, Cyclamic Acid, Sodium Dichloroisocyanurate Dihydrate, Nicotinamide Phosphoribosyl transferase, Patent Blue V, Pentane, Borax, Boric Acid, Magnesium Bisglycinate, Potassium Myristate, Carbon Monoxide, Zinc Oxide, Aluminium Sulfate)</t>
    <phoneticPr fontId="22"/>
  </si>
  <si>
    <t>Article 13
(Standards and criteria for foods and additives)</t>
    <phoneticPr fontId="22"/>
  </si>
  <si>
    <r>
      <t xml:space="preserve">Violations of standards for vegetables and processed products (agricultural chemicals residue exceeding the standards, </t>
    </r>
    <r>
      <rPr>
        <i/>
        <sz val="11"/>
        <rFont val="Arial"/>
        <family val="2"/>
      </rPr>
      <t>E. coli</t>
    </r>
    <r>
      <rPr>
        <sz val="11"/>
        <rFont val="Arial"/>
        <family val="2"/>
      </rPr>
      <t xml:space="preserve"> test positive, etc.), violations of standards for livestock foods, aquatic foods and their processed products  (veterinary drugs and agricultural chemicals residue exceeding the standards, etc.), violations of standards for other processed products (coliform bacteria test positive, etc.), violations of standards for use of additives (Benzonic acid, Sorbic acid, Polysorbate, etc.), and violations of specifications for additives, detection of genetically modified food that has not undergone safety assessment, etc.</t>
    </r>
    <phoneticPr fontId="22"/>
  </si>
  <si>
    <t>Article 18
(Standards and criteria for apparatus, containers and packaging)</t>
    <phoneticPr fontId="22"/>
  </si>
  <si>
    <t>Violations of material standards</t>
    <phoneticPr fontId="22"/>
  </si>
  <si>
    <t>Article 68
(Mutatis mutandis
application for toys for
infants)</t>
    <phoneticPr fontId="22"/>
  </si>
  <si>
    <t>Violations of standards for toys for infants</t>
    <phoneticPr fontId="22"/>
  </si>
  <si>
    <t>Total</t>
    <phoneticPr fontId="22"/>
  </si>
  <si>
    <r>
      <t>(Gross)</t>
    </r>
    <r>
      <rPr>
        <vertAlign val="superscript"/>
        <sz val="11"/>
        <color theme="1"/>
        <rFont val="Arial"/>
        <family val="2"/>
      </rPr>
      <t>*1</t>
    </r>
    <phoneticPr fontId="22"/>
  </si>
  <si>
    <r>
      <t>(Actual)</t>
    </r>
    <r>
      <rPr>
        <vertAlign val="superscript"/>
        <sz val="11"/>
        <color theme="1"/>
        <rFont val="Arial"/>
        <family val="2"/>
      </rPr>
      <t>*2</t>
    </r>
    <phoneticPr fontId="22"/>
  </si>
  <si>
    <t>*1 Number of inspection cases by inspected substance</t>
  </si>
  <si>
    <t>*2 Number of cases by notification (of 2 cases violated both Article 6 and 13, 3 cases violated both Article 12 and 13.)</t>
  </si>
  <si>
    <t>*3 Composition ratios by gross numbers</t>
    <phoneticPr fontId="22"/>
  </si>
  <si>
    <t>違反件数のべ</t>
    <rPh sb="0" eb="2">
      <t>イハン</t>
    </rPh>
    <rPh sb="2" eb="4">
      <t>ケンスウ</t>
    </rPh>
    <phoneticPr fontId="10"/>
  </si>
  <si>
    <t>構成比</t>
  </si>
  <si>
    <t>件</t>
    <rPh sb="0" eb="1">
      <t>ケン</t>
    </rPh>
    <phoneticPr fontId="10"/>
  </si>
  <si>
    <t>（％）</t>
    <phoneticPr fontId="10"/>
  </si>
  <si>
    <t>Tot</t>
    <phoneticPr fontId="10"/>
  </si>
  <si>
    <t>Percentage</t>
    <phoneticPr fontId="2"/>
  </si>
  <si>
    <t>Total number of violation:</t>
    <phoneticPr fontId="10"/>
  </si>
  <si>
    <t xml:space="preserve">                    </t>
    <phoneticPr fontId="10"/>
  </si>
  <si>
    <t>第 ６ 条</t>
  </si>
  <si>
    <t>Article 6</t>
    <phoneticPr fontId="2"/>
  </si>
  <si>
    <t>Actual number:</t>
    <phoneticPr fontId="10"/>
  </si>
  <si>
    <t xml:space="preserve">                   </t>
    <phoneticPr fontId="10"/>
  </si>
  <si>
    <t>第１０条</t>
  </si>
  <si>
    <t>Article 10</t>
    <phoneticPr fontId="2"/>
  </si>
  <si>
    <t>第１２条</t>
  </si>
  <si>
    <t>Article 12</t>
    <phoneticPr fontId="2"/>
  </si>
  <si>
    <t>違反延べ件数</t>
    <rPh sb="0" eb="2">
      <t>イハン</t>
    </rPh>
    <rPh sb="2" eb="3">
      <t>ノ</t>
    </rPh>
    <rPh sb="4" eb="6">
      <t>ケンスウ</t>
    </rPh>
    <phoneticPr fontId="10"/>
  </si>
  <si>
    <t>729件</t>
  </si>
  <si>
    <t xml:space="preserve">                    </t>
  </si>
  <si>
    <t>違反延べ件数                    729件                   実数691件</t>
  </si>
  <si>
    <t>第１３条</t>
  </si>
  <si>
    <t>Article 13</t>
    <phoneticPr fontId="2"/>
  </si>
  <si>
    <t>実数</t>
    <rPh sb="0" eb="2">
      <t>ジッスウ</t>
    </rPh>
    <phoneticPr fontId="10"/>
  </si>
  <si>
    <t>691件</t>
  </si>
  <si>
    <t xml:space="preserve">                   </t>
  </si>
  <si>
    <t>第１８条</t>
  </si>
  <si>
    <t>Article 18</t>
    <phoneticPr fontId="2"/>
  </si>
  <si>
    <t>第６８条</t>
  </si>
  <si>
    <t>Article 68</t>
    <phoneticPr fontId="2"/>
  </si>
  <si>
    <t>total</t>
    <phoneticPr fontId="2"/>
  </si>
  <si>
    <t>違反件数実数</t>
    <rPh sb="0" eb="2">
      <t>イハン</t>
    </rPh>
    <rPh sb="2" eb="4">
      <t>ケンスウ</t>
    </rPh>
    <rPh sb="4" eb="6">
      <t>ジッスウ</t>
    </rPh>
    <phoneticPr fontId="10"/>
  </si>
  <si>
    <t>Provision in Conflict</t>
    <phoneticPr fontId="2"/>
  </si>
  <si>
    <t>Number of Violation</t>
    <phoneticPr fontId="2"/>
  </si>
  <si>
    <t>Percentage (%)</t>
    <phoneticPr fontId="10"/>
  </si>
  <si>
    <t>Table 4.  Number of Declaration, Inspection and Violation by Item</t>
  </si>
  <si>
    <t>Classification of Items</t>
  </si>
  <si>
    <t>輸入重量</t>
    <rPh sb="0" eb="2">
      <t>ユニュウ</t>
    </rPh>
    <rPh sb="2" eb="4">
      <t>ジュウリョウ</t>
    </rPh>
    <phoneticPr fontId="10"/>
  </si>
  <si>
    <t xml:space="preserve">            </t>
  </si>
  <si>
    <t>トン</t>
  </si>
  <si>
    <t>輸入重量   31,064,063            トン</t>
  </si>
  <si>
    <t>輸入重量</t>
    <phoneticPr fontId="2"/>
  </si>
  <si>
    <t>Weight of imports</t>
    <phoneticPr fontId="10"/>
  </si>
  <si>
    <t xml:space="preserve">              　　</t>
    <phoneticPr fontId="10"/>
  </si>
  <si>
    <t>tons</t>
    <phoneticPr fontId="2"/>
  </si>
  <si>
    <t>（トン）</t>
  </si>
  <si>
    <t>（％）</t>
  </si>
  <si>
    <t>　　　　　</t>
    <phoneticPr fontId="2"/>
  </si>
  <si>
    <t>畜産食品              畜産加工食品</t>
    <rPh sb="0" eb="2">
      <t>チクサン</t>
    </rPh>
    <rPh sb="18" eb="20">
      <t>チクサン</t>
    </rPh>
    <phoneticPr fontId="10"/>
  </si>
  <si>
    <t>畜産食品</t>
    <phoneticPr fontId="2"/>
  </si>
  <si>
    <t>Livestock food</t>
  </si>
  <si>
    <t xml:space="preserve">   </t>
    <phoneticPr fontId="10"/>
  </si>
  <si>
    <t>水産食品              水産加工食品</t>
  </si>
  <si>
    <t>畜産加工食品</t>
    <phoneticPr fontId="2"/>
  </si>
  <si>
    <t>Processed livestock food</t>
  </si>
  <si>
    <t>農産食品              農産加工食品</t>
  </si>
  <si>
    <t>水産食品</t>
  </si>
  <si>
    <t>Aquatic food</t>
  </si>
  <si>
    <t>その他の食料品</t>
  </si>
  <si>
    <t>水産加工食品</t>
  </si>
  <si>
    <t>Processed aquatic food</t>
  </si>
  <si>
    <t>飲料</t>
  </si>
  <si>
    <t>農産食品</t>
  </si>
  <si>
    <t>Agricultural food</t>
  </si>
  <si>
    <t>食品添加物</t>
  </si>
  <si>
    <t>農産加工食品</t>
  </si>
  <si>
    <t>Processed agricultural food</t>
  </si>
  <si>
    <t>器具</t>
  </si>
  <si>
    <t>Other foods</t>
  </si>
  <si>
    <t>容器包装</t>
  </si>
  <si>
    <t>Beverages</t>
  </si>
  <si>
    <t>おもちゃ</t>
  </si>
  <si>
    <t>Food additives</t>
  </si>
  <si>
    <t>合　　計</t>
  </si>
  <si>
    <t>Tools and apparatus</t>
  </si>
  <si>
    <t>Containers and packaging</t>
  </si>
  <si>
    <t>Toys</t>
  </si>
  <si>
    <t>Classification of Items</t>
    <phoneticPr fontId="10"/>
  </si>
  <si>
    <t>Weight of Imports (tons)</t>
    <phoneticPr fontId="10"/>
  </si>
  <si>
    <t>State of Declaration, Inspection and Violation of Top 5 Countries by Item (on a weight basis)</t>
    <phoneticPr fontId="2"/>
  </si>
  <si>
    <t>Top 5 Countries</t>
    <phoneticPr fontId="2"/>
  </si>
  <si>
    <t>Weight (tons)</t>
    <phoneticPr fontId="2"/>
  </si>
  <si>
    <t>Weight (tons)</t>
  </si>
  <si>
    <t>Table 5.  State of Declaration, Inspection and Violation by Country of Production/Manufacture</t>
    <phoneticPr fontId="2"/>
  </si>
  <si>
    <t>Country</t>
    <phoneticPr fontId="2"/>
  </si>
  <si>
    <t xml:space="preserve">            </t>
    <phoneticPr fontId="10"/>
  </si>
  <si>
    <t>トン</t>
    <phoneticPr fontId="10"/>
  </si>
  <si>
    <t>アジア州</t>
  </si>
  <si>
    <t>欧州</t>
  </si>
  <si>
    <t>北米州</t>
  </si>
  <si>
    <t>南米州</t>
  </si>
  <si>
    <t>アフリカ州</t>
    <rPh sb="4" eb="5">
      <t>シュウ</t>
    </rPh>
    <phoneticPr fontId="40"/>
  </si>
  <si>
    <t>太平洋州</t>
  </si>
  <si>
    <t>特殊地域</t>
    <phoneticPr fontId="10"/>
  </si>
  <si>
    <t>Area</t>
    <phoneticPr fontId="10"/>
  </si>
  <si>
    <t>State of Declaration, Inspection and Violation of Top 5 Items by Country of Production/Manufacture (on a weight basis)</t>
    <phoneticPr fontId="2"/>
  </si>
  <si>
    <t>Area</t>
    <phoneticPr fontId="2"/>
  </si>
  <si>
    <t>Item</t>
    <phoneticPr fontId="2"/>
  </si>
  <si>
    <t/>
  </si>
  <si>
    <t>Fresh meat (including internal organs)</t>
  </si>
  <si>
    <t>Beef</t>
  </si>
  <si>
    <t>Water buffalo meat</t>
  </si>
  <si>
    <t>Pork</t>
  </si>
  <si>
    <t>Wild boar and domestic pig hybrid meat</t>
  </si>
  <si>
    <t>Horse meat</t>
  </si>
  <si>
    <t>Mule</t>
  </si>
  <si>
    <t>Mutton and lamb</t>
  </si>
  <si>
    <t>Goat meat</t>
  </si>
  <si>
    <t>Rabbit meat</t>
  </si>
  <si>
    <t>Other flesh</t>
  </si>
  <si>
    <t>Chicken</t>
  </si>
  <si>
    <t>Domestic duck</t>
  </si>
  <si>
    <t>Turkey</t>
  </si>
  <si>
    <t>Other fowl</t>
  </si>
  <si>
    <t>Milk</t>
  </si>
  <si>
    <t>Bird eggs</t>
  </si>
  <si>
    <t>Other fresh livestock food</t>
  </si>
  <si>
    <t>Meat product</t>
  </si>
  <si>
    <t>Dried meat product</t>
  </si>
  <si>
    <t>Unheated meat product</t>
  </si>
  <si>
    <t>Special heated meat product</t>
  </si>
  <si>
    <t>Heated meat product (heating after packaging)</t>
  </si>
  <si>
    <t>Heated meat product (packaging after heating)</t>
  </si>
  <si>
    <t>Other meat product</t>
  </si>
  <si>
    <t>Milk and dairy product</t>
  </si>
  <si>
    <t>Milk and cream in liquid state</t>
  </si>
  <si>
    <t>Condensed/concentrated milk</t>
  </si>
  <si>
    <t>Powdered milk</t>
  </si>
  <si>
    <t xml:space="preserve">Yogurt and lactobacillus drink </t>
  </si>
  <si>
    <t>Butter</t>
  </si>
  <si>
    <t>Cheese and cheese curd</t>
  </si>
  <si>
    <t>Ice cream</t>
  </si>
  <si>
    <t>Food made of milk as main material</t>
  </si>
  <si>
    <t>Other dairy product</t>
  </si>
  <si>
    <t>Processed egg product</t>
  </si>
  <si>
    <t>Hen egg product</t>
  </si>
  <si>
    <t>Other processed egg product</t>
  </si>
  <si>
    <t>Flesh and fowl preparations</t>
  </si>
  <si>
    <t>Meat extract</t>
  </si>
  <si>
    <t>Blood preparations</t>
  </si>
  <si>
    <t>Other flesh and fowl preparations</t>
  </si>
  <si>
    <t>Other processed livestock product</t>
  </si>
  <si>
    <t>Frozen food (other than meat product)</t>
  </si>
  <si>
    <t>Retort pouched food</t>
  </si>
  <si>
    <t>Honey</t>
  </si>
  <si>
    <t>Royal Jelly</t>
  </si>
  <si>
    <t>Propolis</t>
  </si>
  <si>
    <t>Other processed livestock food</t>
  </si>
  <si>
    <t>Fish</t>
  </si>
  <si>
    <t>Freshwater fish</t>
  </si>
  <si>
    <t>Bonito, tuna, mackerel</t>
  </si>
  <si>
    <t>Horse mackerel, yellowtail, dolphinfish</t>
  </si>
  <si>
    <t>Sea bass, sea bream, croaker</t>
  </si>
  <si>
    <t>Herring, sardine</t>
  </si>
  <si>
    <t>Codfish</t>
  </si>
  <si>
    <t>Flatfish, sole</t>
  </si>
  <si>
    <t>Grouper</t>
  </si>
  <si>
    <t>Barracuda</t>
  </si>
  <si>
    <t>Snapper</t>
  </si>
  <si>
    <t>Globefish</t>
  </si>
  <si>
    <t>Other fish</t>
  </si>
  <si>
    <t>Shellfish</t>
  </si>
  <si>
    <t>Bivalve</t>
  </si>
  <si>
    <t>Snail</t>
  </si>
  <si>
    <t>Aquatic animals</t>
  </si>
  <si>
    <t>Lobster, prawn, shrimp</t>
  </si>
  <si>
    <t>Crab</t>
  </si>
  <si>
    <t>Other crustacean</t>
  </si>
  <si>
    <t>Other aquatic animals</t>
  </si>
  <si>
    <t>Seaweed</t>
  </si>
  <si>
    <t>Sea tangle</t>
  </si>
  <si>
    <t>Laver</t>
  </si>
  <si>
    <t>Wakame</t>
  </si>
  <si>
    <t>Agar-agar</t>
  </si>
  <si>
    <t>Other seaweed</t>
  </si>
  <si>
    <t>Other aquatic food</t>
  </si>
  <si>
    <t>Processed fish product</t>
  </si>
  <si>
    <t>Sliced/shucked fresh fish (including frozen food)</t>
  </si>
  <si>
    <t>Dried fish product</t>
  </si>
  <si>
    <t>Processed and cooked fish</t>
  </si>
  <si>
    <t>Fish:Frozen food</t>
  </si>
  <si>
    <t>Fish:Retort pouched food</t>
  </si>
  <si>
    <t>Fish cake</t>
  </si>
  <si>
    <t>Other processed fish product</t>
  </si>
  <si>
    <t>Processed shellfish product</t>
  </si>
  <si>
    <t>Sliced/shucked fresh shellfish (including frozen food)</t>
  </si>
  <si>
    <t>Dried shellfish</t>
  </si>
  <si>
    <t>Processed and cooked shellfish</t>
  </si>
  <si>
    <t>Shellfish: Frozen food</t>
  </si>
  <si>
    <t>Shellfish: Retort pouched food</t>
  </si>
  <si>
    <t>Other processed shellfish product</t>
  </si>
  <si>
    <t>Processed aquatic animal product (other than fish and shellfish)</t>
  </si>
  <si>
    <t>Sliced/shucked fresh aquatic animals (including frozen food)</t>
  </si>
  <si>
    <t>Dried aquatic animal product</t>
  </si>
  <si>
    <t>Processed and cooked aquatic animals</t>
  </si>
  <si>
    <t>Aquatic animals: Frozen food</t>
  </si>
  <si>
    <t>Aquatic animals: Retort pouched food</t>
  </si>
  <si>
    <t>Aquatic animals: Fish cake</t>
  </si>
  <si>
    <t>Other processed aquatic animal product</t>
  </si>
  <si>
    <t>Processed seaweed product</t>
  </si>
  <si>
    <t>Dried seaweed</t>
  </si>
  <si>
    <t>Salted seaweed</t>
  </si>
  <si>
    <t>Seaweed boiled down in soy sauce</t>
  </si>
  <si>
    <t>Other processed seaweed product</t>
  </si>
  <si>
    <t>Processed aquatic animal egg product</t>
  </si>
  <si>
    <t>Processed fish egg product</t>
  </si>
  <si>
    <t>Processed shellfish egg product</t>
  </si>
  <si>
    <t>Processed other aquatic animal egg product</t>
  </si>
  <si>
    <t>Grains</t>
  </si>
  <si>
    <t>Non-glutinous rice</t>
  </si>
  <si>
    <t>Glutinous rice</t>
  </si>
  <si>
    <t>Other rice</t>
  </si>
  <si>
    <t>Barley</t>
  </si>
  <si>
    <t>Wheat</t>
  </si>
  <si>
    <t>Rye</t>
  </si>
  <si>
    <t>Oat</t>
  </si>
  <si>
    <t>Other oats</t>
  </si>
  <si>
    <t>Maize</t>
  </si>
  <si>
    <t>Buckwheat</t>
  </si>
  <si>
    <t>Indian millet</t>
  </si>
  <si>
    <t>Job's tears</t>
  </si>
  <si>
    <t>Other miscellaneous cereals</t>
  </si>
  <si>
    <t>Beans</t>
  </si>
  <si>
    <t>Peanuts</t>
  </si>
  <si>
    <t>Soybeans</t>
  </si>
  <si>
    <t>Beans (dry)</t>
  </si>
  <si>
    <t>Broad beans</t>
  </si>
  <si>
    <t>Peas</t>
  </si>
  <si>
    <t>Other beans</t>
  </si>
  <si>
    <t>Vegetables</t>
  </si>
  <si>
    <t>Brassicaceae</t>
  </si>
  <si>
    <t>Potato, yam, taro</t>
  </si>
  <si>
    <t>Cucurbitaceae</t>
  </si>
  <si>
    <t>Asteraceae</t>
  </si>
  <si>
    <t>Mushroom</t>
  </si>
  <si>
    <t>Apiaceae</t>
  </si>
  <si>
    <t>Solanaceae</t>
  </si>
  <si>
    <t>Liliaceae</t>
  </si>
  <si>
    <t>Other vegetables</t>
  </si>
  <si>
    <t>Fruits</t>
  </si>
  <si>
    <t>Stone fruits</t>
  </si>
  <si>
    <t>Citrus fruits</t>
  </si>
  <si>
    <t>Pomaceous fruits</t>
  </si>
  <si>
    <t>Tropical fruits</t>
  </si>
  <si>
    <t>Berry fruits</t>
  </si>
  <si>
    <t>Other fruits</t>
  </si>
  <si>
    <t>Nuts and seeds</t>
  </si>
  <si>
    <t>Nuts</t>
  </si>
  <si>
    <t>Oil seeds (for extraction of cooking oil)</t>
  </si>
  <si>
    <t>Coffee beans</t>
  </si>
  <si>
    <t>Cacao beans</t>
  </si>
  <si>
    <t>Other nuts and seeds</t>
  </si>
  <si>
    <t>Other agricultural food</t>
  </si>
  <si>
    <t>Preparations of grains</t>
  </si>
  <si>
    <t>Rice flour</t>
  </si>
  <si>
    <t>Oat flour</t>
  </si>
  <si>
    <t>Flour of miscellaneous grains</t>
  </si>
  <si>
    <t>Boiled cereals in water</t>
  </si>
  <si>
    <t>Noodles (other than frozen food)</t>
  </si>
  <si>
    <t>Bread (other than frozen food)</t>
  </si>
  <si>
    <t>Grain:Frozen food</t>
  </si>
  <si>
    <t>Grain:Retort pouched food</t>
  </si>
  <si>
    <t>Other preparations of grains</t>
  </si>
  <si>
    <t>Preparations of beans</t>
  </si>
  <si>
    <t>beans flour</t>
  </si>
  <si>
    <t>Peanuts products</t>
  </si>
  <si>
    <t>Roasted/fried beans (other than peanuts)</t>
  </si>
  <si>
    <t>Bean jam</t>
  </si>
  <si>
    <t>Boiled beans (including boiled adzuki)</t>
  </si>
  <si>
    <t>Processed soybeans (other than listed above)</t>
  </si>
  <si>
    <t>Bean:Frozen food</t>
  </si>
  <si>
    <t>Bean:Retort pouched food</t>
  </si>
  <si>
    <t>Other preparations of beans</t>
  </si>
  <si>
    <t>Preparations of vegetables (other than processed mushroom, spices, processed herb and tea)</t>
  </si>
  <si>
    <t>Dried vegetables</t>
  </si>
  <si>
    <t>Flour</t>
  </si>
  <si>
    <t>Salted vegetables (including in brine)</t>
  </si>
  <si>
    <t>Pickled vegetables</t>
  </si>
  <si>
    <t>Boiled vegetables in water</t>
  </si>
  <si>
    <t>Puree and paste</t>
  </si>
  <si>
    <t>Vegetable:Frozen food</t>
  </si>
  <si>
    <t>Vegetable:Retort pouched food</t>
  </si>
  <si>
    <t>Other preparations of vegetables</t>
  </si>
  <si>
    <t>Processed mushroom product</t>
  </si>
  <si>
    <t>Dried mushroom (including flour)</t>
  </si>
  <si>
    <t>Salted mushroom (including in brine)</t>
  </si>
  <si>
    <t>Boiled mushroom in water</t>
  </si>
  <si>
    <t>Mushroom:Frozen food</t>
  </si>
  <si>
    <t>Mushroom:Retort pouched food</t>
  </si>
  <si>
    <t>Other processed mushroom product</t>
  </si>
  <si>
    <t>Processed herb and spices</t>
  </si>
  <si>
    <t>Allspice</t>
  </si>
  <si>
    <t>Cinnamon</t>
  </si>
  <si>
    <t>Laurel</t>
  </si>
  <si>
    <t>Saffron</t>
  </si>
  <si>
    <t>Clove</t>
  </si>
  <si>
    <t>Chili pepper</t>
  </si>
  <si>
    <t>Nutmeg</t>
  </si>
  <si>
    <t>Paprika</t>
  </si>
  <si>
    <t>Peppers</t>
  </si>
  <si>
    <t>Mustards</t>
  </si>
  <si>
    <t>Curry powder</t>
  </si>
  <si>
    <t>Other processed herb and spices</t>
  </si>
  <si>
    <t>Tea</t>
  </si>
  <si>
    <t>Non-fermented tea</t>
  </si>
  <si>
    <t>Semi-fermented tea</t>
  </si>
  <si>
    <t>Fermented tea</t>
  </si>
  <si>
    <t>Preparations of fruits</t>
  </si>
  <si>
    <t>Dried fruits (including powdered fruits)</t>
  </si>
  <si>
    <t>Temporarily stored fruits</t>
  </si>
  <si>
    <t>Pickled fruits</t>
  </si>
  <si>
    <t>Syruped fruits</t>
  </si>
  <si>
    <t>Jam and marmalade</t>
  </si>
  <si>
    <t>Fruits:Frozen food</t>
  </si>
  <si>
    <t>Fruits:Retort pouched food</t>
  </si>
  <si>
    <t>Other preparations of fruits</t>
  </si>
  <si>
    <t>Preparations of nuts and seeds</t>
  </si>
  <si>
    <t>Roasted/fried nuts and seeds (other than coffee beans and cacao beans)</t>
  </si>
  <si>
    <t>Paste</t>
  </si>
  <si>
    <t>Coffee product</t>
  </si>
  <si>
    <t>Cocoa product</t>
  </si>
  <si>
    <t>Nuts and seeds:Frozen food</t>
  </si>
  <si>
    <t>Nuts and seeds:Retort pouched food</t>
  </si>
  <si>
    <t>Other preparations of nuts and seeds</t>
  </si>
  <si>
    <t>Starch</t>
  </si>
  <si>
    <t>Tapioca starch</t>
  </si>
  <si>
    <t>Sago starch</t>
  </si>
  <si>
    <t>Cornstarch</t>
  </si>
  <si>
    <t>Potato starch</t>
  </si>
  <si>
    <t>Sweet potato starch</t>
  </si>
  <si>
    <t>Wheat starch</t>
  </si>
  <si>
    <t>Chemically modified starch</t>
  </si>
  <si>
    <t>Other starch</t>
  </si>
  <si>
    <t>Other processed agricultural food</t>
  </si>
  <si>
    <t>Substitute for tea</t>
  </si>
  <si>
    <t>Vegetable protein</t>
  </si>
  <si>
    <t>Mixed preparation</t>
  </si>
  <si>
    <t>Other processed agricultural food:Frozen food</t>
  </si>
  <si>
    <t>Other processed agricultural food:Retort pouched food</t>
  </si>
  <si>
    <t>Other processed agricultural food, not elsewhere classified</t>
  </si>
  <si>
    <t>Soup, stew and seasonings (other than frozen food)</t>
  </si>
  <si>
    <t>Soup</t>
  </si>
  <si>
    <t>Stew</t>
  </si>
  <si>
    <t>Sauce</t>
  </si>
  <si>
    <t>Fermented soybean paste</t>
  </si>
  <si>
    <t>Gochujang</t>
  </si>
  <si>
    <t>Soy sauce</t>
  </si>
  <si>
    <t>Fish sauce</t>
  </si>
  <si>
    <t>Ketchup</t>
  </si>
  <si>
    <t>Mustard preparations</t>
  </si>
  <si>
    <t>Chili pepper preparations</t>
  </si>
  <si>
    <t>Vinegar</t>
  </si>
  <si>
    <t>Sugar</t>
  </si>
  <si>
    <t>Saccharides</t>
  </si>
  <si>
    <t>Salts</t>
  </si>
  <si>
    <t>Other seasonings</t>
  </si>
  <si>
    <t>Oils and fats (other than dairy product)</t>
  </si>
  <si>
    <t>Oils and fats from land animals</t>
  </si>
  <si>
    <t>Oils and fats from aquatic animals</t>
  </si>
  <si>
    <t>Oils and fats from vegetables</t>
  </si>
  <si>
    <t>Other oils and fats</t>
  </si>
  <si>
    <t>Confectionery</t>
  </si>
  <si>
    <t>Western-style confectionery</t>
  </si>
  <si>
    <t>Japanese-style confectionery</t>
  </si>
  <si>
    <t>Other cake</t>
  </si>
  <si>
    <t>Frozen food</t>
  </si>
  <si>
    <t>Health food</t>
  </si>
  <si>
    <t>Health food derived from vegetables</t>
  </si>
  <si>
    <t>Health food derived from animals</t>
  </si>
  <si>
    <t>Health food derived from microorganisms</t>
  </si>
  <si>
    <t>Other health foods</t>
  </si>
  <si>
    <t>Other foods, not elsewhere classified</t>
  </si>
  <si>
    <t>Soft drinks</t>
  </si>
  <si>
    <t>Mineral waters</t>
  </si>
  <si>
    <t>Frozen fruits drinks</t>
  </si>
  <si>
    <t>Juice concentrate</t>
  </si>
  <si>
    <t>Other soft drinks</t>
  </si>
  <si>
    <t>Powdered soft drinks</t>
  </si>
  <si>
    <t>Alcoholic beverages</t>
  </si>
  <si>
    <t>Grape must and malt</t>
  </si>
  <si>
    <t>Spirits</t>
  </si>
  <si>
    <t>Fruits wine</t>
  </si>
  <si>
    <t>Beer</t>
  </si>
  <si>
    <t>Other alcoholic beverages</t>
  </si>
  <si>
    <t>Sweetener</t>
  </si>
  <si>
    <t>Color additive</t>
  </si>
  <si>
    <t>Preservative</t>
  </si>
  <si>
    <t>Thickening agent for stabilization</t>
  </si>
  <si>
    <t>Antioxidant</t>
  </si>
  <si>
    <t>Coloring agent</t>
  </si>
  <si>
    <t>Bleaching agent</t>
  </si>
  <si>
    <t>Fungicide/insecticide</t>
  </si>
  <si>
    <t>Gum base</t>
  </si>
  <si>
    <t>Sour agent</t>
  </si>
  <si>
    <t>Seasoning</t>
  </si>
  <si>
    <t>Emulsifying agent</t>
  </si>
  <si>
    <t xml:space="preserve">Nutrition supplement agent </t>
  </si>
  <si>
    <t>Flavoring agent</t>
  </si>
  <si>
    <t>Agent for manufacturing process</t>
  </si>
  <si>
    <t>Bitter agent</t>
  </si>
  <si>
    <t>Enzyme</t>
  </si>
  <si>
    <t>Brightener</t>
  </si>
  <si>
    <t>Other additives</t>
  </si>
  <si>
    <t>Tableware</t>
  </si>
  <si>
    <t>Tableware made of glass, ceramics or enamel</t>
  </si>
  <si>
    <t>Tableware made of plastic</t>
  </si>
  <si>
    <t>Tableware made of rubber</t>
  </si>
  <si>
    <t>Tableware made of metal</t>
  </si>
  <si>
    <t>Tableware made of wood, bamboo or rattan</t>
  </si>
  <si>
    <t>Tableware made of paper, cloth or leather</t>
  </si>
  <si>
    <t>Tableware made of stone</t>
  </si>
  <si>
    <t>Other tableware</t>
  </si>
  <si>
    <t>Cookware</t>
  </si>
  <si>
    <t>Cookware made of glass, ceramics or enamel</t>
  </si>
  <si>
    <t>Cookware made of plastic</t>
  </si>
  <si>
    <t>Cookware made of rubber</t>
  </si>
  <si>
    <t>Cookware made of metal</t>
  </si>
  <si>
    <t>Cookware made of wood, bamboo or rattan</t>
  </si>
  <si>
    <t>Cookware made of paper, cloth or leather</t>
  </si>
  <si>
    <t>Cookware made of stone</t>
  </si>
  <si>
    <t>Other cookware</t>
  </si>
  <si>
    <t>Machines and apparatus for food manufacture</t>
  </si>
  <si>
    <t>Machines and apparatus for food manufacture made of glass, ceramics or enamel</t>
  </si>
  <si>
    <t>Machines and apparatus for food manufacture made of plastic</t>
  </si>
  <si>
    <t>Machines and apparatus for food manufacture made of rubber</t>
  </si>
  <si>
    <t>Machines and apparatus for food manufacture made of metal</t>
  </si>
  <si>
    <t>Machines and apparatus for food manufacture made of wood, bamboo or rattan</t>
  </si>
  <si>
    <t>Machines and apparatus for food manufacture made of paper, cloth or leather</t>
  </si>
  <si>
    <t>Machines and apparatus for food manufacture made of stone</t>
  </si>
  <si>
    <t>Other machines and apparatus for food manufacture</t>
  </si>
  <si>
    <t>Other tools and apparatus</t>
  </si>
  <si>
    <t>Other tools and apparatus made of glass, ceramics or enamel</t>
  </si>
  <si>
    <t>Other tools and apparatus made of plastic</t>
  </si>
  <si>
    <t>Other tools and apparatus made of rubber</t>
  </si>
  <si>
    <t>Other tools and apparatus made of metal</t>
  </si>
  <si>
    <t>Other tools and apparatus made of wood, bamboo or rattan</t>
  </si>
  <si>
    <t>Other tools and apparatus made of paper, cloth or leather</t>
  </si>
  <si>
    <t>Other tools and apparatus made of stone</t>
  </si>
  <si>
    <t>Others: Other tools and apparatus</t>
  </si>
  <si>
    <t>Containers and packaging made of glass, ceramics or enamel</t>
  </si>
  <si>
    <t>Containers and packaging made of plastic</t>
  </si>
  <si>
    <t>Containers and packaging made of rubber</t>
  </si>
  <si>
    <t>Containers and packaging made of metal</t>
  </si>
  <si>
    <t>Containers and packaging made of wood, bamboo or rattan</t>
  </si>
  <si>
    <t>Containers and packaging made of paper, cloth or leather</t>
  </si>
  <si>
    <t>Containers and packaging made of stone</t>
  </si>
  <si>
    <t>Other containers and packaging</t>
  </si>
  <si>
    <t>Toys touched with mouth of infants</t>
  </si>
  <si>
    <t>Accessory toys, transfer pictures and tumble dolls</t>
  </si>
  <si>
    <t>Toys in combination</t>
  </si>
  <si>
    <t>U.S.A.</t>
  </si>
  <si>
    <t>Australia</t>
  </si>
  <si>
    <t>Canada</t>
  </si>
  <si>
    <t>New Zealand</t>
  </si>
  <si>
    <t>Mexico</t>
  </si>
  <si>
    <t>Hungary</t>
  </si>
  <si>
    <t>Spain</t>
  </si>
  <si>
    <t>Denmark</t>
  </si>
  <si>
    <t>Argentina</t>
  </si>
  <si>
    <t>Uruguay</t>
  </si>
  <si>
    <t>Brazil</t>
  </si>
  <si>
    <t>Iceland</t>
  </si>
  <si>
    <t>U.K.</t>
  </si>
  <si>
    <t>France</t>
  </si>
  <si>
    <t>Italy</t>
  </si>
  <si>
    <t>Thailand</t>
  </si>
  <si>
    <t>People's Republic of China</t>
  </si>
  <si>
    <t>Malaysia</t>
  </si>
  <si>
    <t>Lithuania</t>
  </si>
  <si>
    <t>Netherlands</t>
  </si>
  <si>
    <t>Portugal</t>
  </si>
  <si>
    <t>Korea</t>
  </si>
  <si>
    <t>Viet Nam</t>
  </si>
  <si>
    <t>India</t>
  </si>
  <si>
    <t>Germany</t>
  </si>
  <si>
    <t>Greece</t>
  </si>
  <si>
    <t>Belgium</t>
  </si>
  <si>
    <t>Singapore</t>
  </si>
  <si>
    <t>Taiwan</t>
  </si>
  <si>
    <t>Philippines</t>
  </si>
  <si>
    <t>Sri Lanka</t>
  </si>
  <si>
    <t>Myanmar</t>
  </si>
  <si>
    <t>Russian Federation</t>
  </si>
  <si>
    <t>Norway</t>
  </si>
  <si>
    <t>Indonesia</t>
  </si>
  <si>
    <t>Ireland</t>
  </si>
  <si>
    <t>Poland</t>
  </si>
  <si>
    <t>Chile</t>
  </si>
  <si>
    <t>Japan</t>
  </si>
  <si>
    <t>Ecuador</t>
  </si>
  <si>
    <t>Bahrain</t>
  </si>
  <si>
    <t>Mauritania</t>
  </si>
  <si>
    <t>Morocco</t>
  </si>
  <si>
    <t>Peru</t>
  </si>
  <si>
    <t>Tonga</t>
  </si>
  <si>
    <t>Hong Kong</t>
  </si>
  <si>
    <t>Pakistan</t>
  </si>
  <si>
    <t>Bangladesh</t>
  </si>
  <si>
    <t>Finland</t>
  </si>
  <si>
    <t>South Africa</t>
  </si>
  <si>
    <t>Kazakhstan</t>
  </si>
  <si>
    <t>Laos</t>
  </si>
  <si>
    <t>Bolivia</t>
  </si>
  <si>
    <t>Ukraine</t>
  </si>
  <si>
    <t>Uzbekistan</t>
  </si>
  <si>
    <t>Ethiopia</t>
  </si>
  <si>
    <t>Oman</t>
  </si>
  <si>
    <t>Egypt</t>
  </si>
  <si>
    <t>Nigeria</t>
  </si>
  <si>
    <t>Burkina Faso</t>
  </si>
  <si>
    <t>Tanzania</t>
  </si>
  <si>
    <t>Columbia</t>
  </si>
  <si>
    <t>Guatemala</t>
  </si>
  <si>
    <t>Ghana</t>
  </si>
  <si>
    <t>Venezuela</t>
  </si>
  <si>
    <t>Cote d'Ivoire</t>
  </si>
  <si>
    <t>Dominican Republic</t>
  </si>
  <si>
    <t>Mozambique</t>
  </si>
  <si>
    <t>Paraguay</t>
  </si>
  <si>
    <t>Jamaica</t>
  </si>
  <si>
    <t>Honduras</t>
  </si>
  <si>
    <t>Iran</t>
  </si>
  <si>
    <t>Madagascar</t>
  </si>
  <si>
    <t>Kenya</t>
  </si>
  <si>
    <t>Malawi</t>
  </si>
  <si>
    <t>Bulgaria</t>
  </si>
  <si>
    <t>Romania</t>
  </si>
  <si>
    <t>Latvia</t>
  </si>
  <si>
    <t>Belize</t>
  </si>
  <si>
    <t>Somalia</t>
  </si>
  <si>
    <t>Estonia</t>
  </si>
  <si>
    <t>Israel</t>
  </si>
  <si>
    <t>Switzerland</t>
  </si>
  <si>
    <t>Austria</t>
  </si>
  <si>
    <t>Sweden</t>
  </si>
  <si>
    <t>Nepal</t>
  </si>
  <si>
    <t>The United Arab Emirates</t>
  </si>
  <si>
    <t>Cambodia</t>
  </si>
  <si>
    <t>Asia (excluding Russian Asia)</t>
  </si>
  <si>
    <t>Mongolia</t>
  </si>
  <si>
    <t>Brunei</t>
  </si>
  <si>
    <t>Maldives</t>
  </si>
  <si>
    <t>East Timor</t>
  </si>
  <si>
    <t>Macau</t>
  </si>
  <si>
    <t>Afghanistan</t>
  </si>
  <si>
    <t>Bhutan</t>
  </si>
  <si>
    <t>Saudi Arabia</t>
  </si>
  <si>
    <t>Qatar</t>
  </si>
  <si>
    <t>Jordan</t>
  </si>
  <si>
    <t>Syria</t>
  </si>
  <si>
    <t>Lebanon</t>
  </si>
  <si>
    <t>The West Bank and Gaza Strip</t>
  </si>
  <si>
    <t>Yemen</t>
  </si>
  <si>
    <t>Azerbaijan</t>
  </si>
  <si>
    <t>Armenia</t>
  </si>
  <si>
    <t>Kyrgyz</t>
  </si>
  <si>
    <t>Georgia</t>
  </si>
  <si>
    <t>Europe (including Russian Asia)</t>
  </si>
  <si>
    <t>Faeroe Islands (Denmark)</t>
  </si>
  <si>
    <t>Luxembourg</t>
  </si>
  <si>
    <t>Monaco</t>
  </si>
  <si>
    <t>Liechtenstein</t>
  </si>
  <si>
    <t>San Marino</t>
  </si>
  <si>
    <t>Malta</t>
  </si>
  <si>
    <t>Serbia</t>
  </si>
  <si>
    <t>Albania</t>
  </si>
  <si>
    <t>Cyprus</t>
  </si>
  <si>
    <t>Belarus</t>
  </si>
  <si>
    <t>Moldova</t>
  </si>
  <si>
    <t>Croatia</t>
  </si>
  <si>
    <t>Slovenia</t>
  </si>
  <si>
    <t>Bosnia and Herzegovina</t>
  </si>
  <si>
    <t>Republic of North Macedonia</t>
  </si>
  <si>
    <t>Czech</t>
  </si>
  <si>
    <t>Slovak</t>
  </si>
  <si>
    <t>Montenegro</t>
  </si>
  <si>
    <t>North America (including Hawaii)</t>
  </si>
  <si>
    <t>Greenland (Dk.)</t>
  </si>
  <si>
    <t>El Salvador</t>
  </si>
  <si>
    <t>Nicaragua</t>
  </si>
  <si>
    <t>Costa Rica</t>
  </si>
  <si>
    <t>Panama</t>
  </si>
  <si>
    <t>Bermuda (Br.)</t>
  </si>
  <si>
    <t>Barbados</t>
  </si>
  <si>
    <t>Trinidad and Tobago</t>
  </si>
  <si>
    <t>Cuba</t>
  </si>
  <si>
    <t>Haiti</t>
  </si>
  <si>
    <t>Puerto Rico</t>
  </si>
  <si>
    <t>American Virgin Islands</t>
  </si>
  <si>
    <t>French West Indies (including Guadeloupe)</t>
  </si>
  <si>
    <t>French West Indies (excluding Guadeloupe)</t>
  </si>
  <si>
    <t>Grenada</t>
  </si>
  <si>
    <t>Saint Lucia</t>
  </si>
  <si>
    <t>Antigua and Barbuda</t>
  </si>
  <si>
    <t>Dominica</t>
  </si>
  <si>
    <t>Saint Vincent</t>
  </si>
  <si>
    <t>South America</t>
  </si>
  <si>
    <t>Guyana</t>
  </si>
  <si>
    <t>Suriname</t>
  </si>
  <si>
    <t>Africa</t>
  </si>
  <si>
    <t>Algeria</t>
  </si>
  <si>
    <t>Tunisia</t>
  </si>
  <si>
    <t>Lybya</t>
  </si>
  <si>
    <t>Sudan</t>
  </si>
  <si>
    <t>Senegal</t>
  </si>
  <si>
    <t>Guinea</t>
  </si>
  <si>
    <t>Sierra Leone</t>
  </si>
  <si>
    <t>Togo</t>
  </si>
  <si>
    <t>Benin</t>
  </si>
  <si>
    <t>Mali</t>
  </si>
  <si>
    <t>Cabo Verde</t>
  </si>
  <si>
    <t>Canary Islands(Sp.)</t>
  </si>
  <si>
    <t>Niger</t>
  </si>
  <si>
    <t>Rwanda</t>
  </si>
  <si>
    <t>Cameroon</t>
  </si>
  <si>
    <t>Democratic Republic of the Congo</t>
  </si>
  <si>
    <t>Burundi</t>
  </si>
  <si>
    <t>Angola</t>
  </si>
  <si>
    <t>Sao Tome and Principe</t>
  </si>
  <si>
    <t>St. Helena Island and Dependencies (Br.)</t>
  </si>
  <si>
    <t>Uganda</t>
  </si>
  <si>
    <t>Seychelles</t>
  </si>
  <si>
    <t>Mauritius</t>
  </si>
  <si>
    <t>Reunion</t>
  </si>
  <si>
    <t>Zimbabwe</t>
  </si>
  <si>
    <t>Namibia</t>
  </si>
  <si>
    <t>Zambia</t>
  </si>
  <si>
    <t>Eswatini</t>
  </si>
  <si>
    <t>Comoros</t>
  </si>
  <si>
    <t>Oceania (excluding Hawaii)</t>
  </si>
  <si>
    <t>Papua New Guinea</t>
  </si>
  <si>
    <t>Cook Islands</t>
  </si>
  <si>
    <t>Samoa</t>
  </si>
  <si>
    <t>Vanuatu</t>
  </si>
  <si>
    <t>Fiji</t>
  </si>
  <si>
    <t>Solomon</t>
  </si>
  <si>
    <t>Kiribati</t>
  </si>
  <si>
    <t>Nauru</t>
  </si>
  <si>
    <t>New Caledonia (Fr. including Chesterfield)</t>
  </si>
  <si>
    <t>French Polynesia</t>
  </si>
  <si>
    <t>Tuvalu</t>
  </si>
  <si>
    <t>Marshall</t>
  </si>
  <si>
    <t>Micronesia</t>
  </si>
  <si>
    <t>Palau (United Nations Trusteeship administered by the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</si>
</sst>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_);[Red]\(#,##0.0\)"/>
    <numFmt numFmtId="178" formatCode="\(#,##0\)"/>
    <numFmt numFmtId="179" formatCode="#,##0_ "/>
    <numFmt numFmtId="180" formatCode="0_ "/>
    <numFmt numFmtId="181" formatCode="0.0%"/>
    <numFmt numFmtId="182" formatCode="#,##0;[Red]#,##0"/>
    <numFmt numFmtId="183" formatCode="0.0_ "/>
    <numFmt numFmtId="184" formatCode="#,##0.0_ "/>
  </numFmts>
  <fonts count="47">
    <font>
      <sz val="11"/>
      <color theme="1"/>
      <name val="ＭＳ Ｐゴシック"/>
      <family val="2"/>
      <charset val="128"/>
    </font>
    <font>
      <sz val="11"/>
      <color theme="1"/>
      <name val="游ゴシック"/>
      <family val="2"/>
      <charset val="128"/>
      <scheme val="minor"/>
    </font>
    <font>
      <sz val="6"/>
      <name val="ＭＳ Ｐゴシック"/>
      <family val="2"/>
      <charset val="128"/>
    </font>
    <font>
      <sz val="12"/>
      <color theme="1"/>
      <name val="ＭＳ Ｐゴシック"/>
      <family val="2"/>
      <charset val="128"/>
    </font>
    <font>
      <sz val="11"/>
      <color theme="1"/>
      <name val="Arial"/>
      <family val="2"/>
    </font>
    <font>
      <sz val="9"/>
      <color theme="1"/>
      <name val="Arial"/>
      <family val="2"/>
    </font>
    <font>
      <sz val="9"/>
      <color theme="1"/>
      <name val="Times New Roman"/>
      <family val="1"/>
    </font>
    <font>
      <sz val="9"/>
      <color theme="1"/>
      <name val="ＭＳ Ｐ明朝"/>
      <family val="1"/>
      <charset val="128"/>
    </font>
    <font>
      <sz val="11"/>
      <name val="ＭＳ Ｐゴシック"/>
      <family val="3"/>
      <charset val="128"/>
    </font>
    <font>
      <sz val="9"/>
      <name val="Times New Roman"/>
      <family val="1"/>
    </font>
    <font>
      <sz val="6"/>
      <name val="ＭＳ Ｐゴシック"/>
      <family val="3"/>
      <charset val="128"/>
    </font>
    <font>
      <sz val="10"/>
      <name val="ＭＳ Ｐゴシック"/>
      <family val="3"/>
      <charset val="128"/>
    </font>
    <font>
      <sz val="9"/>
      <color theme="1"/>
      <name val="ＭＳ Ｐゴシック"/>
      <family val="2"/>
      <charset val="128"/>
    </font>
    <font>
      <sz val="12"/>
      <name val="ＭＳ Ｐゴシック"/>
      <family val="3"/>
      <charset val="128"/>
    </font>
    <font>
      <sz val="9"/>
      <name val="ＭＳ Ｐゴシック"/>
      <family val="3"/>
      <charset val="128"/>
    </font>
    <font>
      <sz val="11"/>
      <name val="明朝"/>
      <family val="3"/>
      <charset val="128"/>
    </font>
    <font>
      <sz val="10"/>
      <name val="ＭＳ Ｐ明朝"/>
      <family val="1"/>
      <charset val="128"/>
    </font>
    <font>
      <sz val="9"/>
      <name val="明朝"/>
      <family val="3"/>
      <charset val="128"/>
    </font>
    <font>
      <sz val="12"/>
      <color theme="1"/>
      <name val="Arial"/>
      <family val="2"/>
    </font>
    <font>
      <sz val="10.5"/>
      <color theme="1"/>
      <name val="Times New Roman"/>
      <family val="1"/>
    </font>
    <font>
      <sz val="12"/>
      <color theme="1"/>
      <name val="Times New Roman"/>
      <family val="1"/>
    </font>
    <font>
      <sz val="10"/>
      <color theme="1"/>
      <name val="Times New Roman"/>
      <family val="1"/>
    </font>
    <font>
      <sz val="6"/>
      <name val="游ゴシック"/>
      <family val="2"/>
      <charset val="128"/>
      <scheme val="minor"/>
    </font>
    <font>
      <vertAlign val="superscript"/>
      <sz val="11"/>
      <color theme="1"/>
      <name val="Arial"/>
      <family val="2"/>
    </font>
    <font>
      <sz val="11"/>
      <name val="Arial"/>
      <family val="2"/>
    </font>
    <font>
      <i/>
      <sz val="11"/>
      <name val="Arial"/>
      <family val="2"/>
    </font>
    <font>
      <sz val="11"/>
      <color theme="2" tint="-9.9978637043366805E-2"/>
      <name val="Arial"/>
      <family val="2"/>
    </font>
    <font>
      <sz val="9"/>
      <name val="Arial"/>
      <family val="2"/>
    </font>
    <font>
      <sz val="11"/>
      <color indexed="8"/>
      <name val="ＭＳ Ｐゴシック"/>
      <family val="3"/>
      <charset val="128"/>
    </font>
    <font>
      <sz val="11"/>
      <color theme="0"/>
      <name val="ＭＳ Ｐゴシック"/>
      <family val="3"/>
      <charset val="128"/>
    </font>
    <font>
      <sz val="12"/>
      <color indexed="8"/>
      <name val="ＭＳ Ｐゴシック"/>
      <family val="3"/>
      <charset val="128"/>
    </font>
    <font>
      <sz val="12"/>
      <name val="ＭＳ Ｐ明朝"/>
      <family val="1"/>
      <charset val="128"/>
    </font>
    <font>
      <sz val="12"/>
      <color theme="0"/>
      <name val="ＭＳ Ｐゴシック"/>
      <family val="3"/>
      <charset val="128"/>
    </font>
    <font>
      <sz val="9"/>
      <color indexed="8"/>
      <name val="ＭＳ Ｐゴシック"/>
      <family val="3"/>
      <charset val="128"/>
    </font>
    <font>
      <sz val="9"/>
      <name val="ＭＳ Ｐ明朝"/>
      <family val="1"/>
      <charset val="128"/>
    </font>
    <font>
      <sz val="10"/>
      <color theme="0"/>
      <name val="ＭＳ Ｐ明朝"/>
      <family val="1"/>
      <charset val="128"/>
    </font>
    <font>
      <sz val="8"/>
      <color theme="1"/>
      <name val="Times New Roman"/>
      <family val="1"/>
    </font>
    <font>
      <sz val="11"/>
      <color theme="1"/>
      <name val="Times New Roman"/>
      <family val="1"/>
    </font>
    <font>
      <sz val="10"/>
      <name val="Times New Roman"/>
      <family val="1"/>
    </font>
    <font>
      <sz val="8"/>
      <name val="Times New Roman"/>
      <family val="1"/>
    </font>
    <font>
      <u/>
      <sz val="10"/>
      <color indexed="14"/>
      <name val="ＭＳ Ｐゴシック"/>
      <family val="3"/>
      <charset val="128"/>
    </font>
    <font>
      <sz val="12"/>
      <color theme="0"/>
      <name val="Times New Roman"/>
      <family val="1"/>
    </font>
    <font>
      <sz val="10"/>
      <color theme="0"/>
      <name val="ＭＳ 明朝"/>
      <family val="1"/>
      <charset val="128"/>
    </font>
    <font>
      <sz val="11"/>
      <color theme="0"/>
      <name val="ＭＳ Ｐ明朝"/>
      <family val="1"/>
      <charset val="128"/>
    </font>
    <font>
      <sz val="11"/>
      <color theme="0"/>
      <name val="Times New Roman"/>
      <family val="1"/>
    </font>
    <font>
      <sz val="10"/>
      <color theme="0"/>
      <name val="Times New Roman"/>
      <family val="1"/>
    </font>
    <font>
      <sz val="10"/>
      <color theme="0"/>
      <name val="ＭＳ Ｐゴシック"/>
      <family val="3"/>
      <charset val="128"/>
    </font>
  </fonts>
  <fills count="1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lightVertical"/>
    </fill>
    <fill>
      <patternFill patternType="mediumGray">
        <bgColor indexed="9"/>
      </patternFill>
    </fill>
    <fill>
      <patternFill patternType="lightHorizontal">
        <bgColor indexed="9"/>
      </patternFill>
    </fill>
    <fill>
      <patternFill patternType="lightVertical">
        <bgColor indexed="8"/>
      </patternFill>
    </fill>
    <fill>
      <patternFill patternType="solid">
        <fgColor indexed="9"/>
        <bgColor indexed="64"/>
      </patternFill>
    </fill>
    <fill>
      <patternFill patternType="mediumGray"/>
    </fill>
    <fill>
      <patternFill patternType="lightHorizontal"/>
    </fill>
    <fill>
      <patternFill patternType="lightUp">
        <bgColor theme="1"/>
      </patternFill>
    </fill>
    <fill>
      <patternFill patternType="lightGrid"/>
    </fill>
    <fill>
      <patternFill patternType="lightUp"/>
    </fill>
    <fill>
      <patternFill patternType="solid">
        <fgColor indexed="23"/>
        <bgColor indexed="64"/>
      </patternFill>
    </fill>
    <fill>
      <patternFill patternType="mediumGray">
        <bgColor indexed="55"/>
      </patternFill>
    </fill>
    <fill>
      <patternFill patternType="solid">
        <fgColor indexed="8"/>
        <bgColor indexed="8"/>
      </patternFill>
    </fill>
  </fills>
  <borders count="74">
    <border>
      <left/>
      <right/>
      <top/>
      <bottom/>
      <diagonal/>
    </border>
    <border>
      <left/>
      <right/>
      <top/>
      <bottom style="medium">
        <color indexed="64"/>
      </bottom>
      <diagonal/>
    </border>
    <border diagonalDown="1">
      <left style="medium">
        <color indexed="64"/>
      </left>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diagonalDown="1">
      <left style="medium">
        <color indexed="64"/>
      </left>
      <right/>
      <top/>
      <bottom/>
      <diagonal style="thin">
        <color indexed="64"/>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diagonalDown="1">
      <left style="medium">
        <color indexed="64"/>
      </left>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medium">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indexed="64"/>
      </left>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ck">
        <color indexed="64"/>
      </right>
      <top/>
      <bottom style="thick">
        <color indexed="64"/>
      </bottom>
      <diagonal/>
    </border>
    <border>
      <left style="thick">
        <color indexed="64"/>
      </left>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ck">
        <color indexed="64"/>
      </right>
      <top style="medium">
        <color indexed="64"/>
      </top>
      <bottom/>
      <diagonal/>
    </border>
    <border>
      <left style="thick">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indexed="64"/>
      </top>
      <bottom/>
      <diagonal/>
    </border>
    <border>
      <left style="thin">
        <color rgb="FF000000"/>
      </left>
      <right/>
      <top/>
      <bottom/>
      <diagonal/>
    </border>
    <border>
      <left/>
      <right/>
      <top style="thin">
        <color rgb="FF000000"/>
      </top>
      <bottom/>
      <diagonal/>
    </border>
    <border>
      <left style="thin">
        <color indexed="64"/>
      </left>
      <right/>
      <top style="thin">
        <color rgb="FF000000"/>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s>
  <cellStyleXfs count="10">
    <xf numFmtId="0" fontId="0" fillId="0" borderId="0">
      <alignment vertical="center"/>
    </xf>
    <xf numFmtId="0" fontId="8" fillId="0" borderId="0"/>
    <xf numFmtId="0" fontId="11" fillId="0" borderId="0"/>
    <xf numFmtId="0" fontId="8" fillId="0" borderId="0"/>
    <xf numFmtId="0" fontId="15" fillId="0" borderId="0"/>
    <xf numFmtId="0" fontId="8" fillId="0" borderId="0"/>
    <xf numFmtId="9" fontId="1" fillId="0" borderId="0" applyFont="0" applyFill="0" applyBorder="0" applyAlignment="0" applyProtection="0">
      <alignment vertical="center"/>
    </xf>
    <xf numFmtId="0" fontId="1" fillId="0" borderId="0">
      <alignment vertical="center"/>
    </xf>
    <xf numFmtId="0" fontId="28" fillId="0" borderId="0"/>
    <xf numFmtId="0" fontId="8" fillId="0" borderId="0"/>
  </cellStyleXfs>
  <cellXfs count="270">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lignment vertical="center"/>
    </xf>
    <xf numFmtId="0" fontId="6" fillId="0" borderId="11"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176" fontId="6" fillId="0" borderId="12" xfId="0" applyNumberFormat="1" applyFont="1" applyBorder="1" applyAlignment="1">
      <alignment horizontal="center" vertical="center" wrapText="1"/>
    </xf>
    <xf numFmtId="38" fontId="6" fillId="0" borderId="13" xfId="0" applyNumberFormat="1" applyFont="1" applyBorder="1" applyAlignment="1">
      <alignment horizontal="right" vertical="center" wrapText="1"/>
    </xf>
    <xf numFmtId="177" fontId="6" fillId="0" borderId="13" xfId="0" applyNumberFormat="1" applyFont="1" applyBorder="1" applyAlignment="1">
      <alignment horizontal="left" vertical="center" wrapText="1"/>
    </xf>
    <xf numFmtId="38" fontId="6" fillId="0" borderId="13" xfId="0" applyNumberFormat="1" applyFont="1" applyBorder="1" applyAlignment="1">
      <alignment horizontal="left" vertical="center" wrapText="1"/>
    </xf>
    <xf numFmtId="177" fontId="6" fillId="0" borderId="13" xfId="0" applyNumberFormat="1" applyFont="1" applyBorder="1" applyAlignment="1">
      <alignment horizontal="right" vertical="center" wrapText="1"/>
    </xf>
    <xf numFmtId="38" fontId="9" fillId="0" borderId="12" xfId="1" applyNumberFormat="1" applyFont="1" applyBorder="1" applyAlignment="1">
      <alignment vertical="top"/>
    </xf>
    <xf numFmtId="49" fontId="9" fillId="0" borderId="12" xfId="1" applyNumberFormat="1" applyFont="1" applyBorder="1" applyAlignment="1">
      <alignment horizontal="right" vertical="top" wrapText="1"/>
    </xf>
    <xf numFmtId="38" fontId="9" fillId="0" borderId="12" xfId="2" quotePrefix="1" applyNumberFormat="1" applyFont="1" applyBorder="1"/>
    <xf numFmtId="178" fontId="9" fillId="0" borderId="12" xfId="2" applyNumberFormat="1" applyFont="1" applyBorder="1"/>
    <xf numFmtId="37" fontId="9" fillId="0" borderId="12" xfId="2" applyNumberFormat="1" applyFont="1" applyBorder="1"/>
    <xf numFmtId="176" fontId="6" fillId="0" borderId="15" xfId="0" applyNumberFormat="1" applyFont="1" applyBorder="1" applyAlignment="1">
      <alignment horizontal="center" vertical="center" wrapText="1"/>
    </xf>
    <xf numFmtId="38" fontId="6" fillId="0" borderId="16" xfId="0" applyNumberFormat="1" applyFont="1" applyBorder="1" applyAlignment="1">
      <alignment horizontal="right" vertical="center" wrapText="1"/>
    </xf>
    <xf numFmtId="177" fontId="6" fillId="0" borderId="16" xfId="0" applyNumberFormat="1" applyFont="1" applyBorder="1" applyAlignment="1">
      <alignment horizontal="right" vertical="center" wrapText="1"/>
    </xf>
    <xf numFmtId="178" fontId="9" fillId="0" borderId="15" xfId="2" applyNumberFormat="1" applyFont="1" applyBorder="1"/>
    <xf numFmtId="0" fontId="6" fillId="0" borderId="0" xfId="0" applyFont="1" applyAlignment="1">
      <alignment horizontal="justify" vertical="center"/>
    </xf>
    <xf numFmtId="0" fontId="6" fillId="0" borderId="0" xfId="0" applyFont="1">
      <alignment vertical="center"/>
    </xf>
    <xf numFmtId="0" fontId="6" fillId="0" borderId="17" xfId="0" applyFont="1" applyBorder="1">
      <alignment vertical="center"/>
    </xf>
    <xf numFmtId="0" fontId="12" fillId="0" borderId="0" xfId="0" applyFont="1">
      <alignment vertical="center"/>
    </xf>
    <xf numFmtId="0" fontId="13" fillId="0" borderId="0" xfId="3" applyFont="1"/>
    <xf numFmtId="0" fontId="8" fillId="0" borderId="0" xfId="3"/>
    <xf numFmtId="0" fontId="14" fillId="0" borderId="0" xfId="3" applyFont="1"/>
    <xf numFmtId="179" fontId="8" fillId="0" borderId="0" xfId="3" applyNumberFormat="1"/>
    <xf numFmtId="0" fontId="8" fillId="0" borderId="0" xfId="5"/>
    <xf numFmtId="0" fontId="14" fillId="0" borderId="0" xfId="5" applyFont="1"/>
    <xf numFmtId="49" fontId="17" fillId="0" borderId="0" xfId="4" applyNumberFormat="1" applyFont="1"/>
    <xf numFmtId="49" fontId="14" fillId="0" borderId="0" xfId="5" applyNumberFormat="1" applyFont="1"/>
    <xf numFmtId="49" fontId="8" fillId="0" borderId="0" xfId="3" applyNumberFormat="1"/>
    <xf numFmtId="179" fontId="14" fillId="0" borderId="0" xfId="3" applyNumberFormat="1" applyFont="1"/>
    <xf numFmtId="180" fontId="14" fillId="0" borderId="0" xfId="3" applyNumberFormat="1" applyFont="1"/>
    <xf numFmtId="0" fontId="18" fillId="0" borderId="0" xfId="0" applyFont="1">
      <alignment vertical="center"/>
    </xf>
    <xf numFmtId="0" fontId="19" fillId="0" borderId="19" xfId="0" applyFont="1" applyBorder="1" applyAlignment="1">
      <alignment horizontal="center" vertical="center" wrapText="1"/>
    </xf>
    <xf numFmtId="0" fontId="20" fillId="0" borderId="19" xfId="0" applyFont="1" applyBorder="1" applyAlignment="1">
      <alignment horizontal="center" vertical="center" wrapText="1"/>
    </xf>
    <xf numFmtId="0" fontId="19"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9" fillId="0" borderId="20" xfId="0" applyFont="1" applyBorder="1" applyAlignment="1">
      <alignment horizontal="right" vertical="center" wrapText="1"/>
    </xf>
    <xf numFmtId="0" fontId="19" fillId="0" borderId="20" xfId="0" applyFont="1" applyBorder="1" applyAlignment="1">
      <alignment horizontal="center" vertical="center" wrapText="1"/>
    </xf>
    <xf numFmtId="38" fontId="19" fillId="0" borderId="20" xfId="0" applyNumberFormat="1" applyFont="1" applyBorder="1" applyAlignment="1">
      <alignment horizontal="right" vertical="center" wrapText="1"/>
    </xf>
    <xf numFmtId="38" fontId="19" fillId="0" borderId="21" xfId="0" applyNumberFormat="1" applyFont="1" applyBorder="1" applyAlignment="1">
      <alignment horizontal="right" vertical="center" wrapText="1"/>
    </xf>
    <xf numFmtId="0" fontId="19" fillId="0" borderId="22" xfId="0" applyFont="1" applyBorder="1" applyAlignment="1">
      <alignment horizontal="center" vertical="center" wrapText="1"/>
    </xf>
    <xf numFmtId="38" fontId="19" fillId="0" borderId="22" xfId="0" applyNumberFormat="1" applyFont="1" applyBorder="1" applyAlignment="1">
      <alignment horizontal="right" vertical="center" wrapText="1"/>
    </xf>
    <xf numFmtId="38" fontId="19" fillId="0" borderId="23" xfId="0" applyNumberFormat="1" applyFont="1" applyBorder="1" applyAlignment="1">
      <alignment horizontal="right" vertical="center" wrapText="1"/>
    </xf>
    <xf numFmtId="38" fontId="19" fillId="0" borderId="24" xfId="0" applyNumberFormat="1" applyFont="1" applyBorder="1" applyAlignment="1">
      <alignment horizontal="right" vertical="center" wrapText="1"/>
    </xf>
    <xf numFmtId="0" fontId="4" fillId="0" borderId="0" xfId="0" applyFont="1">
      <alignmen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right" wrapText="1"/>
    </xf>
    <xf numFmtId="0" fontId="4" fillId="0" borderId="35" xfId="0" applyFont="1" applyBorder="1" applyAlignment="1">
      <alignment horizontal="left" wrapText="1"/>
    </xf>
    <xf numFmtId="181" fontId="4" fillId="0" borderId="0" xfId="6" applyNumberFormat="1" applyFont="1" applyFill="1" applyBorder="1" applyAlignment="1">
      <alignment horizontal="center" vertical="center"/>
    </xf>
    <xf numFmtId="0" fontId="24" fillId="0" borderId="36" xfId="0" applyFont="1" applyBorder="1" applyAlignment="1">
      <alignment horizontal="left" vertical="center" wrapText="1"/>
    </xf>
    <xf numFmtId="0" fontId="4" fillId="0" borderId="34" xfId="0" applyFont="1" applyBorder="1" applyAlignment="1">
      <alignment horizontal="right" vertical="top"/>
    </xf>
    <xf numFmtId="0" fontId="4" fillId="0" borderId="35" xfId="0" applyFont="1" applyBorder="1" applyAlignment="1">
      <alignment horizontal="left" vertical="top" wrapText="1"/>
    </xf>
    <xf numFmtId="0" fontId="4" fillId="0" borderId="37" xfId="0" applyFont="1" applyBorder="1" applyAlignment="1">
      <alignment horizontal="center" vertical="center" wrapText="1"/>
    </xf>
    <xf numFmtId="0" fontId="4" fillId="0" borderId="38" xfId="0" applyFont="1" applyBorder="1" applyAlignment="1">
      <alignment horizontal="right" wrapText="1"/>
    </xf>
    <xf numFmtId="0" fontId="4" fillId="0" borderId="39" xfId="0" applyFont="1" applyBorder="1" applyAlignment="1">
      <alignment horizontal="left" wrapText="1"/>
    </xf>
    <xf numFmtId="181" fontId="4" fillId="0" borderId="40" xfId="6" applyNumberFormat="1" applyFont="1" applyFill="1" applyBorder="1" applyAlignment="1">
      <alignment horizontal="center" vertical="center"/>
    </xf>
    <xf numFmtId="0" fontId="2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right" vertical="top" wrapText="1"/>
    </xf>
    <xf numFmtId="0" fontId="4" fillId="0" borderId="44" xfId="0" applyFont="1" applyBorder="1" applyAlignment="1">
      <alignment horizontal="left" vertical="top" wrapText="1"/>
    </xf>
    <xf numFmtId="181" fontId="4" fillId="0" borderId="1" xfId="6" applyNumberFormat="1" applyFont="1" applyFill="1" applyBorder="1" applyAlignment="1">
      <alignment horizontal="center" vertical="center"/>
    </xf>
    <xf numFmtId="0" fontId="24" fillId="0" borderId="45" xfId="0" applyFont="1" applyBorder="1" applyAlignment="1">
      <alignment horizontal="left" vertical="center" wrapText="1"/>
    </xf>
    <xf numFmtId="0" fontId="4" fillId="0" borderId="34" xfId="0" applyFont="1" applyBorder="1" applyAlignment="1">
      <alignment horizontal="right" vertical="top" wrapText="1"/>
    </xf>
    <xf numFmtId="0" fontId="26" fillId="0" borderId="0" xfId="0" applyFont="1">
      <alignment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36" xfId="0" applyFont="1" applyBorder="1" applyAlignment="1">
      <alignment horizontal="left" vertical="center" wrapText="1"/>
    </xf>
    <xf numFmtId="0" fontId="4" fillId="0" borderId="30" xfId="0" applyFont="1" applyBorder="1" applyAlignment="1">
      <alignment horizontal="right" vertical="top" wrapText="1"/>
    </xf>
    <xf numFmtId="0" fontId="4" fillId="0" borderId="31" xfId="0" applyFont="1" applyBorder="1" applyAlignment="1">
      <alignment horizontal="left" vertical="top" wrapText="1"/>
    </xf>
    <xf numFmtId="0" fontId="4" fillId="2" borderId="46" xfId="0" applyFont="1" applyFill="1" applyBorder="1">
      <alignment vertical="center"/>
    </xf>
    <xf numFmtId="0" fontId="4" fillId="2" borderId="46" xfId="0" applyFont="1" applyFill="1" applyBorder="1" applyAlignment="1">
      <alignment horizontal="right" vertical="center"/>
    </xf>
    <xf numFmtId="0" fontId="4" fillId="2" borderId="46" xfId="0" applyFont="1" applyFill="1" applyBorder="1" applyAlignment="1">
      <alignment horizontal="center" vertical="center"/>
    </xf>
    <xf numFmtId="0" fontId="4" fillId="2" borderId="47" xfId="0" applyFont="1" applyFill="1" applyBorder="1">
      <alignment vertical="center"/>
    </xf>
    <xf numFmtId="0" fontId="4" fillId="2" borderId="47" xfId="0" applyFont="1" applyFill="1" applyBorder="1" applyAlignment="1">
      <alignment horizontal="right" vertical="center"/>
    </xf>
    <xf numFmtId="0" fontId="4" fillId="2" borderId="47" xfId="0" applyFont="1" applyFill="1" applyBorder="1" applyAlignment="1">
      <alignment horizontal="center" vertical="center"/>
    </xf>
    <xf numFmtId="0" fontId="5" fillId="0" borderId="0" xfId="0" applyFont="1">
      <alignment vertical="center"/>
    </xf>
    <xf numFmtId="0" fontId="27" fillId="0" borderId="0" xfId="0" applyFont="1">
      <alignment vertical="center"/>
    </xf>
    <xf numFmtId="0" fontId="4" fillId="0" borderId="0" xfId="7" applyFont="1">
      <alignment vertical="center"/>
    </xf>
    <xf numFmtId="0" fontId="28" fillId="0" borderId="0" xfId="8"/>
    <xf numFmtId="0" fontId="16" fillId="0" borderId="0" xfId="8" applyFont="1"/>
    <xf numFmtId="0" fontId="8" fillId="0" borderId="0" xfId="8" applyFont="1"/>
    <xf numFmtId="0" fontId="29" fillId="0" borderId="0" xfId="8" applyFont="1"/>
    <xf numFmtId="0" fontId="30" fillId="0" borderId="0" xfId="8" applyFont="1"/>
    <xf numFmtId="0" fontId="31" fillId="0" borderId="0" xfId="8" applyFont="1"/>
    <xf numFmtId="0" fontId="13" fillId="0" borderId="0" xfId="8" applyFont="1"/>
    <xf numFmtId="0" fontId="32" fillId="0" borderId="0" xfId="8" applyFont="1"/>
    <xf numFmtId="0" fontId="33" fillId="0" borderId="0" xfId="8" applyFont="1"/>
    <xf numFmtId="0" fontId="16" fillId="0" borderId="0" xfId="8" applyFont="1" applyAlignment="1">
      <alignment vertical="center"/>
    </xf>
    <xf numFmtId="0" fontId="34" fillId="0" borderId="0" xfId="8" applyFont="1"/>
    <xf numFmtId="0" fontId="16" fillId="3" borderId="48" xfId="8" applyFont="1" applyFill="1" applyBorder="1"/>
    <xf numFmtId="0" fontId="34" fillId="3" borderId="49" xfId="8" applyFont="1" applyFill="1" applyBorder="1"/>
    <xf numFmtId="0" fontId="9" fillId="3" borderId="49" xfId="8" applyFont="1" applyFill="1" applyBorder="1" applyAlignment="1">
      <alignment horizontal="center" vertical="center" wrapText="1"/>
    </xf>
    <xf numFmtId="0" fontId="9" fillId="3" borderId="49" xfId="8" applyFont="1" applyFill="1" applyBorder="1"/>
    <xf numFmtId="0" fontId="16" fillId="3" borderId="50" xfId="8" applyFont="1" applyFill="1" applyBorder="1"/>
    <xf numFmtId="0" fontId="35" fillId="0" borderId="0" xfId="8" applyFont="1"/>
    <xf numFmtId="0" fontId="16" fillId="3" borderId="51" xfId="8" applyFont="1" applyFill="1" applyBorder="1" applyAlignment="1">
      <alignment vertical="center"/>
    </xf>
    <xf numFmtId="0" fontId="34" fillId="3" borderId="0" xfId="8" applyFont="1" applyFill="1" applyAlignment="1">
      <alignment vertical="center"/>
    </xf>
    <xf numFmtId="0" fontId="9" fillId="3" borderId="0" xfId="8" applyFont="1" applyFill="1" applyAlignment="1">
      <alignment horizontal="center" vertical="center" wrapText="1"/>
    </xf>
    <xf numFmtId="0" fontId="9" fillId="3" borderId="0" xfId="8" applyFont="1" applyFill="1" applyAlignment="1">
      <alignment horizontal="center" vertical="center"/>
    </xf>
    <xf numFmtId="0" fontId="16" fillId="3" borderId="52" xfId="8" applyFont="1" applyFill="1" applyBorder="1" applyAlignment="1">
      <alignment vertical="center"/>
    </xf>
    <xf numFmtId="0" fontId="9" fillId="3" borderId="0" xfId="8" applyFont="1" applyFill="1" applyAlignment="1">
      <alignment horizontal="right" vertical="center"/>
    </xf>
    <xf numFmtId="0" fontId="34" fillId="1" borderId="19" xfId="8" applyFont="1" applyFill="1" applyBorder="1" applyAlignment="1">
      <alignment vertical="center"/>
    </xf>
    <xf numFmtId="179" fontId="9" fillId="3" borderId="0" xfId="8" applyNumberFormat="1" applyFont="1" applyFill="1" applyAlignment="1">
      <alignment horizontal="right"/>
    </xf>
    <xf numFmtId="183" fontId="9" fillId="3" borderId="0" xfId="8" applyNumberFormat="1" applyFont="1" applyFill="1" applyAlignment="1">
      <alignment horizontal="right"/>
    </xf>
    <xf numFmtId="0" fontId="35" fillId="0" borderId="0" xfId="8" applyFont="1" applyAlignment="1">
      <alignment vertical="center"/>
    </xf>
    <xf numFmtId="0" fontId="34" fillId="0" borderId="0" xfId="8" applyFont="1" applyAlignment="1">
      <alignment vertical="center"/>
    </xf>
    <xf numFmtId="179" fontId="9" fillId="3" borderId="0" xfId="8" applyNumberFormat="1" applyFont="1" applyFill="1" applyAlignment="1">
      <alignment horizontal="right" vertical="center"/>
    </xf>
    <xf numFmtId="183" fontId="9" fillId="3" borderId="0" xfId="8" applyNumberFormat="1" applyFont="1" applyFill="1" applyAlignment="1">
      <alignment horizontal="right" vertical="center"/>
    </xf>
    <xf numFmtId="0" fontId="34" fillId="4" borderId="19" xfId="8" applyFont="1" applyFill="1" applyBorder="1" applyAlignment="1">
      <alignment vertical="center"/>
    </xf>
    <xf numFmtId="181" fontId="16" fillId="0" borderId="0" xfId="8" applyNumberFormat="1" applyFont="1" applyAlignment="1">
      <alignment vertical="center"/>
    </xf>
    <xf numFmtId="0" fontId="34" fillId="5" borderId="19" xfId="8" applyFont="1" applyFill="1" applyBorder="1" applyAlignment="1">
      <alignment vertical="center"/>
    </xf>
    <xf numFmtId="0" fontId="34" fillId="6" borderId="19" xfId="8" applyFont="1" applyFill="1" applyBorder="1" applyAlignment="1">
      <alignment vertical="center"/>
    </xf>
    <xf numFmtId="0" fontId="34" fillId="7" borderId="19" xfId="8" applyFont="1" applyFill="1" applyBorder="1" applyAlignment="1">
      <alignment vertical="center"/>
    </xf>
    <xf numFmtId="0" fontId="34" fillId="8" borderId="19" xfId="8" applyFont="1" applyFill="1" applyBorder="1" applyAlignment="1">
      <alignment vertical="center"/>
    </xf>
    <xf numFmtId="0" fontId="16" fillId="3" borderId="53" xfId="8" applyFont="1" applyFill="1" applyBorder="1"/>
    <xf numFmtId="0" fontId="34" fillId="3" borderId="54" xfId="8" applyFont="1" applyFill="1" applyBorder="1"/>
    <xf numFmtId="0" fontId="9" fillId="3" borderId="54" xfId="8" applyFont="1" applyFill="1" applyBorder="1"/>
    <xf numFmtId="0" fontId="16" fillId="3" borderId="55" xfId="8" applyFont="1" applyFill="1" applyBorder="1"/>
    <xf numFmtId="0" fontId="4" fillId="0" borderId="54" xfId="0" applyFont="1" applyBorder="1" applyAlignment="1">
      <alignment horizontal="center" vertical="center"/>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0" xfId="0" applyFont="1" applyAlignment="1">
      <alignment horizontal="center" vertical="center" wrapText="1"/>
    </xf>
    <xf numFmtId="0" fontId="20" fillId="0" borderId="52" xfId="0" applyFont="1" applyBorder="1" applyAlignment="1">
      <alignment horizontal="center" vertical="center" wrapText="1"/>
    </xf>
    <xf numFmtId="0" fontId="20" fillId="0" borderId="56" xfId="0" applyFont="1" applyBorder="1" applyAlignment="1">
      <alignment horizontal="center" vertical="center" wrapText="1"/>
    </xf>
    <xf numFmtId="0" fontId="36" fillId="0" borderId="48" xfId="0" applyFont="1" applyBorder="1" applyAlignment="1">
      <alignment horizontal="right" vertical="center" wrapText="1"/>
    </xf>
    <xf numFmtId="0" fontId="36" fillId="0" borderId="49" xfId="0" applyFont="1" applyBorder="1" applyAlignment="1">
      <alignment horizontal="right" vertical="center" wrapText="1"/>
    </xf>
    <xf numFmtId="0" fontId="19" fillId="0" borderId="48" xfId="0" applyFont="1" applyBorder="1" applyAlignment="1">
      <alignment horizontal="right" vertical="center" wrapText="1"/>
    </xf>
    <xf numFmtId="0" fontId="19" fillId="0" borderId="49" xfId="0" applyFont="1" applyBorder="1" applyAlignment="1">
      <alignment horizontal="right" vertical="center" wrapText="1"/>
    </xf>
    <xf numFmtId="0" fontId="19" fillId="0" borderId="50" xfId="0" applyFont="1" applyBorder="1" applyAlignment="1">
      <alignment horizontal="right" vertical="center" wrapText="1"/>
    </xf>
    <xf numFmtId="0" fontId="37" fillId="0" borderId="51" xfId="0" applyFont="1" applyBorder="1">
      <alignment vertical="center"/>
    </xf>
    <xf numFmtId="0" fontId="37" fillId="0" borderId="0" xfId="0" applyFont="1">
      <alignment vertical="center"/>
    </xf>
    <xf numFmtId="38" fontId="19" fillId="0" borderId="51" xfId="0" applyNumberFormat="1" applyFont="1" applyBorder="1">
      <alignment vertical="center"/>
    </xf>
    <xf numFmtId="38" fontId="19" fillId="0" borderId="0" xfId="0" applyNumberFormat="1" applyFont="1">
      <alignment vertical="center"/>
    </xf>
    <xf numFmtId="38" fontId="19" fillId="0" borderId="52" xfId="0" applyNumberFormat="1" applyFont="1" applyBorder="1">
      <alignment vertical="center"/>
    </xf>
    <xf numFmtId="0" fontId="37" fillId="0" borderId="48" xfId="0" applyFont="1" applyBorder="1">
      <alignment vertical="center"/>
    </xf>
    <xf numFmtId="0" fontId="37" fillId="0" borderId="49" xfId="0" applyFont="1" applyBorder="1">
      <alignment vertical="center"/>
    </xf>
    <xf numFmtId="38" fontId="19" fillId="0" borderId="48" xfId="0" applyNumberFormat="1" applyFont="1" applyBorder="1">
      <alignment vertical="center"/>
    </xf>
    <xf numFmtId="38" fontId="19" fillId="0" borderId="49" xfId="0" applyNumberFormat="1" applyFont="1" applyBorder="1">
      <alignment vertical="center"/>
    </xf>
    <xf numFmtId="38" fontId="19" fillId="0" borderId="50" xfId="0" applyNumberFormat="1" applyFont="1" applyBorder="1">
      <alignment vertical="center"/>
    </xf>
    <xf numFmtId="0" fontId="37" fillId="0" borderId="57" xfId="0" applyFont="1" applyBorder="1">
      <alignment vertical="center"/>
    </xf>
    <xf numFmtId="0" fontId="37" fillId="0" borderId="58" xfId="0" applyFont="1" applyBorder="1">
      <alignment vertical="center"/>
    </xf>
    <xf numFmtId="0" fontId="37" fillId="0" borderId="59" xfId="0" applyFont="1" applyBorder="1">
      <alignment vertical="center"/>
    </xf>
    <xf numFmtId="38" fontId="19" fillId="0" borderId="57" xfId="0" applyNumberFormat="1" applyFont="1" applyBorder="1">
      <alignment vertical="center"/>
    </xf>
    <xf numFmtId="38" fontId="19" fillId="0" borderId="58" xfId="0" applyNumberFormat="1" applyFont="1" applyBorder="1">
      <alignment vertical="center"/>
    </xf>
    <xf numFmtId="38" fontId="19" fillId="0" borderId="59" xfId="0" applyNumberFormat="1" applyFont="1" applyBorder="1">
      <alignment vertical="center"/>
    </xf>
    <xf numFmtId="38" fontId="6" fillId="0" borderId="0" xfId="0" applyNumberFormat="1" applyFont="1">
      <alignment vertical="center"/>
    </xf>
    <xf numFmtId="0" fontId="16" fillId="3" borderId="49" xfId="8" applyFont="1" applyFill="1" applyBorder="1"/>
    <xf numFmtId="0" fontId="16" fillId="3" borderId="0" xfId="8" applyFont="1" applyFill="1" applyAlignment="1">
      <alignment vertical="center"/>
    </xf>
    <xf numFmtId="0" fontId="38" fillId="3" borderId="0" xfId="8" applyFont="1" applyFill="1" applyAlignment="1">
      <alignment horizontal="center" vertical="center"/>
    </xf>
    <xf numFmtId="0" fontId="9" fillId="3" borderId="0" xfId="8" applyFont="1" applyFill="1" applyAlignment="1">
      <alignment vertical="center"/>
    </xf>
    <xf numFmtId="0" fontId="9" fillId="3" borderId="0" xfId="8" applyFont="1" applyFill="1" applyAlignment="1">
      <alignment vertical="center" wrapText="1"/>
    </xf>
    <xf numFmtId="0" fontId="38" fillId="3" borderId="0" xfId="8" applyFont="1" applyFill="1" applyAlignment="1">
      <alignment horizontal="left" vertical="center"/>
    </xf>
    <xf numFmtId="0" fontId="16" fillId="1" borderId="19" xfId="8" applyFont="1" applyFill="1" applyBorder="1" applyAlignment="1">
      <alignment vertical="center"/>
    </xf>
    <xf numFmtId="0" fontId="39" fillId="3" borderId="0" xfId="8" applyFont="1" applyFill="1" applyAlignment="1">
      <alignment horizontal="left" vertical="center"/>
    </xf>
    <xf numFmtId="179" fontId="9" fillId="3" borderId="0" xfId="8" applyNumberFormat="1" applyFont="1" applyFill="1"/>
    <xf numFmtId="184" fontId="9" fillId="3" borderId="0" xfId="8" applyNumberFormat="1" applyFont="1" applyFill="1"/>
    <xf numFmtId="179" fontId="9" fillId="3" borderId="0" xfId="8" applyNumberFormat="1" applyFont="1" applyFill="1" applyAlignment="1">
      <alignment vertical="center"/>
    </xf>
    <xf numFmtId="184" fontId="9" fillId="3" borderId="0" xfId="8" applyNumberFormat="1" applyFont="1" applyFill="1" applyAlignment="1">
      <alignment vertical="center"/>
    </xf>
    <xf numFmtId="0" fontId="16" fillId="4" borderId="19" xfId="8" applyFont="1" applyFill="1" applyBorder="1" applyAlignment="1">
      <alignment vertical="center"/>
    </xf>
    <xf numFmtId="0" fontId="16" fillId="9" borderId="19" xfId="8" applyFont="1" applyFill="1" applyBorder="1" applyAlignment="1">
      <alignment vertical="center"/>
    </xf>
    <xf numFmtId="0" fontId="16" fillId="10" borderId="19" xfId="8" applyFont="1" applyFill="1" applyBorder="1" applyAlignment="1">
      <alignment vertical="center"/>
    </xf>
    <xf numFmtId="0" fontId="16" fillId="11" borderId="19" xfId="8" applyFont="1" applyFill="1" applyBorder="1" applyAlignment="1">
      <alignment vertical="center"/>
    </xf>
    <xf numFmtId="0" fontId="16" fillId="12" borderId="19" xfId="8" applyFont="1" applyFill="1" applyBorder="1" applyAlignment="1">
      <alignment vertical="center"/>
    </xf>
    <xf numFmtId="0" fontId="16" fillId="13" borderId="19" xfId="8" applyFont="1" applyFill="1" applyBorder="1" applyAlignment="1">
      <alignment vertical="center"/>
    </xf>
    <xf numFmtId="0" fontId="16" fillId="14" borderId="19" xfId="8" applyFont="1" applyFill="1" applyBorder="1" applyAlignment="1">
      <alignment vertical="center"/>
    </xf>
    <xf numFmtId="0" fontId="16" fillId="0" borderId="19" xfId="8" applyFont="1" applyBorder="1" applyAlignment="1">
      <alignment vertical="center"/>
    </xf>
    <xf numFmtId="183" fontId="9" fillId="3" borderId="0" xfId="8" applyNumberFormat="1" applyFont="1" applyFill="1"/>
    <xf numFmtId="0" fontId="16" fillId="3" borderId="54" xfId="8" applyFont="1" applyFill="1" applyBorder="1"/>
    <xf numFmtId="0" fontId="20" fillId="0" borderId="56" xfId="0" applyFont="1" applyBorder="1" applyAlignment="1">
      <alignment horizontal="center" vertical="center" wrapText="1"/>
    </xf>
    <xf numFmtId="0" fontId="20" fillId="0" borderId="60" xfId="0" applyFont="1" applyBorder="1" applyAlignment="1">
      <alignment horizontal="center" vertical="center" wrapText="1"/>
    </xf>
    <xf numFmtId="0" fontId="37" fillId="0" borderId="50" xfId="0" applyFont="1" applyBorder="1">
      <alignment vertical="center"/>
    </xf>
    <xf numFmtId="38" fontId="19" fillId="0" borderId="48" xfId="0" applyNumberFormat="1" applyFont="1" applyBorder="1" applyAlignment="1">
      <alignment horizontal="right" vertical="center" wrapText="1"/>
    </xf>
    <xf numFmtId="38" fontId="19" fillId="0" borderId="49" xfId="0" applyNumberFormat="1" applyFont="1" applyBorder="1" applyAlignment="1">
      <alignment horizontal="right" vertical="center" wrapText="1"/>
    </xf>
    <xf numFmtId="38" fontId="19" fillId="0" borderId="50" xfId="0" applyNumberFormat="1" applyFont="1" applyBorder="1" applyAlignment="1">
      <alignment horizontal="right" vertical="center" wrapText="1"/>
    </xf>
    <xf numFmtId="0" fontId="37" fillId="0" borderId="52" xfId="0" applyFont="1" applyBorder="1">
      <alignment vertical="center"/>
    </xf>
    <xf numFmtId="38" fontId="19" fillId="0" borderId="51" xfId="0" applyNumberFormat="1" applyFont="1" applyBorder="1" applyAlignment="1">
      <alignment horizontal="right" vertical="center" wrapText="1"/>
    </xf>
    <xf numFmtId="38" fontId="19" fillId="0" borderId="0" xfId="0" applyNumberFormat="1" applyFont="1" applyAlignment="1">
      <alignment horizontal="right" vertical="center" wrapText="1"/>
    </xf>
    <xf numFmtId="38" fontId="19" fillId="0" borderId="52" xfId="0" applyNumberFormat="1" applyFont="1" applyBorder="1" applyAlignment="1">
      <alignment horizontal="right" vertical="center" wrapText="1"/>
    </xf>
    <xf numFmtId="0" fontId="37" fillId="0" borderId="53" xfId="0" applyFont="1" applyBorder="1">
      <alignment vertical="center"/>
    </xf>
    <xf numFmtId="0" fontId="37" fillId="0" borderId="54" xfId="0" applyFont="1" applyBorder="1">
      <alignment vertical="center"/>
    </xf>
    <xf numFmtId="0" fontId="37" fillId="0" borderId="55" xfId="0" applyFont="1" applyBorder="1">
      <alignment vertical="center"/>
    </xf>
    <xf numFmtId="38" fontId="19" fillId="0" borderId="53" xfId="0" applyNumberFormat="1" applyFont="1" applyBorder="1" applyAlignment="1">
      <alignment horizontal="right" vertical="center" wrapText="1"/>
    </xf>
    <xf numFmtId="38" fontId="19" fillId="0" borderId="54" xfId="0" applyNumberFormat="1" applyFont="1" applyBorder="1" applyAlignment="1">
      <alignment horizontal="right" vertical="center" wrapText="1"/>
    </xf>
    <xf numFmtId="38" fontId="19" fillId="0" borderId="55" xfId="0" applyNumberFormat="1" applyFont="1" applyBorder="1" applyAlignment="1">
      <alignment horizontal="right" vertical="center" wrapText="1"/>
    </xf>
    <xf numFmtId="0" fontId="4" fillId="0" borderId="54" xfId="0" applyFont="1" applyBorder="1">
      <alignment vertical="center"/>
    </xf>
    <xf numFmtId="0" fontId="37" fillId="0" borderId="61" xfId="0" applyFont="1" applyBorder="1">
      <alignment vertical="center"/>
    </xf>
    <xf numFmtId="0" fontId="37" fillId="0" borderId="62" xfId="0" applyFont="1" applyBorder="1">
      <alignment vertical="center"/>
    </xf>
    <xf numFmtId="0" fontId="37" fillId="0" borderId="65" xfId="0" applyFont="1" applyBorder="1">
      <alignment vertical="center"/>
    </xf>
    <xf numFmtId="38" fontId="19" fillId="0" borderId="53" xfId="0" applyNumberFormat="1" applyFont="1" applyBorder="1">
      <alignment vertical="center"/>
    </xf>
    <xf numFmtId="38" fontId="19" fillId="0" borderId="54" xfId="0" applyNumberFormat="1" applyFont="1" applyBorder="1">
      <alignment vertical="center"/>
    </xf>
    <xf numFmtId="38" fontId="19" fillId="0" borderId="55" xfId="0" applyNumberFormat="1" applyFont="1" applyBorder="1">
      <alignment vertical="center"/>
    </xf>
    <xf numFmtId="0" fontId="37" fillId="0" borderId="66" xfId="0" applyFont="1" applyBorder="1">
      <alignment vertical="center"/>
    </xf>
    <xf numFmtId="0" fontId="34" fillId="3" borderId="50" xfId="8" applyFont="1" applyFill="1" applyBorder="1"/>
    <xf numFmtId="0" fontId="34" fillId="3" borderId="52" xfId="8" applyFont="1" applyFill="1" applyBorder="1" applyAlignment="1">
      <alignment vertical="center"/>
    </xf>
    <xf numFmtId="183" fontId="9" fillId="3" borderId="0" xfId="8" applyNumberFormat="1" applyFont="1" applyFill="1" applyAlignment="1">
      <alignment vertical="center"/>
    </xf>
    <xf numFmtId="0" fontId="16" fillId="15" borderId="19" xfId="8" applyFont="1" applyFill="1" applyBorder="1" applyAlignment="1">
      <alignment vertical="center"/>
    </xf>
    <xf numFmtId="0" fontId="16" fillId="16" borderId="19" xfId="8" applyFont="1" applyFill="1" applyBorder="1" applyAlignment="1">
      <alignment vertical="center"/>
    </xf>
    <xf numFmtId="0" fontId="16" fillId="3" borderId="19" xfId="8" applyFont="1" applyFill="1" applyBorder="1" applyAlignment="1">
      <alignment vertical="center"/>
    </xf>
    <xf numFmtId="0" fontId="34" fillId="3" borderId="55" xfId="8" applyFont="1" applyFill="1" applyBorder="1"/>
    <xf numFmtId="38" fontId="19" fillId="0" borderId="64" xfId="0" applyNumberFormat="1" applyFont="1" applyBorder="1" applyAlignment="1">
      <alignment horizontal="right" vertical="center" wrapText="1"/>
    </xf>
    <xf numFmtId="38" fontId="19" fillId="0" borderId="63" xfId="0" applyNumberFormat="1" applyFont="1" applyBorder="1" applyAlignment="1">
      <alignment horizontal="right" vertical="center" wrapText="1"/>
    </xf>
    <xf numFmtId="38" fontId="19" fillId="0" borderId="67" xfId="0" applyNumberFormat="1" applyFont="1" applyBorder="1" applyAlignment="1">
      <alignment horizontal="right" vertical="center" wrapText="1"/>
    </xf>
    <xf numFmtId="38" fontId="19" fillId="0" borderId="68" xfId="0" applyNumberFormat="1" applyFont="1" applyBorder="1" applyAlignment="1">
      <alignment horizontal="right" vertical="center" wrapText="1"/>
    </xf>
    <xf numFmtId="38" fontId="19" fillId="0" borderId="69" xfId="0" applyNumberFormat="1" applyFont="1" applyBorder="1" applyAlignment="1">
      <alignment horizontal="right" vertical="center" wrapText="1"/>
    </xf>
    <xf numFmtId="0" fontId="32" fillId="0" borderId="0" xfId="3" applyFont="1"/>
    <xf numFmtId="38" fontId="32" fillId="0" borderId="0" xfId="3" applyNumberFormat="1" applyFont="1"/>
    <xf numFmtId="0" fontId="41" fillId="0" borderId="0" xfId="3" applyFont="1"/>
    <xf numFmtId="0" fontId="29" fillId="0" borderId="0" xfId="3" applyFont="1"/>
    <xf numFmtId="0" fontId="29" fillId="0" borderId="0" xfId="3" applyFont="1" applyAlignment="1">
      <alignment horizontal="left"/>
    </xf>
    <xf numFmtId="38" fontId="29" fillId="0" borderId="0" xfId="3" applyNumberFormat="1" applyFont="1"/>
    <xf numFmtId="179" fontId="29" fillId="0" borderId="0" xfId="3" applyNumberFormat="1" applyFont="1"/>
    <xf numFmtId="180" fontId="29" fillId="0" borderId="0" xfId="3" applyNumberFormat="1" applyFont="1"/>
    <xf numFmtId="38" fontId="29" fillId="0" borderId="0" xfId="4" applyNumberFormat="1" applyFont="1" applyAlignment="1">
      <alignment vertical="top"/>
    </xf>
    <xf numFmtId="179" fontId="35" fillId="0" borderId="18" xfId="2" applyNumberFormat="1" applyFont="1" applyBorder="1"/>
    <xf numFmtId="38" fontId="35" fillId="0" borderId="18" xfId="1" applyNumberFormat="1" applyFont="1" applyBorder="1" applyAlignment="1">
      <alignment vertical="top"/>
    </xf>
    <xf numFmtId="176" fontId="29" fillId="0" borderId="0" xfId="3" applyNumberFormat="1" applyFont="1"/>
    <xf numFmtId="182" fontId="29" fillId="0" borderId="0" xfId="8" applyNumberFormat="1" applyFont="1"/>
    <xf numFmtId="0" fontId="29" fillId="0" borderId="0" xfId="8" applyFont="1" applyAlignment="1">
      <alignment horizontal="right"/>
    </xf>
    <xf numFmtId="182" fontId="35" fillId="0" borderId="0" xfId="8" applyNumberFormat="1" applyFont="1"/>
    <xf numFmtId="183" fontId="35" fillId="0" borderId="0" xfId="8" applyNumberFormat="1" applyFont="1"/>
    <xf numFmtId="179" fontId="29" fillId="0" borderId="0" xfId="8" applyNumberFormat="1" applyFont="1"/>
    <xf numFmtId="182" fontId="42" fillId="0" borderId="0" xfId="9" applyNumberFormat="1" applyFont="1"/>
    <xf numFmtId="181" fontId="35" fillId="0" borderId="0" xfId="8" applyNumberFormat="1" applyFont="1"/>
    <xf numFmtId="0" fontId="43" fillId="0" borderId="0" xfId="8" applyFont="1" applyAlignment="1">
      <alignment horizontal="center"/>
    </xf>
    <xf numFmtId="181" fontId="35" fillId="0" borderId="0" xfId="8" applyNumberFormat="1" applyFont="1" applyAlignment="1">
      <alignment vertical="center"/>
    </xf>
    <xf numFmtId="0" fontId="41" fillId="0" borderId="0" xfId="8" applyFont="1"/>
    <xf numFmtId="0" fontId="44" fillId="0" borderId="0" xfId="8" applyFont="1"/>
    <xf numFmtId="182" fontId="45" fillId="0" borderId="0" xfId="8" applyNumberFormat="1" applyFont="1"/>
    <xf numFmtId="183" fontId="45" fillId="0" borderId="0" xfId="8" applyNumberFormat="1" applyFont="1"/>
    <xf numFmtId="0" fontId="44" fillId="0" borderId="0" xfId="0" applyFont="1">
      <alignment vertical="center"/>
    </xf>
    <xf numFmtId="182" fontId="45" fillId="0" borderId="0" xfId="9" applyNumberFormat="1" applyFont="1"/>
    <xf numFmtId="2" fontId="44" fillId="0" borderId="0" xfId="8" applyNumberFormat="1" applyFont="1"/>
    <xf numFmtId="179" fontId="44" fillId="0" borderId="0" xfId="8" applyNumberFormat="1" applyFont="1"/>
    <xf numFmtId="182" fontId="32" fillId="0" borderId="0" xfId="8" applyNumberFormat="1" applyFont="1"/>
    <xf numFmtId="179" fontId="46" fillId="0" borderId="0" xfId="8" applyNumberFormat="1" applyFont="1"/>
    <xf numFmtId="0" fontId="37" fillId="0" borderId="0" xfId="0" applyFont="1" applyBorder="1">
      <alignment vertical="center"/>
    </xf>
    <xf numFmtId="38" fontId="19" fillId="0" borderId="0" xfId="0" applyNumberFormat="1" applyFont="1" applyBorder="1" applyAlignment="1">
      <alignment horizontal="right" vertical="center" wrapText="1"/>
    </xf>
    <xf numFmtId="38" fontId="19" fillId="0" borderId="0" xfId="0" applyNumberFormat="1" applyFont="1" applyBorder="1">
      <alignment vertical="center"/>
    </xf>
    <xf numFmtId="0" fontId="37" fillId="0" borderId="70" xfId="0" applyFont="1" applyBorder="1">
      <alignment vertical="center"/>
    </xf>
    <xf numFmtId="0" fontId="37" fillId="0" borderId="71" xfId="0" applyFont="1" applyBorder="1">
      <alignment vertical="center"/>
    </xf>
    <xf numFmtId="38" fontId="19" fillId="0" borderId="72" xfId="0" applyNumberFormat="1" applyFont="1" applyBorder="1">
      <alignment vertical="center"/>
    </xf>
    <xf numFmtId="38" fontId="19" fillId="0" borderId="71" xfId="0" applyNumberFormat="1" applyFont="1" applyBorder="1">
      <alignment vertical="center"/>
    </xf>
    <xf numFmtId="38" fontId="19" fillId="0" borderId="73" xfId="0" applyNumberFormat="1" applyFont="1" applyBorder="1">
      <alignment vertical="center"/>
    </xf>
  </cellXfs>
  <cellStyles count="10">
    <cellStyle name="パーセント 2" xfId="6" xr:uid="{A002F051-01D7-4893-B1F1-1DAB56A207CA}"/>
    <cellStyle name="標準" xfId="0" builtinId="0"/>
    <cellStyle name="標準 2" xfId="8" xr:uid="{012E181E-F1B1-4200-95E9-56580D347B8A}"/>
    <cellStyle name="標準 2 2" xfId="7" xr:uid="{54C157F1-93C3-43B0-8956-D5E0065403FD}"/>
    <cellStyle name="標準_★01_表1(2006)0720差し替え" xfId="1" xr:uid="{0FA9097C-45D4-451D-99CC-2DEF482878D9}"/>
    <cellStyle name="標準_Sheet1 (2)" xfId="5" xr:uid="{BFA46B0F-544F-46CE-8D82-4E974524602E}"/>
    <cellStyle name="標準_グラフ (2)" xfId="3" xr:uid="{86D65068-C3C8-4543-B741-615B47912A1A}"/>
    <cellStyle name="標準_図1" xfId="4" xr:uid="{5365CD58-1110-498C-9103-AFA9984E7F50}"/>
    <cellStyle name="標準_表1" xfId="2" xr:uid="{C3B37F52-48FC-4B86-9CA7-D2A1DCBB7206}"/>
    <cellStyle name="標準_表4" xfId="9" xr:uid="{62A27A8F-A7EC-4FAF-9622-6215BA2F9E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66129032258063E-2"/>
          <c:y val="7.3770550853732436E-2"/>
          <c:w val="0.80947580645161288"/>
          <c:h val="0.77704980232598164"/>
        </c:manualLayout>
      </c:layout>
      <c:lineChart>
        <c:grouping val="standard"/>
        <c:varyColors val="0"/>
        <c:ser>
          <c:idx val="0"/>
          <c:order val="0"/>
          <c:tx>
            <c:strRef>
              <c:f>Figure1!$V$2:$V$3</c:f>
              <c:strCache>
                <c:ptCount val="2"/>
                <c:pt idx="1">
                  <c:v>Number of Declaration</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cat>
            <c:numRef>
              <c:f>Figure1!$Q$4:$Q$53</c:f>
              <c:numCache>
                <c:formatCode>General</c:formatCode>
                <c:ptCount val="50"/>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numCache>
            </c:numRef>
          </c:cat>
          <c:val>
            <c:numRef>
              <c:f>Figure1!$V$4:$V$53</c:f>
              <c:numCache>
                <c:formatCode>0_ </c:formatCode>
                <c:ptCount val="50"/>
                <c:pt idx="1">
                  <c:v>24.650700000000001</c:v>
                </c:pt>
                <c:pt idx="2">
                  <c:v>28.4846</c:v>
                </c:pt>
                <c:pt idx="3">
                  <c:v>31.195699999999999</c:v>
                </c:pt>
                <c:pt idx="4">
                  <c:v>33.508499999999998</c:v>
                </c:pt>
                <c:pt idx="5">
                  <c:v>34.546199999999999</c:v>
                </c:pt>
                <c:pt idx="6">
                  <c:v>31.4177</c:v>
                </c:pt>
                <c:pt idx="7">
                  <c:v>34.671100000000003</c:v>
                </c:pt>
                <c:pt idx="8">
                  <c:v>31.9617</c:v>
                </c:pt>
                <c:pt idx="9">
                  <c:v>33.482900000000001</c:v>
                </c:pt>
                <c:pt idx="10">
                  <c:v>36.422699999999999</c:v>
                </c:pt>
                <c:pt idx="11">
                  <c:v>38.472799999999999</c:v>
                </c:pt>
                <c:pt idx="12">
                  <c:v>47.701599999999999</c:v>
                </c:pt>
                <c:pt idx="13">
                  <c:v>55.056800000000003</c:v>
                </c:pt>
                <c:pt idx="14">
                  <c:v>65.580600000000004</c:v>
                </c:pt>
                <c:pt idx="15">
                  <c:v>68.218199999999996</c:v>
                </c:pt>
                <c:pt idx="16">
                  <c:v>67.896500000000003</c:v>
                </c:pt>
                <c:pt idx="17">
                  <c:v>72.094999999999999</c:v>
                </c:pt>
                <c:pt idx="18">
                  <c:v>77.945999999999998</c:v>
                </c:pt>
                <c:pt idx="19">
                  <c:v>84.831900000000005</c:v>
                </c:pt>
                <c:pt idx="20">
                  <c:v>96.335899999999995</c:v>
                </c:pt>
                <c:pt idx="21">
                  <c:v>105.203</c:v>
                </c:pt>
                <c:pt idx="22">
                  <c:v>111.70440000000001</c:v>
                </c:pt>
                <c:pt idx="23">
                  <c:v>118.2816</c:v>
                </c:pt>
                <c:pt idx="24">
                  <c:v>127.6994</c:v>
                </c:pt>
                <c:pt idx="25">
                  <c:v>140.411</c:v>
                </c:pt>
                <c:pt idx="26">
                  <c:v>155.0925</c:v>
                </c:pt>
                <c:pt idx="27">
                  <c:v>160.7011</c:v>
                </c:pt>
                <c:pt idx="28">
                  <c:v>161.88800000000001</c:v>
                </c:pt>
                <c:pt idx="29">
                  <c:v>168.3176</c:v>
                </c:pt>
                <c:pt idx="30">
                  <c:v>179.1224</c:v>
                </c:pt>
                <c:pt idx="31">
                  <c:v>186.44120000000001</c:v>
                </c:pt>
                <c:pt idx="32">
                  <c:v>185.9281</c:v>
                </c:pt>
                <c:pt idx="33">
                  <c:v>179.70859999999999</c:v>
                </c:pt>
                <c:pt idx="34">
                  <c:v>175.91229999999999</c:v>
                </c:pt>
                <c:pt idx="35">
                  <c:v>182.12690000000001</c:v>
                </c:pt>
                <c:pt idx="36">
                  <c:v>200.102</c:v>
                </c:pt>
                <c:pt idx="37">
                  <c:v>209.61269999999999</c:v>
                </c:pt>
                <c:pt idx="38">
                  <c:v>218.14959999999999</c:v>
                </c:pt>
                <c:pt idx="39">
                  <c:v>218.548</c:v>
                </c:pt>
                <c:pt idx="40">
                  <c:v>221.60120000000001</c:v>
                </c:pt>
                <c:pt idx="41">
                  <c:v>225.50190000000001</c:v>
                </c:pt>
                <c:pt idx="42">
                  <c:v>233.87649999999999</c:v>
                </c:pt>
                <c:pt idx="43">
                  <c:v>243.00700000000001</c:v>
                </c:pt>
                <c:pt idx="44">
                  <c:v>248.26230000000001</c:v>
                </c:pt>
                <c:pt idx="45">
                  <c:v>254.4674</c:v>
                </c:pt>
                <c:pt idx="46">
                  <c:v>235.20820000000001</c:v>
                </c:pt>
                <c:pt idx="47">
                  <c:v>245.51820000000001</c:v>
                </c:pt>
                <c:pt idx="48" formatCode="0_);[Red]\(0\)">
                  <c:v>240.0309</c:v>
                </c:pt>
              </c:numCache>
            </c:numRef>
          </c:val>
          <c:smooth val="0"/>
          <c:extLst>
            <c:ext xmlns:c16="http://schemas.microsoft.com/office/drawing/2014/chart" uri="{C3380CC4-5D6E-409C-BE32-E72D297353CC}">
              <c16:uniqueId val="{00000000-470E-41FB-BCAE-D9C96DAD6251}"/>
            </c:ext>
          </c:extLst>
        </c:ser>
        <c:dLbls>
          <c:showLegendKey val="0"/>
          <c:showVal val="0"/>
          <c:showCatName val="0"/>
          <c:showSerName val="0"/>
          <c:showPercent val="0"/>
          <c:showBubbleSize val="0"/>
        </c:dLbls>
        <c:marker val="1"/>
        <c:smooth val="0"/>
        <c:axId val="466207456"/>
        <c:axId val="1"/>
      </c:lineChart>
      <c:lineChart>
        <c:grouping val="standard"/>
        <c:varyColors val="0"/>
        <c:ser>
          <c:idx val="1"/>
          <c:order val="1"/>
          <c:tx>
            <c:strRef>
              <c:f>Figure1!$W$2:$W$3</c:f>
              <c:strCache>
                <c:ptCount val="2"/>
                <c:pt idx="1">
                  <c:v>Weight of imports (tons)</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numRef>
              <c:f>Figure1!$Q$4:$Q$52</c:f>
              <c:numCache>
                <c:formatCode>General</c:formatCode>
                <c:ptCount val="49"/>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numCache>
            </c:numRef>
          </c:cat>
          <c:val>
            <c:numRef>
              <c:f>Figure1!$W$4:$W$52</c:f>
              <c:numCache>
                <c:formatCode>0_ </c:formatCode>
                <c:ptCount val="49"/>
                <c:pt idx="1">
                  <c:v>20.774999999999999</c:v>
                </c:pt>
                <c:pt idx="2">
                  <c:v>21.552</c:v>
                </c:pt>
                <c:pt idx="3">
                  <c:v>23.3</c:v>
                </c:pt>
                <c:pt idx="4">
                  <c:v>21.991</c:v>
                </c:pt>
                <c:pt idx="5">
                  <c:v>23.262</c:v>
                </c:pt>
                <c:pt idx="6">
                  <c:v>23.108000000000001</c:v>
                </c:pt>
                <c:pt idx="7">
                  <c:v>23.056999999999999</c:v>
                </c:pt>
                <c:pt idx="8">
                  <c:v>21.484000000000002</c:v>
                </c:pt>
                <c:pt idx="9">
                  <c:v>21.923999999999999</c:v>
                </c:pt>
                <c:pt idx="10">
                  <c:v>22.465</c:v>
                </c:pt>
                <c:pt idx="11">
                  <c:v>22.664999999999999</c:v>
                </c:pt>
                <c:pt idx="12">
                  <c:v>22.283999999999999</c:v>
                </c:pt>
                <c:pt idx="13">
                  <c:v>22.055</c:v>
                </c:pt>
                <c:pt idx="14">
                  <c:v>21.923999999999999</c:v>
                </c:pt>
                <c:pt idx="15">
                  <c:v>21.866</c:v>
                </c:pt>
                <c:pt idx="16">
                  <c:v>21.731000000000002</c:v>
                </c:pt>
                <c:pt idx="17">
                  <c:v>23.704000000000001</c:v>
                </c:pt>
                <c:pt idx="18">
                  <c:v>25.035</c:v>
                </c:pt>
                <c:pt idx="19">
                  <c:v>25.462</c:v>
                </c:pt>
                <c:pt idx="20">
                  <c:v>30.594000000000001</c:v>
                </c:pt>
                <c:pt idx="21">
                  <c:v>28.268000000000001</c:v>
                </c:pt>
                <c:pt idx="22">
                  <c:v>26.068000000000001</c:v>
                </c:pt>
                <c:pt idx="23">
                  <c:v>28.905999999999999</c:v>
                </c:pt>
                <c:pt idx="24">
                  <c:v>29.15</c:v>
                </c:pt>
                <c:pt idx="25">
                  <c:v>28.928000000000001</c:v>
                </c:pt>
                <c:pt idx="26">
                  <c:v>30.033999999999999</c:v>
                </c:pt>
                <c:pt idx="27">
                  <c:v>32.508000000000003</c:v>
                </c:pt>
                <c:pt idx="28">
                  <c:v>33.201999999999998</c:v>
                </c:pt>
                <c:pt idx="29">
                  <c:v>34.161999999999999</c:v>
                </c:pt>
                <c:pt idx="30">
                  <c:v>34.270000000000003</c:v>
                </c:pt>
                <c:pt idx="31">
                  <c:v>33.781999999999996</c:v>
                </c:pt>
                <c:pt idx="32">
                  <c:v>34.095999999999997</c:v>
                </c:pt>
                <c:pt idx="33">
                  <c:v>32.261000000000003</c:v>
                </c:pt>
                <c:pt idx="34">
                  <c:v>31.551097241355013</c:v>
                </c:pt>
                <c:pt idx="35">
                  <c:v>30.605</c:v>
                </c:pt>
                <c:pt idx="36">
                  <c:v>31.802</c:v>
                </c:pt>
                <c:pt idx="37">
                  <c:v>33.407239796932501</c:v>
                </c:pt>
                <c:pt idx="38">
                  <c:v>32.112187967048598</c:v>
                </c:pt>
                <c:pt idx="39">
                  <c:v>30.982369973100802</c:v>
                </c:pt>
                <c:pt idx="40">
                  <c:v>32.411715251091721</c:v>
                </c:pt>
                <c:pt idx="41">
                  <c:v>31.9000829612899</c:v>
                </c:pt>
                <c:pt idx="42">
                  <c:v>32.3021127780898</c:v>
                </c:pt>
                <c:pt idx="43">
                  <c:v>33.749489744710274</c:v>
                </c:pt>
                <c:pt idx="44">
                  <c:v>34.172567400780082</c:v>
                </c:pt>
                <c:pt idx="45">
                  <c:v>33.272955154679821</c:v>
                </c:pt>
                <c:pt idx="46">
                  <c:v>31.064062997159901</c:v>
                </c:pt>
                <c:pt idx="47">
                  <c:v>31.627359985269941</c:v>
                </c:pt>
                <c:pt idx="48" formatCode="0_);[Red]\(0\)">
                  <c:v>31.918658074989729</c:v>
                </c:pt>
              </c:numCache>
            </c:numRef>
          </c:val>
          <c:smooth val="0"/>
          <c:extLst>
            <c:ext xmlns:c16="http://schemas.microsoft.com/office/drawing/2014/chart" uri="{C3380CC4-5D6E-409C-BE32-E72D297353CC}">
              <c16:uniqueId val="{00000001-470E-41FB-BCAE-D9C96DAD6251}"/>
            </c:ext>
          </c:extLst>
        </c:ser>
        <c:dLbls>
          <c:showLegendKey val="0"/>
          <c:showVal val="0"/>
          <c:showCatName val="0"/>
          <c:showSerName val="0"/>
          <c:showPercent val="0"/>
          <c:showBubbleSize val="0"/>
        </c:dLbls>
        <c:marker val="1"/>
        <c:smooth val="0"/>
        <c:axId val="3"/>
        <c:axId val="4"/>
      </c:lineChart>
      <c:catAx>
        <c:axId val="46620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1"/>
        <c:crosses val="autoZero"/>
        <c:auto val="0"/>
        <c:lblAlgn val="ctr"/>
        <c:lblOffset val="100"/>
        <c:tickLblSkip val="1"/>
        <c:tickMarkSkip val="1"/>
        <c:noMultiLvlLbl val="0"/>
      </c:catAx>
      <c:valAx>
        <c:axId val="1"/>
        <c:scaling>
          <c:orientation val="minMax"/>
          <c:max val="2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466207456"/>
        <c:crosses val="autoZero"/>
        <c:crossBetween val="midCat"/>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5"/>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3"/>
        <c:crosses val="max"/>
        <c:crossBetween val="midCat"/>
        <c:majorUnit val="5"/>
        <c:minorUnit val="5"/>
      </c:valAx>
      <c:spPr>
        <a:solidFill>
          <a:srgbClr val="FFFFFF"/>
        </a:solidFill>
        <a:ln w="12700">
          <a:solidFill>
            <a:srgbClr val="FFFFFF"/>
          </a:solidFill>
          <a:prstDash val="solid"/>
        </a:ln>
      </c:spPr>
    </c:plotArea>
    <c:legend>
      <c:legendPos val="r"/>
      <c:layout>
        <c:manualLayout>
          <c:xMode val="edge"/>
          <c:yMode val="edge"/>
          <c:x val="0.15221774193548387"/>
          <c:y val="0.15573787702766662"/>
          <c:w val="0.21169354838709678"/>
          <c:h val="6.7213114754098358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425196850393704" l="0.19685039370078741" r="0.19685039370078741" t="0.98425196850393704"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07229025393907"/>
          <c:y val="0.26257849476132555"/>
          <c:w val="0.54761921120592782"/>
          <c:h val="0.66747755752320836"/>
        </c:manualLayout>
      </c:layout>
      <c:pieChart>
        <c:varyColors val="1"/>
        <c:ser>
          <c:idx val="0"/>
          <c:order val="0"/>
          <c:dPt>
            <c:idx val="0"/>
            <c:bubble3D val="0"/>
            <c:spPr>
              <a:pattFill prst="pct20">
                <a:fgClr>
                  <a:schemeClr val="tx1"/>
                </a:fgClr>
                <a:bgClr>
                  <a:schemeClr val="bg1"/>
                </a:bgClr>
              </a:pattFill>
              <a:ln w="6350">
                <a:solidFill>
                  <a:schemeClr val="tx1"/>
                </a:solidFill>
              </a:ln>
              <a:effectLst/>
            </c:spPr>
            <c:extLst>
              <c:ext xmlns:c16="http://schemas.microsoft.com/office/drawing/2014/chart" uri="{C3380CC4-5D6E-409C-BE32-E72D297353CC}">
                <c16:uniqueId val="{00000001-5059-492F-9C41-9C836501F50F}"/>
              </c:ext>
            </c:extLst>
          </c:dPt>
          <c:dPt>
            <c:idx val="1"/>
            <c:bubble3D val="0"/>
            <c:spPr>
              <a:pattFill prst="ltVert">
                <a:fgClr>
                  <a:schemeClr val="tx1"/>
                </a:fgClr>
                <a:bgClr>
                  <a:schemeClr val="bg1"/>
                </a:bgClr>
              </a:pattFill>
              <a:ln w="9525">
                <a:solidFill>
                  <a:schemeClr val="tx1"/>
                </a:solidFill>
              </a:ln>
              <a:effectLst/>
            </c:spPr>
            <c:extLst>
              <c:ext xmlns:c16="http://schemas.microsoft.com/office/drawing/2014/chart" uri="{C3380CC4-5D6E-409C-BE32-E72D297353CC}">
                <c16:uniqueId val="{00000003-5059-492F-9C41-9C836501F50F}"/>
              </c:ext>
            </c:extLst>
          </c:dPt>
          <c:dPt>
            <c:idx val="2"/>
            <c:bubble3D val="0"/>
            <c:spPr>
              <a:pattFill prst="pct30">
                <a:fgClr>
                  <a:schemeClr val="tx1"/>
                </a:fgClr>
                <a:bgClr>
                  <a:schemeClr val="bg1"/>
                </a:bgClr>
              </a:pattFill>
              <a:ln w="9525">
                <a:solidFill>
                  <a:schemeClr val="tx1"/>
                </a:solidFill>
              </a:ln>
              <a:effectLst/>
            </c:spPr>
            <c:extLst>
              <c:ext xmlns:c16="http://schemas.microsoft.com/office/drawing/2014/chart" uri="{C3380CC4-5D6E-409C-BE32-E72D297353CC}">
                <c16:uniqueId val="{00000005-5059-492F-9C41-9C836501F50F}"/>
              </c:ext>
            </c:extLst>
          </c:dPt>
          <c:dPt>
            <c:idx val="3"/>
            <c:bubble3D val="0"/>
            <c:spPr>
              <a:pattFill prst="ltHorz">
                <a:fgClr>
                  <a:schemeClr val="tx1"/>
                </a:fgClr>
                <a:bgClr>
                  <a:schemeClr val="bg1"/>
                </a:bgClr>
              </a:pattFill>
              <a:ln w="9525">
                <a:solidFill>
                  <a:schemeClr val="tx1"/>
                </a:solidFill>
              </a:ln>
              <a:effectLst/>
            </c:spPr>
            <c:extLst>
              <c:ext xmlns:c16="http://schemas.microsoft.com/office/drawing/2014/chart" uri="{C3380CC4-5D6E-409C-BE32-E72D297353CC}">
                <c16:uniqueId val="{00000007-5059-492F-9C41-9C836501F50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059-492F-9C41-9C836501F50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059-492F-9C41-9C836501F50F}"/>
              </c:ext>
            </c:extLst>
          </c:dPt>
          <c:dLbls>
            <c:dLbl>
              <c:idx val="0"/>
              <c:layout>
                <c:manualLayout>
                  <c:x val="3.2740904643268363E-2"/>
                  <c:y val="-1.32448910812218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059-492F-9C41-9C836501F50F}"/>
                </c:ext>
              </c:extLst>
            </c:dLbl>
            <c:dLbl>
              <c:idx val="1"/>
              <c:layout>
                <c:manualLayout>
                  <c:x val="2.5821071878215904E-2"/>
                  <c:y val="5.447613795357292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059-492F-9C41-9C836501F50F}"/>
                </c:ext>
              </c:extLst>
            </c:dLbl>
            <c:dLbl>
              <c:idx val="2"/>
              <c:layout>
                <c:manualLayout>
                  <c:x val="-1.9703680640170205E-3"/>
                  <c:y val="8.03206797593880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059-492F-9C41-9C836501F50F}"/>
                </c:ext>
              </c:extLst>
            </c:dLbl>
            <c:dLbl>
              <c:idx val="3"/>
              <c:layout>
                <c:manualLayout>
                  <c:x val="-2.2223114103213572E-2"/>
                  <c:y val="0.1195547249200854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059-492F-9C41-9C836501F50F}"/>
                </c:ext>
              </c:extLst>
            </c:dLbl>
            <c:dLbl>
              <c:idx val="4"/>
              <c:layout>
                <c:manualLayout>
                  <c:x val="-0.14552202101647732"/>
                  <c:y val="-3.829079730792405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059-492F-9C41-9C836501F50F}"/>
                </c:ext>
              </c:extLst>
            </c:dLbl>
            <c:dLbl>
              <c:idx val="5"/>
              <c:layout>
                <c:manualLayout>
                  <c:x val="6.7067672373271298E-2"/>
                  <c:y val="-9.7346528182031725E-2"/>
                </c:manualLayout>
              </c:layout>
              <c:numFmt formatCode="#,##0;[Red]#,##0" sourceLinked="0"/>
              <c:spPr>
                <a:noFill/>
                <a:ln w="25400">
                  <a:noFill/>
                </a:ln>
              </c:spPr>
              <c:txPr>
                <a:bodyPr/>
                <a:lstStyle/>
                <a:p>
                  <a:pPr>
                    <a:defRPr sz="1000" b="0" i="0" u="none" strike="noStrike" baseline="0">
                      <a:solidFill>
                        <a:srgbClr val="000000"/>
                      </a:solidFill>
                      <a:latin typeface="Times New Roman" panose="02020603050405020304" pitchFamily="18" charset="0"/>
                      <a:ea typeface="ＭＳ Ｐゴシック"/>
                      <a:cs typeface="Times New Roman" panose="02020603050405020304" pitchFamily="18" charset="0"/>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59-492F-9C41-9C836501F50F}"/>
                </c:ext>
              </c:extLst>
            </c:dLbl>
            <c:numFmt formatCode="#,##0;[Red]#,##0" sourceLinked="0"/>
            <c:spPr>
              <a:noFill/>
              <a:ln w="25400">
                <a:noFill/>
              </a:ln>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258</c:v>
                </c:pt>
                <c:pt idx="1">
                  <c:v>2</c:v>
                </c:pt>
                <c:pt idx="2">
                  <c:v>41</c:v>
                </c:pt>
                <c:pt idx="3">
                  <c:v>476</c:v>
                </c:pt>
                <c:pt idx="4">
                  <c:v>46</c:v>
                </c:pt>
                <c:pt idx="5">
                  <c:v>2</c:v>
                </c:pt>
              </c:numCache>
            </c:numRef>
          </c:val>
          <c:extLst>
            <c:ext xmlns:c16="http://schemas.microsoft.com/office/drawing/2014/chart" uri="{C3380CC4-5D6E-409C-BE32-E72D297353CC}">
              <c16:uniqueId val="{0000000C-5059-492F-9C41-9C836501F50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658289080144047"/>
          <c:y val="0.31534908136482942"/>
          <c:w val="0.51969694195202343"/>
          <c:h val="0.57484163354178797"/>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718F-4288-A359-C5B82747423F}"/>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718F-4288-A359-C5B82747423F}"/>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718F-4288-A359-C5B82747423F}"/>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718F-4288-A359-C5B82747423F}"/>
              </c:ext>
            </c:extLst>
          </c:dPt>
          <c:dPt>
            <c:idx val="4"/>
            <c:bubble3D val="0"/>
            <c:spPr>
              <a:solidFill>
                <a:srgbClr val="000000"/>
              </a:solidFill>
              <a:ln>
                <a:solidFill>
                  <a:schemeClr val="tx1"/>
                </a:solidFill>
              </a:ln>
            </c:spPr>
            <c:extLst>
              <c:ext xmlns:c16="http://schemas.microsoft.com/office/drawing/2014/chart" uri="{C3380CC4-5D6E-409C-BE32-E72D297353CC}">
                <c16:uniqueId val="{00000009-718F-4288-A359-C5B82747423F}"/>
              </c:ext>
            </c:extLst>
          </c:dPt>
          <c:dPt>
            <c:idx val="5"/>
            <c:bubble3D val="0"/>
            <c:spPr>
              <a:solidFill>
                <a:schemeClr val="bg1"/>
              </a:solidFill>
              <a:ln>
                <a:solidFill>
                  <a:schemeClr val="tx1"/>
                </a:solidFill>
              </a:ln>
            </c:spPr>
            <c:extLst>
              <c:ext xmlns:c16="http://schemas.microsoft.com/office/drawing/2014/chart" uri="{C3380CC4-5D6E-409C-BE32-E72D297353CC}">
                <c16:uniqueId val="{0000000B-718F-4288-A359-C5B82747423F}"/>
              </c:ext>
            </c:extLst>
          </c:dPt>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258</c:v>
                </c:pt>
                <c:pt idx="1">
                  <c:v>2</c:v>
                </c:pt>
                <c:pt idx="2">
                  <c:v>41</c:v>
                </c:pt>
                <c:pt idx="3">
                  <c:v>476</c:v>
                </c:pt>
                <c:pt idx="4">
                  <c:v>46</c:v>
                </c:pt>
                <c:pt idx="5">
                  <c:v>2</c:v>
                </c:pt>
              </c:numCache>
            </c:numRef>
          </c:val>
          <c:extLst>
            <c:ext xmlns:c16="http://schemas.microsoft.com/office/drawing/2014/chart" uri="{C3380CC4-5D6E-409C-BE32-E72D297353CC}">
              <c16:uniqueId val="{0000000C-718F-4288-A359-C5B82747423F}"/>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C659-482A-A059-C97EFD0E92CF}"/>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C659-482A-A059-C97EFD0E92CF}"/>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C659-482A-A059-C97EFD0E92CF}"/>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C659-482A-A059-C97EFD0E92CF}"/>
              </c:ext>
            </c:extLst>
          </c:dPt>
          <c:dPt>
            <c:idx val="4"/>
            <c:bubble3D val="0"/>
            <c:spPr>
              <a:solidFill>
                <a:srgbClr val="000000"/>
              </a:solidFill>
              <a:ln>
                <a:solidFill>
                  <a:schemeClr val="tx1"/>
                </a:solidFill>
              </a:ln>
            </c:spPr>
            <c:extLst>
              <c:ext xmlns:c16="http://schemas.microsoft.com/office/drawing/2014/chart" uri="{C3380CC4-5D6E-409C-BE32-E72D297353CC}">
                <c16:uniqueId val="{00000009-C659-482A-A059-C97EFD0E92CF}"/>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C659-482A-A059-C97EFD0E92CF}"/>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C659-482A-A059-C97EFD0E92CF}"/>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C659-482A-A059-C97EFD0E92CF}"/>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C659-482A-A059-C97EFD0E92CF}"/>
              </c:ext>
            </c:extLst>
          </c:dPt>
          <c:dLbls>
            <c:dLbl>
              <c:idx val="0"/>
              <c:layout>
                <c:manualLayout>
                  <c:x val="7.8502993883864017E-2"/>
                  <c:y val="-5.0538442891223577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659-482A-A059-C97EFD0E92CF}"/>
                </c:ext>
              </c:extLst>
            </c:dLbl>
            <c:dLbl>
              <c:idx val="1"/>
              <c:layout>
                <c:manualLayout>
                  <c:x val="6.8176073563566891E-2"/>
                  <c:y val="-2.5545482353401934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659-482A-A059-C97EFD0E92CF}"/>
                </c:ext>
              </c:extLst>
            </c:dLbl>
            <c:dLbl>
              <c:idx val="2"/>
              <c:layout>
                <c:manualLayout>
                  <c:x val="-0.16169031923335167"/>
                  <c:y val="-2.5850064561865459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659-482A-A059-C97EFD0E92CF}"/>
                </c:ext>
              </c:extLst>
            </c:dLbl>
            <c:dLbl>
              <c:idx val="3"/>
              <c:layout>
                <c:manualLayout>
                  <c:x val="-9.4105627784898976E-2"/>
                  <c:y val="9.609995695875628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659-482A-A059-C97EFD0E92CF}"/>
                </c:ext>
              </c:extLst>
            </c:dLbl>
            <c:dLbl>
              <c:idx val="4"/>
              <c:layout>
                <c:manualLayout>
                  <c:x val="-0.1640192577671977"/>
                  <c:y val="4.636571553957684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659-482A-A059-C97EFD0E92CF}"/>
                </c:ext>
              </c:extLst>
            </c:dLbl>
            <c:dLbl>
              <c:idx val="5"/>
              <c:layout>
                <c:manualLayout>
                  <c:x val="-0.220244613318684"/>
                  <c:y val="-1.9669679553721418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659-482A-A059-C97EFD0E92CF}"/>
                </c:ext>
              </c:extLst>
            </c:dLbl>
            <c:dLbl>
              <c:idx val="6"/>
              <c:layout>
                <c:manualLayout>
                  <c:x val="-0.21938945858511871"/>
                  <c:y val="-8.781848410427796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659-482A-A059-C97EFD0E92CF}"/>
                </c:ext>
              </c:extLst>
            </c:dLbl>
            <c:dLbl>
              <c:idx val="7"/>
              <c:layout>
                <c:manualLayout>
                  <c:x val="-0.14346822926203995"/>
                  <c:y val="-0.11368559637440818"/>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659-482A-A059-C97EFD0E92CF}"/>
                </c:ext>
              </c:extLst>
            </c:dLbl>
            <c:dLbl>
              <c:idx val="8"/>
              <c:layout>
                <c:manualLayout>
                  <c:x val="2.4683360800830129E-2"/>
                  <c:y val="-0.12156113122515634"/>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659-482A-A059-C97EFD0E92CF}"/>
                </c:ext>
              </c:extLst>
            </c:dLbl>
            <c:numFmt formatCode="#,##0_);[Red]\(#,##0\)"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3712261.7505699983</c:v>
                </c:pt>
                <c:pt idx="1">
                  <c:v>2005701.5106000046</c:v>
                </c:pt>
                <c:pt idx="2">
                  <c:v>20668110.800100058</c:v>
                </c:pt>
                <c:pt idx="3">
                  <c:v>2448653.2143499982</c:v>
                </c:pt>
                <c:pt idx="4">
                  <c:v>1279728.2075799988</c:v>
                </c:pt>
                <c:pt idx="5">
                  <c:v>786176.55999000708</c:v>
                </c:pt>
                <c:pt idx="6">
                  <c:v>865661.09981999476</c:v>
                </c:pt>
                <c:pt idx="7">
                  <c:v>88736.164079999784</c:v>
                </c:pt>
                <c:pt idx="8">
                  <c:v>63628.767899999926</c:v>
                </c:pt>
              </c:numCache>
            </c:numRef>
          </c:val>
          <c:extLst>
            <c:ext xmlns:c16="http://schemas.microsoft.com/office/drawing/2014/chart" uri="{C3380CC4-5D6E-409C-BE32-E72D297353CC}">
              <c16:uniqueId val="{00000012-C659-482A-A059-C97EFD0E92C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968381859245"/>
          <c:y val="0.26669637356423692"/>
          <c:w val="0.52938686443264349"/>
          <c:h val="0.58555974715379222"/>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0A22-4D78-89CC-867180592B72}"/>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0A22-4D78-89CC-867180592B72}"/>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0A22-4D78-89CC-867180592B72}"/>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0A22-4D78-89CC-867180592B72}"/>
              </c:ext>
            </c:extLst>
          </c:dPt>
          <c:dPt>
            <c:idx val="4"/>
            <c:bubble3D val="0"/>
            <c:spPr>
              <a:solidFill>
                <a:srgbClr val="000000"/>
              </a:solidFill>
              <a:ln>
                <a:solidFill>
                  <a:schemeClr val="tx1"/>
                </a:solidFill>
              </a:ln>
            </c:spPr>
            <c:extLst>
              <c:ext xmlns:c16="http://schemas.microsoft.com/office/drawing/2014/chart" uri="{C3380CC4-5D6E-409C-BE32-E72D297353CC}">
                <c16:uniqueId val="{00000009-0A22-4D78-89CC-867180592B72}"/>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0A22-4D78-89CC-867180592B72}"/>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0A22-4D78-89CC-867180592B72}"/>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0A22-4D78-89CC-867180592B72}"/>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0A22-4D78-89CC-867180592B72}"/>
              </c:ext>
            </c:extLst>
          </c:dPt>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3712261.7505699983</c:v>
                </c:pt>
                <c:pt idx="1">
                  <c:v>2005701.5106000046</c:v>
                </c:pt>
                <c:pt idx="2">
                  <c:v>20668110.800100058</c:v>
                </c:pt>
                <c:pt idx="3">
                  <c:v>2448653.2143499982</c:v>
                </c:pt>
                <c:pt idx="4">
                  <c:v>1279728.2075799988</c:v>
                </c:pt>
                <c:pt idx="5">
                  <c:v>786176.55999000708</c:v>
                </c:pt>
                <c:pt idx="6">
                  <c:v>865661.09981999476</c:v>
                </c:pt>
                <c:pt idx="7">
                  <c:v>88736.164079999784</c:v>
                </c:pt>
                <c:pt idx="8">
                  <c:v>63628.767899999926</c:v>
                </c:pt>
              </c:numCache>
            </c:numRef>
          </c:val>
          <c:extLst>
            <c:ext xmlns:c16="http://schemas.microsoft.com/office/drawing/2014/chart" uri="{C3380CC4-5D6E-409C-BE32-E72D297353CC}">
              <c16:uniqueId val="{00000012-0A22-4D78-89CC-867180592B72}"/>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4691-4D0B-BCC5-DE7A05CFE0DE}"/>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4691-4D0B-BCC5-DE7A05CFE0DE}"/>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4691-4D0B-BCC5-DE7A05CFE0DE}"/>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4691-4D0B-BCC5-DE7A05CFE0DE}"/>
              </c:ext>
            </c:extLst>
          </c:dPt>
          <c:dPt>
            <c:idx val="4"/>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9-4691-4D0B-BCC5-DE7A05CFE0DE}"/>
              </c:ext>
            </c:extLst>
          </c:dPt>
          <c:dPt>
            <c:idx val="5"/>
            <c:bubble3D val="0"/>
            <c:spPr>
              <a:pattFill prst="pct80">
                <a:fgClr>
                  <a:srgbClr val="000000"/>
                </a:fgClr>
                <a:bgClr>
                  <a:schemeClr val="bg1"/>
                </a:bgClr>
              </a:pattFill>
              <a:ln>
                <a:solidFill>
                  <a:schemeClr val="tx1"/>
                </a:solidFill>
              </a:ln>
            </c:spPr>
            <c:extLst>
              <c:ext xmlns:c16="http://schemas.microsoft.com/office/drawing/2014/chart" uri="{C3380CC4-5D6E-409C-BE32-E72D297353CC}">
                <c16:uniqueId val="{0000000B-4691-4D0B-BCC5-DE7A05CFE0DE}"/>
              </c:ext>
            </c:extLst>
          </c:dPt>
          <c:dPt>
            <c:idx val="6"/>
            <c:bubble3D val="0"/>
            <c:extLst>
              <c:ext xmlns:c16="http://schemas.microsoft.com/office/drawing/2014/chart" uri="{C3380CC4-5D6E-409C-BE32-E72D297353CC}">
                <c16:uniqueId val="{0000000C-4691-4D0B-BCC5-DE7A05CFE0DE}"/>
              </c:ext>
            </c:extLst>
          </c:dPt>
          <c:dLbls>
            <c:dLbl>
              <c:idx val="0"/>
              <c:layout>
                <c:manualLayout>
                  <c:x val="8.2384592755599867E-2"/>
                  <c:y val="-5.9113350381041596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691-4D0B-BCC5-DE7A05CFE0DE}"/>
                </c:ext>
              </c:extLst>
            </c:dLbl>
            <c:dLbl>
              <c:idx val="1"/>
              <c:layout>
                <c:manualLayout>
                  <c:x val="4.1004787065372285E-2"/>
                  <c:y val="4.9481226422259841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691-4D0B-BCC5-DE7A05CFE0DE}"/>
                </c:ext>
              </c:extLst>
            </c:dLbl>
            <c:dLbl>
              <c:idx val="2"/>
              <c:layout>
                <c:manualLayout>
                  <c:x val="-3.5543635648164068E-2"/>
                  <c:y val="2.3871011300436163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691-4D0B-BCC5-DE7A05CFE0DE}"/>
                </c:ext>
              </c:extLst>
            </c:dLbl>
            <c:dLbl>
              <c:idx val="3"/>
              <c:layout>
                <c:manualLayout>
                  <c:x val="-8.2488968354938172E-2"/>
                  <c:y val="-3.466102910769594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691-4D0B-BCC5-DE7A05CFE0DE}"/>
                </c:ext>
              </c:extLst>
            </c:dLbl>
            <c:dLbl>
              <c:idx val="4"/>
              <c:layout>
                <c:manualLayout>
                  <c:x val="-5.9320336049696859E-2"/>
                  <c:y val="-6.724628874766859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691-4D0B-BCC5-DE7A05CFE0DE}"/>
                </c:ext>
              </c:extLst>
            </c:dLbl>
            <c:dLbl>
              <c:idx val="5"/>
              <c:layout>
                <c:manualLayout>
                  <c:x val="-3.5885034021402348E-2"/>
                  <c:y val="-0.10112768058333545"/>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4691-4D0B-BCC5-DE7A05CFE0DE}"/>
                </c:ext>
              </c:extLst>
            </c:dLbl>
            <c:dLbl>
              <c:idx val="6"/>
              <c:layout>
                <c:manualLayout>
                  <c:x val="-1.5658479371301295E-2"/>
                  <c:y val="-0.12426007038509254"/>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4691-4D0B-BCC5-DE7A05CFE0DE}"/>
                </c:ext>
              </c:extLst>
            </c:dLbl>
            <c:dLbl>
              <c:idx val="7"/>
              <c:layout>
                <c:manualLayout>
                  <c:x val="-0.2074217022425017"/>
                  <c:y val="-0.17799423608161591"/>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4691-4D0B-BCC5-DE7A05CFE0DE}"/>
                </c:ext>
              </c:extLst>
            </c:dLbl>
            <c:dLbl>
              <c:idx val="8"/>
              <c:layout>
                <c:manualLayout>
                  <c:x val="-8.3843724488719948E-2"/>
                  <c:y val="-0.1944442943892954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4691-4D0B-BCC5-DE7A05CFE0DE}"/>
                </c:ext>
              </c:extLst>
            </c:dLbl>
            <c:numFmt formatCode="#,##0_ "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8965297.4670199696</c:v>
                </c:pt>
                <c:pt idx="1">
                  <c:v>2371109.4132299703</c:v>
                </c:pt>
                <c:pt idx="2">
                  <c:v>13728557.469420008</c:v>
                </c:pt>
                <c:pt idx="3">
                  <c:v>2507375.9927700018</c:v>
                </c:pt>
                <c:pt idx="4">
                  <c:v>598446.63958000031</c:v>
                </c:pt>
                <c:pt idx="5">
                  <c:v>3747871.0929699941</c:v>
                </c:pt>
              </c:numCache>
            </c:numRef>
          </c:val>
          <c:extLst>
            <c:ext xmlns:c16="http://schemas.microsoft.com/office/drawing/2014/chart" uri="{C3380CC4-5D6E-409C-BE32-E72D297353CC}">
              <c16:uniqueId val="{0000000F-4691-4D0B-BCC5-DE7A05CFE0D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94091622826624"/>
          <c:y val="0.2645527508418361"/>
          <c:w val="0.52821663667587393"/>
          <c:h val="0.58341612443139135"/>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7833-47E8-BA89-93E2C30177EF}"/>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7833-47E8-BA89-93E2C30177EF}"/>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7833-47E8-BA89-93E2C30177EF}"/>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7833-47E8-BA89-93E2C30177EF}"/>
              </c:ext>
            </c:extLst>
          </c:dPt>
          <c:dPt>
            <c:idx val="4"/>
            <c:bubble3D val="0"/>
            <c:spPr>
              <a:solidFill>
                <a:srgbClr val="000000"/>
              </a:solidFill>
              <a:ln>
                <a:solidFill>
                  <a:schemeClr val="tx1"/>
                </a:solidFill>
              </a:ln>
            </c:spPr>
            <c:extLst>
              <c:ext xmlns:c16="http://schemas.microsoft.com/office/drawing/2014/chart" uri="{C3380CC4-5D6E-409C-BE32-E72D297353CC}">
                <c16:uniqueId val="{00000009-7833-47E8-BA89-93E2C30177EF}"/>
              </c:ext>
            </c:extLst>
          </c:dPt>
          <c:dPt>
            <c:idx val="5"/>
            <c:bubble3D val="0"/>
            <c:spPr>
              <a:pattFill prst="smGrid">
                <a:fgClr>
                  <a:schemeClr val="tx1"/>
                </a:fgClr>
                <a:bgClr>
                  <a:schemeClr val="bg1"/>
                </a:bgClr>
              </a:pattFill>
              <a:ln>
                <a:solidFill>
                  <a:schemeClr val="tx1"/>
                </a:solidFill>
              </a:ln>
            </c:spPr>
            <c:extLst>
              <c:ext xmlns:c16="http://schemas.microsoft.com/office/drawing/2014/chart" uri="{C3380CC4-5D6E-409C-BE32-E72D297353CC}">
                <c16:uniqueId val="{0000000B-7833-47E8-BA89-93E2C30177EF}"/>
              </c:ext>
            </c:extLst>
          </c:dPt>
          <c:dPt>
            <c:idx val="6"/>
            <c:bubble3D val="0"/>
            <c:extLst>
              <c:ext xmlns:c16="http://schemas.microsoft.com/office/drawing/2014/chart" uri="{C3380CC4-5D6E-409C-BE32-E72D297353CC}">
                <c16:uniqueId val="{0000000C-7833-47E8-BA89-93E2C30177EF}"/>
              </c:ext>
            </c:extLst>
          </c:dPt>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8965297.4670199696</c:v>
                </c:pt>
                <c:pt idx="1">
                  <c:v>2371109.4132299703</c:v>
                </c:pt>
                <c:pt idx="2">
                  <c:v>13728557.469420008</c:v>
                </c:pt>
                <c:pt idx="3">
                  <c:v>2507375.9927700018</c:v>
                </c:pt>
                <c:pt idx="4">
                  <c:v>598446.63958000031</c:v>
                </c:pt>
                <c:pt idx="5">
                  <c:v>3747871.0929699941</c:v>
                </c:pt>
              </c:numCache>
            </c:numRef>
          </c:val>
          <c:extLst>
            <c:ext xmlns:c16="http://schemas.microsoft.com/office/drawing/2014/chart" uri="{C3380CC4-5D6E-409C-BE32-E72D297353CC}">
              <c16:uniqueId val="{0000000D-7833-47E8-BA89-93E2C30177EF}"/>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66673</xdr:rowOff>
    </xdr:from>
    <xdr:to>
      <xdr:col>11</xdr:col>
      <xdr:colOff>561975</xdr:colOff>
      <xdr:row>40</xdr:row>
      <xdr:rowOff>0</xdr:rowOff>
    </xdr:to>
    <xdr:graphicFrame macro="">
      <xdr:nvGraphicFramePr>
        <xdr:cNvPr id="2" name="Chart 1">
          <a:extLst>
            <a:ext uri="{FF2B5EF4-FFF2-40B4-BE49-F238E27FC236}">
              <a16:creationId xmlns:a16="http://schemas.microsoft.com/office/drawing/2014/main" id="{8AA897A4-0C7E-4B58-9C40-3963B3B38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257175</xdr:colOff>
      <xdr:row>37</xdr:row>
      <xdr:rowOff>38100</xdr:rowOff>
    </xdr:from>
    <xdr:to>
      <xdr:col>10</xdr:col>
      <xdr:colOff>285750</xdr:colOff>
      <xdr:row>40</xdr:row>
      <xdr:rowOff>0</xdr:rowOff>
    </xdr:to>
    <xdr:sp macro="" textlink="">
      <xdr:nvSpPr>
        <xdr:cNvPr id="3" name="Text Box 8">
          <a:extLst>
            <a:ext uri="{FF2B5EF4-FFF2-40B4-BE49-F238E27FC236}">
              <a16:creationId xmlns:a16="http://schemas.microsoft.com/office/drawing/2014/main" id="{8C871645-1A27-4B02-B69A-5DEAD3846858}"/>
            </a:ext>
          </a:extLst>
        </xdr:cNvPr>
        <xdr:cNvSpPr txBox="1">
          <a:spLocks noChangeArrowheads="1"/>
        </xdr:cNvSpPr>
      </xdr:nvSpPr>
      <xdr:spPr bwMode="auto">
        <a:xfrm>
          <a:off x="2009775" y="6419850"/>
          <a:ext cx="6391275" cy="476250"/>
        </a:xfrm>
        <a:prstGeom prst="rect">
          <a:avLst/>
        </a:prstGeom>
        <a:noFill/>
        <a:ln w="9525">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effectLst/>
              <a:latin typeface="+mn-lt"/>
              <a:ea typeface="+mn-ea"/>
              <a:cs typeface="+mn-cs"/>
            </a:rPr>
            <a:t>Note 1:	The values for the years from 1975 to 2006 are on a calendar basis, and those for the years </a:t>
          </a:r>
          <a:r>
            <a:rPr lang="ja-JP" altLang="en-US" sz="1100">
              <a:effectLst/>
              <a:latin typeface="+mn-lt"/>
              <a:ea typeface="+mn-ea"/>
              <a:cs typeface="+mn-cs"/>
            </a:rPr>
            <a:t>　　　　　　</a:t>
          </a:r>
          <a:endParaRPr lang="en-US" altLang="ja-JP" sz="1100">
            <a:effectLst/>
            <a:latin typeface="+mn-lt"/>
            <a:ea typeface="+mn-ea"/>
            <a:cs typeface="+mn-cs"/>
          </a:endParaRPr>
        </a:p>
        <a:p>
          <a:r>
            <a:rPr lang="en-US" altLang="ja-JP" sz="1100">
              <a:effectLst/>
              <a:latin typeface="+mn-lt"/>
              <a:ea typeface="+mn-ea"/>
              <a:cs typeface="+mn-cs"/>
            </a:rPr>
            <a:t>from 2007 onward are on a fiscal-year basis.</a:t>
          </a:r>
          <a:endParaRPr lang="ja-JP" altLang="ja-JP" sz="1100">
            <a:effectLst/>
            <a:latin typeface="+mn-lt"/>
            <a:ea typeface="+mn-ea"/>
            <a:cs typeface="+mn-cs"/>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0.94967</cdr:x>
      <cdr:y>0.19344</cdr:y>
    </cdr:from>
    <cdr:to>
      <cdr:x>0.97278</cdr:x>
      <cdr:y>0.55246</cdr:y>
    </cdr:to>
    <cdr:sp macro="" textlink="">
      <cdr:nvSpPr>
        <cdr:cNvPr id="17409" name="テキスト 3"/>
        <cdr:cNvSpPr txBox="1">
          <a:spLocks xmlns:a="http://schemas.openxmlformats.org/drawingml/2006/main" noChangeArrowheads="1"/>
        </cdr:cNvSpPr>
      </cdr:nvSpPr>
      <cdr:spPr bwMode="auto">
        <a:xfrm xmlns:a="http://schemas.openxmlformats.org/drawingml/2006/main">
          <a:off x="8973272" y="1123950"/>
          <a:ext cx="218353" cy="20859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mn-lt"/>
              <a:ea typeface="+mn-ea"/>
              <a:cs typeface="+mn-cs"/>
            </a:rPr>
            <a:t>Weight of Imports (million tons)</a:t>
          </a:r>
          <a:endParaRPr lang="ja-JP" altLang="ja-JP">
            <a:effectLst/>
          </a:endParaRPr>
        </a:p>
      </cdr:txBody>
    </cdr:sp>
  </cdr:relSizeAnchor>
  <cdr:relSizeAnchor xmlns:cdr="http://schemas.openxmlformats.org/drawingml/2006/chartDrawing">
    <cdr:from>
      <cdr:x>0.02364</cdr:x>
      <cdr:y>0.15532</cdr:y>
    </cdr:from>
    <cdr:to>
      <cdr:x>0.04637</cdr:x>
      <cdr:y>0.6377</cdr:y>
    </cdr:to>
    <cdr:sp macro="" textlink="">
      <cdr:nvSpPr>
        <cdr:cNvPr id="17410" name="テキスト 4"/>
        <cdr:cNvSpPr txBox="1">
          <a:spLocks xmlns:a="http://schemas.openxmlformats.org/drawingml/2006/main" noChangeArrowheads="1"/>
        </cdr:cNvSpPr>
      </cdr:nvSpPr>
      <cdr:spPr bwMode="auto">
        <a:xfrm xmlns:a="http://schemas.openxmlformats.org/drawingml/2006/main">
          <a:off x="223333" y="902458"/>
          <a:ext cx="214817" cy="28027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mn-lt"/>
              <a:ea typeface="+mn-ea"/>
              <a:cs typeface="+mn-cs"/>
            </a:rPr>
            <a:t>Number of Declaration (ten thousand)</a:t>
          </a:r>
          <a:endParaRPr lang="ja-JP" altLang="ja-JP">
            <a:effectLst/>
          </a:endParaRPr>
        </a:p>
      </cdr:txBody>
    </cdr:sp>
  </cdr:relSizeAnchor>
  <cdr:relSizeAnchor xmlns:cdr="http://schemas.openxmlformats.org/drawingml/2006/chartDrawing">
    <cdr:from>
      <cdr:x>0.89749</cdr:x>
      <cdr:y>0.89884</cdr:y>
    </cdr:from>
    <cdr:to>
      <cdr:x>0.94496</cdr:x>
      <cdr:y>0.94426</cdr:y>
    </cdr:to>
    <cdr:sp macro="" textlink="">
      <cdr:nvSpPr>
        <cdr:cNvPr id="17415" name="テキスト 8"/>
        <cdr:cNvSpPr txBox="1">
          <a:spLocks xmlns:a="http://schemas.openxmlformats.org/drawingml/2006/main" noChangeArrowheads="1"/>
        </cdr:cNvSpPr>
      </cdr:nvSpPr>
      <cdr:spPr bwMode="auto">
        <a:xfrm xmlns:a="http://schemas.openxmlformats.org/drawingml/2006/main">
          <a:off x="8480179" y="5222489"/>
          <a:ext cx="448584" cy="2639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18288" bIns="18288" anchor="ctr" upright="1">
          <a:no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Times New Roman" panose="02020603050405020304" pitchFamily="18" charset="0"/>
              <a:ea typeface="ＭＳ Ｐ明朝"/>
              <a:cs typeface="Times New Roman" panose="02020603050405020304" pitchFamily="18" charset="0"/>
            </a:rPr>
            <a:t>(Year)</a:t>
          </a:r>
          <a:endParaRPr lang="ja-JP" altLang="en-US" sz="1100" b="0" i="0" strike="noStrike">
            <a:solidFill>
              <a:srgbClr val="000000"/>
            </a:solidFill>
            <a:latin typeface="ＭＳ Ｐ明朝"/>
            <a:ea typeface="ＭＳ Ｐ明朝"/>
          </a:endParaRPr>
        </a:p>
      </cdr:txBody>
    </cdr:sp>
  </cdr:relSizeAnchor>
  <cdr:relSizeAnchor xmlns:cdr="http://schemas.openxmlformats.org/drawingml/2006/chartDrawing">
    <cdr:from>
      <cdr:x>0</cdr:x>
      <cdr:y>0.90544</cdr:y>
    </cdr:from>
    <cdr:to>
      <cdr:x>1</cdr:x>
      <cdr:y>0.95626</cdr:y>
    </cdr:to>
    <cdr:sp macro="" textlink="">
      <cdr:nvSpPr>
        <cdr:cNvPr id="9"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5717918"/>
          <a:ext cx="9505950" cy="3209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mn-cs"/>
            </a:rPr>
            <a:t>Figure 1.  Changes in Number and Weight of Import Declaration by Year (Note 1)</a:t>
          </a:r>
          <a:endParaRPr kumimoji="1" lang="ja-JP" altLang="en-US" sz="1300" b="1">
            <a:latin typeface="ＭＳ Ｐゴシック" panose="020B0600070205080204" pitchFamily="50" charset="-128"/>
            <a:ea typeface="ＭＳ Ｐゴシック" panose="020B0600070205080204"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152400</xdr:colOff>
      <xdr:row>5</xdr:row>
      <xdr:rowOff>57150</xdr:rowOff>
    </xdr:from>
    <xdr:to>
      <xdr:col>11</xdr:col>
      <xdr:colOff>85725</xdr:colOff>
      <xdr:row>39</xdr:row>
      <xdr:rowOff>85725</xdr:rowOff>
    </xdr:to>
    <xdr:graphicFrame macro="">
      <xdr:nvGraphicFramePr>
        <xdr:cNvPr id="2" name="グラフ 2">
          <a:extLst>
            <a:ext uri="{FF2B5EF4-FFF2-40B4-BE49-F238E27FC236}">
              <a16:creationId xmlns:a16="http://schemas.microsoft.com/office/drawing/2014/main" id="{F0A9E504-BA2D-4BCE-9E66-B53D04AC4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85725</xdr:rowOff>
    </xdr:from>
    <xdr:to>
      <xdr:col>11</xdr:col>
      <xdr:colOff>447675</xdr:colOff>
      <xdr:row>41</xdr:row>
      <xdr:rowOff>66675</xdr:rowOff>
    </xdr:to>
    <xdr:graphicFrame macro="">
      <xdr:nvGraphicFramePr>
        <xdr:cNvPr id="3" name="グラフ 1">
          <a:extLst>
            <a:ext uri="{FF2B5EF4-FFF2-40B4-BE49-F238E27FC236}">
              <a16:creationId xmlns:a16="http://schemas.microsoft.com/office/drawing/2014/main" id="{6030FA00-BD11-4875-8E52-4B1EC1214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19049</xdr:colOff>
      <xdr:row>20</xdr:row>
      <xdr:rowOff>142876</xdr:rowOff>
    </xdr:from>
    <xdr:to>
      <xdr:col>8</xdr:col>
      <xdr:colOff>361949</xdr:colOff>
      <xdr:row>31</xdr:row>
      <xdr:rowOff>0</xdr:rowOff>
    </xdr:to>
    <xdr:grpSp>
      <xdr:nvGrpSpPr>
        <xdr:cNvPr id="4" name="グループ化 5">
          <a:extLst>
            <a:ext uri="{FF2B5EF4-FFF2-40B4-BE49-F238E27FC236}">
              <a16:creationId xmlns:a16="http://schemas.microsoft.com/office/drawing/2014/main" id="{8C57B72A-14EB-4B56-8E29-8BACD44854EA}"/>
            </a:ext>
          </a:extLst>
        </xdr:cNvPr>
        <xdr:cNvGrpSpPr>
          <a:grpSpLocks/>
        </xdr:cNvGrpSpPr>
      </xdr:nvGrpSpPr>
      <xdr:grpSpPr bwMode="auto">
        <a:xfrm>
          <a:off x="2390774" y="3590926"/>
          <a:ext cx="1876425" cy="1743074"/>
          <a:chOff x="5076824" y="3732709"/>
          <a:chExt cx="3168000" cy="3168000"/>
        </a:xfrm>
      </xdr:grpSpPr>
      <xdr:sp macro="" textlink="">
        <xdr:nvSpPr>
          <xdr:cNvPr id="5" name="円/楕円 2">
            <a:extLst>
              <a:ext uri="{FF2B5EF4-FFF2-40B4-BE49-F238E27FC236}">
                <a16:creationId xmlns:a16="http://schemas.microsoft.com/office/drawing/2014/main" id="{D6DBC170-8A09-070A-E13E-72C845487901}"/>
              </a:ext>
            </a:extLst>
          </xdr:cNvPr>
          <xdr:cNvSpPr>
            <a:spLocks/>
          </xdr:cNvSpPr>
        </xdr:nvSpPr>
        <xdr:spPr bwMode="auto">
          <a:xfrm>
            <a:off x="5076824" y="3732709"/>
            <a:ext cx="3168000" cy="3168000"/>
          </a:xfrm>
          <a:prstGeom prst="ellipse">
            <a:avLst/>
          </a:prstGeom>
          <a:solidFill>
            <a:srgbClr val="FFFFFF"/>
          </a:solidFill>
          <a:ln w="9525" algn="ctr">
            <a:solidFill>
              <a:srgbClr val="000000"/>
            </a:solidFill>
            <a:round/>
            <a:headEnd/>
            <a:tailEnd/>
          </a:ln>
        </xdr:spPr>
      </xdr:sp>
      <xdr:sp macro="" textlink="V4" fLocksText="0">
        <xdr:nvSpPr>
          <xdr:cNvPr id="6" name="Text Box 6">
            <a:extLst>
              <a:ext uri="{FF2B5EF4-FFF2-40B4-BE49-F238E27FC236}">
                <a16:creationId xmlns:a16="http://schemas.microsoft.com/office/drawing/2014/main" id="{820E7D94-BCDE-3783-CDD3-BEEF5ECC9442}"/>
              </a:ext>
            </a:extLst>
          </xdr:cNvPr>
          <xdr:cNvSpPr txBox="1">
            <a:spLocks noChangeArrowheads="1"/>
          </xdr:cNvSpPr>
        </xdr:nvSpPr>
        <xdr:spPr bwMode="auto">
          <a:xfrm>
            <a:off x="6047202" y="4727537"/>
            <a:ext cx="1423222" cy="1359530"/>
          </a:xfrm>
          <a:prstGeom prst="rect">
            <a:avLst/>
          </a:prstGeom>
          <a:solidFill>
            <a:schemeClr val="bg1"/>
          </a:solid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defRPr sz="1000"/>
            </a:pPr>
            <a:fld id="{37947A2F-F559-4940-B998-1B3B5B6F990D}" type="TxLink">
              <a:rPr lang="ja-JP" altLang="en-US" sz="1100" b="0" i="0" u="none"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defRPr sz="1000"/>
              </a:pPr>
              <a:t>Total number of violation:                    825                   Actual number:781</a:t>
            </a:fld>
            <a:endParaRPr lang="ja-JP" altLang="en-US" sz="1100" b="0" i="0"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cdr:x>
      <cdr:y>0.91476</cdr:y>
    </cdr:from>
    <cdr:to>
      <cdr:x>1</cdr:x>
      <cdr:y>0.95905</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0991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altLang="ja-JP" sz="1100">
              <a:solidFill>
                <a:schemeClr val="dk1"/>
              </a:solidFill>
              <a:effectLst/>
              <a:latin typeface="+mn-lt"/>
              <a:ea typeface="+mn-ea"/>
              <a:cs typeface="+mn-cs"/>
            </a:rPr>
            <a:t>Figure 2.  Composition of the Number of Food Sanitation Act Violations by Article</a:t>
          </a:r>
          <a:endParaRPr lang="ja-JP" altLang="ja-JP" sz="1100">
            <a:solidFill>
              <a:schemeClr val="dk1"/>
            </a:solidFill>
            <a:effectLst/>
            <a:latin typeface="+mn-lt"/>
            <a:ea typeface="+mn-ea"/>
            <a:cs typeface="+mn-cs"/>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10</xdr:col>
      <xdr:colOff>1209675</xdr:colOff>
      <xdr:row>39</xdr:row>
      <xdr:rowOff>38100</xdr:rowOff>
    </xdr:to>
    <xdr:graphicFrame macro="">
      <xdr:nvGraphicFramePr>
        <xdr:cNvPr id="2" name="グラフ 1">
          <a:extLst>
            <a:ext uri="{FF2B5EF4-FFF2-40B4-BE49-F238E27FC236}">
              <a16:creationId xmlns:a16="http://schemas.microsoft.com/office/drawing/2014/main" id="{1972EF9C-EB2E-4329-9D17-C5CD7EC669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xdr:row>
      <xdr:rowOff>0</xdr:rowOff>
    </xdr:from>
    <xdr:to>
      <xdr:col>10</xdr:col>
      <xdr:colOff>1228725</xdr:colOff>
      <xdr:row>39</xdr:row>
      <xdr:rowOff>152400</xdr:rowOff>
    </xdr:to>
    <xdr:graphicFrame macro="">
      <xdr:nvGraphicFramePr>
        <xdr:cNvPr id="3" name="グラフ 1">
          <a:extLst>
            <a:ext uri="{FF2B5EF4-FFF2-40B4-BE49-F238E27FC236}">
              <a16:creationId xmlns:a16="http://schemas.microsoft.com/office/drawing/2014/main" id="{A11AF028-6345-41DB-8C01-BDBF200049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666751</xdr:colOff>
      <xdr:row>16</xdr:row>
      <xdr:rowOff>38100</xdr:rowOff>
    </xdr:from>
    <xdr:to>
      <xdr:col>7</xdr:col>
      <xdr:colOff>685800</xdr:colOff>
      <xdr:row>27</xdr:row>
      <xdr:rowOff>133350</xdr:rowOff>
    </xdr:to>
    <xdr:grpSp>
      <xdr:nvGrpSpPr>
        <xdr:cNvPr id="4" name="グループ化 1">
          <a:extLst>
            <a:ext uri="{FF2B5EF4-FFF2-40B4-BE49-F238E27FC236}">
              <a16:creationId xmlns:a16="http://schemas.microsoft.com/office/drawing/2014/main" id="{B3E85362-0E1F-4A3F-B827-EA1B6B2F0357}"/>
            </a:ext>
          </a:extLst>
        </xdr:cNvPr>
        <xdr:cNvGrpSpPr>
          <a:grpSpLocks/>
        </xdr:cNvGrpSpPr>
      </xdr:nvGrpSpPr>
      <xdr:grpSpPr bwMode="auto">
        <a:xfrm>
          <a:off x="2628901" y="3067050"/>
          <a:ext cx="1990724" cy="1981200"/>
          <a:chOff x="2426526" y="2172337"/>
          <a:chExt cx="1630216" cy="1978752"/>
        </a:xfrm>
      </xdr:grpSpPr>
      <xdr:sp macro="" textlink="">
        <xdr:nvSpPr>
          <xdr:cNvPr id="5" name="円/楕円 2">
            <a:extLst>
              <a:ext uri="{FF2B5EF4-FFF2-40B4-BE49-F238E27FC236}">
                <a16:creationId xmlns:a16="http://schemas.microsoft.com/office/drawing/2014/main" id="{755B4217-D018-A70B-1F66-FEF5D1E7FE97}"/>
              </a:ext>
            </a:extLst>
          </xdr:cNvPr>
          <xdr:cNvSpPr>
            <a:spLocks/>
          </xdr:cNvSpPr>
        </xdr:nvSpPr>
        <xdr:spPr bwMode="auto">
          <a:xfrm>
            <a:off x="2426526" y="2172337"/>
            <a:ext cx="1630216" cy="1978752"/>
          </a:xfrm>
          <a:prstGeom prst="ellipse">
            <a:avLst/>
          </a:prstGeom>
          <a:solidFill>
            <a:srgbClr val="FFFFFF"/>
          </a:solidFill>
          <a:ln w="9525" algn="ctr">
            <a:solidFill>
              <a:srgbClr val="000000"/>
            </a:solidFill>
            <a:round/>
            <a:headEnd/>
            <a:tailEnd/>
          </a:ln>
        </xdr:spPr>
      </xdr:sp>
      <xdr:sp macro="" textlink="V2">
        <xdr:nvSpPr>
          <xdr:cNvPr id="6" name="Text Box 6">
            <a:extLst>
              <a:ext uri="{FF2B5EF4-FFF2-40B4-BE49-F238E27FC236}">
                <a16:creationId xmlns:a16="http://schemas.microsoft.com/office/drawing/2014/main" id="{E011BBC5-3F16-2F60-EC2E-A1D7429A773F}"/>
              </a:ext>
            </a:extLst>
          </xdr:cNvPr>
          <xdr:cNvSpPr txBox="1">
            <a:spLocks noChangeArrowheads="1"/>
          </xdr:cNvSpPr>
        </xdr:nvSpPr>
        <xdr:spPr bwMode="auto">
          <a:xfrm>
            <a:off x="2695686" y="2616799"/>
            <a:ext cx="1170162" cy="1185571"/>
          </a:xfrm>
          <a:prstGeom prst="rect">
            <a:avLst/>
          </a:prstGeom>
          <a:no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pPr>
            <a:fld id="{C645FABC-45FD-41A2-8FC8-FE324C6CAD7A}" type="TxLink">
              <a:rPr lang="ja-JP" altLang="en-US" sz="1100" b="0" i="0" u="none" strike="noStrike">
                <a:solidFill>
                  <a:srgbClr val="000000"/>
                </a:solidFill>
                <a:effectLst/>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pPr>
              <a:t>Weight of imports   31,918,658              　　tons</a:t>
            </a:fld>
            <a:endParaRPr lang="ja-JP" altLang="ja-JP" sz="1100">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cdr:x>
      <cdr:y>0.94905</cdr:y>
    </cdr:from>
    <cdr:to>
      <cdr:x>1</cdr:x>
      <cdr:y>0.99333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3277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mn-cs"/>
            </a:rPr>
            <a:t>Figure 3.  Composition of Weight of Imports by Classification of Items</a:t>
          </a:r>
          <a:endParaRPr kumimoji="1" lang="ja-JP" altLang="en-US" sz="1300" b="1">
            <a:latin typeface="ＭＳ Ｐゴシック" panose="020B0600070205080204" pitchFamily="50" charset="-128"/>
            <a:ea typeface="ＭＳ Ｐゴシック" panose="020B0600070205080204" pitchFamily="50" charset="-128"/>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xdr:colOff>
      <xdr:row>1</xdr:row>
      <xdr:rowOff>9525</xdr:rowOff>
    </xdr:from>
    <xdr:to>
      <xdr:col>10</xdr:col>
      <xdr:colOff>123825</xdr:colOff>
      <xdr:row>39</xdr:row>
      <xdr:rowOff>142875</xdr:rowOff>
    </xdr:to>
    <xdr:graphicFrame macro="">
      <xdr:nvGraphicFramePr>
        <xdr:cNvPr id="2" name="グラフ 1">
          <a:extLst>
            <a:ext uri="{FF2B5EF4-FFF2-40B4-BE49-F238E27FC236}">
              <a16:creationId xmlns:a16="http://schemas.microsoft.com/office/drawing/2014/main" id="{B3A8C443-0B37-4272-9D21-D84351ECB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xdr:colOff>
      <xdr:row>14</xdr:row>
      <xdr:rowOff>104774</xdr:rowOff>
    </xdr:from>
    <xdr:to>
      <xdr:col>7</xdr:col>
      <xdr:colOff>457200</xdr:colOff>
      <xdr:row>32</xdr:row>
      <xdr:rowOff>38099</xdr:rowOff>
    </xdr:to>
    <xdr:sp macro="" textlink="">
      <xdr:nvSpPr>
        <xdr:cNvPr id="3" name="円/楕円 2">
          <a:extLst>
            <a:ext uri="{FF2B5EF4-FFF2-40B4-BE49-F238E27FC236}">
              <a16:creationId xmlns:a16="http://schemas.microsoft.com/office/drawing/2014/main" id="{D88011EC-B4AD-464E-A6D5-77C908738792}"/>
            </a:ext>
          </a:extLst>
        </xdr:cNvPr>
        <xdr:cNvSpPr>
          <a:spLocks/>
        </xdr:cNvSpPr>
      </xdr:nvSpPr>
      <xdr:spPr bwMode="auto">
        <a:xfrm>
          <a:off x="1676400" y="2524124"/>
          <a:ext cx="2933700" cy="3019425"/>
        </a:xfrm>
        <a:prstGeom prst="ellipse">
          <a:avLst/>
        </a:prstGeom>
        <a:solidFill>
          <a:srgbClr val="FFFFFF"/>
        </a:solidFill>
        <a:ln w="9525" algn="ctr">
          <a:solidFill>
            <a:srgbClr val="000000"/>
          </a:solidFill>
          <a:round/>
          <a:headEnd/>
          <a:tailEnd/>
        </a:ln>
      </xdr:spPr>
    </xdr:sp>
    <xdr:clientData/>
  </xdr:twoCellAnchor>
  <xdr:twoCellAnchor>
    <xdr:from>
      <xdr:col>0</xdr:col>
      <xdr:colOff>0</xdr:colOff>
      <xdr:row>1</xdr:row>
      <xdr:rowOff>133350</xdr:rowOff>
    </xdr:from>
    <xdr:to>
      <xdr:col>10</xdr:col>
      <xdr:colOff>114300</xdr:colOff>
      <xdr:row>40</xdr:row>
      <xdr:rowOff>114300</xdr:rowOff>
    </xdr:to>
    <xdr:graphicFrame macro="">
      <xdr:nvGraphicFramePr>
        <xdr:cNvPr id="4" name="グラフ 1">
          <a:extLst>
            <a:ext uri="{FF2B5EF4-FFF2-40B4-BE49-F238E27FC236}">
              <a16:creationId xmlns:a16="http://schemas.microsoft.com/office/drawing/2014/main" id="{0D56C974-57C2-4D2F-B394-FE0519647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466725</xdr:colOff>
      <xdr:row>18</xdr:row>
      <xdr:rowOff>133350</xdr:rowOff>
    </xdr:from>
    <xdr:to>
      <xdr:col>6</xdr:col>
      <xdr:colOff>581025</xdr:colOff>
      <xdr:row>27</xdr:row>
      <xdr:rowOff>152400</xdr:rowOff>
    </xdr:to>
    <xdr:sp macro="" textlink="$V$2">
      <xdr:nvSpPr>
        <xdr:cNvPr id="5" name="Text Box 6">
          <a:extLst>
            <a:ext uri="{FF2B5EF4-FFF2-40B4-BE49-F238E27FC236}">
              <a16:creationId xmlns:a16="http://schemas.microsoft.com/office/drawing/2014/main" id="{5E6F354F-00E6-482B-B379-819EA56C55DD}"/>
            </a:ext>
          </a:extLst>
        </xdr:cNvPr>
        <xdr:cNvSpPr txBox="1">
          <a:spLocks noChangeArrowheads="1"/>
        </xdr:cNvSpPr>
      </xdr:nvSpPr>
      <xdr:spPr bwMode="auto">
        <a:xfrm>
          <a:off x="2686050" y="3238500"/>
          <a:ext cx="1133475" cy="1562100"/>
        </a:xfrm>
        <a:prstGeom prst="rect">
          <a:avLst/>
        </a:prstGeom>
        <a:noFill/>
        <a:ln w="1">
          <a:noFill/>
          <a:miter lim="800000"/>
          <a:headEnd/>
          <a:tailEnd/>
        </a:ln>
        <a:effectLst/>
      </xdr:spPr>
      <xdr:txBody>
        <a:bodyPr wrap="square" lIns="27432" tIns="18288" rIns="27432" bIns="18288" anchor="ctr" upright="1"/>
        <a:lstStyle/>
        <a:p>
          <a:pPr algn="ctr" rtl="0">
            <a:lnSpc>
              <a:spcPts val="1300"/>
            </a:lnSpc>
          </a:pPr>
          <a:fld id="{5FBC2AD7-72DE-4B72-AFA2-6A11A97BCEBB}" type="TxLink">
            <a:rPr lang="ja-JP" altLang="en-US" sz="1100" b="0" i="0" u="none" strike="noStrike">
              <a:solidFill>
                <a:srgbClr val="000000"/>
              </a:solidFill>
              <a:effectLst/>
              <a:latin typeface="Times New Roman" panose="02020603050405020304" pitchFamily="18" charset="0"/>
              <a:ea typeface="ＭＳ Ｐゴシック"/>
              <a:cs typeface="Times New Roman" panose="02020603050405020304" pitchFamily="18" charset="0"/>
            </a:rPr>
            <a:pPr algn="ctr" rtl="0">
              <a:lnSpc>
                <a:spcPts val="1300"/>
              </a:lnSpc>
            </a:pPr>
            <a:t>Weight of imports   31,918,658            tons</a:t>
          </a:fld>
          <a:endParaRPr lang="en-US" altLang="ja-JP">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0.92905</cdr:y>
    </cdr:from>
    <cdr:to>
      <cdr:x>1</cdr:x>
      <cdr:y>0.97333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194425"/>
          <a:ext cx="6543675"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Times New Roman" panose="02020603050405020304" pitchFamily="18" charset="0"/>
            </a:rPr>
            <a:t>Figure 4.  Composition of Weight of Imports by Area</a:t>
          </a:r>
          <a:endParaRPr kumimoji="1" lang="ja-JP" altLang="en-US" sz="1300" b="1">
            <a:latin typeface="+mn-lt"/>
            <a:ea typeface="ＭＳ Ｐゴシック" panose="020B0600070205080204" pitchFamily="50" charset="-128"/>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30435;&#35222;&#32113;&#35336;&#33521;&#35486;&#22793;&#25563;&#2999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36664;&#20837;&#30435;&#35222;&#20418;/09&#30435;&#35222;&#32113;&#35336;&#21450;&#12403;&#30435;&#35222;&#25351;&#23566;&#32080;&#26524;/&#20196;&#21644;&#65299;&#24180;&#24230;/&#30435;&#35222;&#32113;&#35336;/&#33521;&#35486;&#29256;/&#33521;&#35486;&#29256;&#34920;&#21450;&#12403;&#222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表１"/>
      <sheetName val="図１"/>
      <sheetName val="表２"/>
      <sheetName val="表３"/>
      <sheetName val="図２"/>
      <sheetName val="表４"/>
      <sheetName val="図３"/>
      <sheetName val="表4日本語貼り付け"/>
      <sheetName val="表４追加"/>
      <sheetName val="表4追加日本語貼り付け"/>
      <sheetName val="表５"/>
      <sheetName val="図４"/>
      <sheetName val="表５日本語貼り付け"/>
      <sheetName val="表5追加"/>
      <sheetName val="表５追加日本語貼り付け"/>
      <sheetName val="英語変換用"/>
    </sheetNames>
    <sheetDataSet>
      <sheetData sheetId="0"/>
      <sheetData sheetId="1"/>
      <sheetData sheetId="2">
        <row r="3">
          <cell r="V3" t="str">
            <v>Number of Declaration</v>
          </cell>
          <cell r="W3" t="str">
            <v>Weight of imports (tons)</v>
          </cell>
        </row>
        <row r="5">
          <cell r="Q5">
            <v>1975</v>
          </cell>
          <cell r="V5">
            <v>24.650700000000001</v>
          </cell>
          <cell r="W5">
            <v>20.774999999999999</v>
          </cell>
        </row>
        <row r="6">
          <cell r="Q6">
            <v>1976</v>
          </cell>
          <cell r="V6">
            <v>28.4846</v>
          </cell>
          <cell r="W6">
            <v>21.552</v>
          </cell>
        </row>
        <row r="7">
          <cell r="Q7">
            <v>1977</v>
          </cell>
          <cell r="V7">
            <v>31.195699999999999</v>
          </cell>
          <cell r="W7">
            <v>23.3</v>
          </cell>
        </row>
        <row r="8">
          <cell r="Q8">
            <v>1978</v>
          </cell>
          <cell r="V8">
            <v>33.508499999999998</v>
          </cell>
          <cell r="W8">
            <v>21.991</v>
          </cell>
        </row>
        <row r="9">
          <cell r="Q9">
            <v>1979</v>
          </cell>
          <cell r="V9">
            <v>34.546199999999999</v>
          </cell>
          <cell r="W9">
            <v>23.262</v>
          </cell>
        </row>
        <row r="10">
          <cell r="Q10">
            <v>1980</v>
          </cell>
          <cell r="V10">
            <v>31.4177</v>
          </cell>
          <cell r="W10">
            <v>23.108000000000001</v>
          </cell>
        </row>
        <row r="11">
          <cell r="Q11">
            <v>1981</v>
          </cell>
          <cell r="V11">
            <v>34.671100000000003</v>
          </cell>
          <cell r="W11">
            <v>23.056999999999999</v>
          </cell>
        </row>
        <row r="12">
          <cell r="Q12">
            <v>1982</v>
          </cell>
          <cell r="V12">
            <v>31.9617</v>
          </cell>
          <cell r="W12">
            <v>21.484000000000002</v>
          </cell>
        </row>
        <row r="13">
          <cell r="Q13">
            <v>1983</v>
          </cell>
          <cell r="V13">
            <v>33.482900000000001</v>
          </cell>
          <cell r="W13">
            <v>21.923999999999999</v>
          </cell>
        </row>
        <row r="14">
          <cell r="Q14">
            <v>1984</v>
          </cell>
          <cell r="V14">
            <v>36.422699999999999</v>
          </cell>
          <cell r="W14">
            <v>22.465</v>
          </cell>
        </row>
        <row r="15">
          <cell r="Q15">
            <v>1985</v>
          </cell>
          <cell r="V15">
            <v>38.472799999999999</v>
          </cell>
          <cell r="W15">
            <v>22.664999999999999</v>
          </cell>
        </row>
        <row r="16">
          <cell r="Q16">
            <v>1986</v>
          </cell>
          <cell r="V16">
            <v>47.701599999999999</v>
          </cell>
          <cell r="W16">
            <v>22.283999999999999</v>
          </cell>
        </row>
        <row r="17">
          <cell r="Q17">
            <v>1987</v>
          </cell>
          <cell r="V17">
            <v>55.056800000000003</v>
          </cell>
          <cell r="W17">
            <v>22.055</v>
          </cell>
        </row>
        <row r="18">
          <cell r="Q18">
            <v>1988</v>
          </cell>
          <cell r="V18">
            <v>65.580600000000004</v>
          </cell>
          <cell r="W18">
            <v>21.923999999999999</v>
          </cell>
        </row>
        <row r="19">
          <cell r="Q19">
            <v>1989</v>
          </cell>
          <cell r="V19">
            <v>68.218199999999996</v>
          </cell>
          <cell r="W19">
            <v>21.866</v>
          </cell>
        </row>
        <row r="20">
          <cell r="Q20">
            <v>1990</v>
          </cell>
          <cell r="V20">
            <v>67.896500000000003</v>
          </cell>
          <cell r="W20">
            <v>21.731000000000002</v>
          </cell>
        </row>
        <row r="21">
          <cell r="Q21">
            <v>1991</v>
          </cell>
          <cell r="V21">
            <v>72.094999999999999</v>
          </cell>
          <cell r="W21">
            <v>23.704000000000001</v>
          </cell>
        </row>
        <row r="22">
          <cell r="Q22">
            <v>1992</v>
          </cell>
          <cell r="V22">
            <v>77.945999999999998</v>
          </cell>
          <cell r="W22">
            <v>25.035</v>
          </cell>
        </row>
        <row r="23">
          <cell r="Q23">
            <v>1993</v>
          </cell>
          <cell r="V23">
            <v>84.831900000000005</v>
          </cell>
          <cell r="W23">
            <v>25.462</v>
          </cell>
        </row>
        <row r="24">
          <cell r="Q24">
            <v>1994</v>
          </cell>
          <cell r="V24">
            <v>96.335899999999995</v>
          </cell>
          <cell r="W24">
            <v>30.594000000000001</v>
          </cell>
        </row>
        <row r="25">
          <cell r="Q25">
            <v>1995</v>
          </cell>
          <cell r="V25">
            <v>105.203</v>
          </cell>
          <cell r="W25">
            <v>28.268000000000001</v>
          </cell>
        </row>
        <row r="26">
          <cell r="Q26">
            <v>1996</v>
          </cell>
          <cell r="V26">
            <v>111.70440000000001</v>
          </cell>
          <cell r="W26">
            <v>26.068000000000001</v>
          </cell>
        </row>
        <row r="27">
          <cell r="Q27">
            <v>1997</v>
          </cell>
          <cell r="V27">
            <v>118.2816</v>
          </cell>
          <cell r="W27">
            <v>28.905999999999999</v>
          </cell>
        </row>
        <row r="28">
          <cell r="Q28">
            <v>1998</v>
          </cell>
          <cell r="V28">
            <v>127.6994</v>
          </cell>
          <cell r="W28">
            <v>29.15</v>
          </cell>
        </row>
        <row r="29">
          <cell r="Q29">
            <v>1999</v>
          </cell>
          <cell r="V29">
            <v>140.411</v>
          </cell>
          <cell r="W29">
            <v>28.928000000000001</v>
          </cell>
        </row>
        <row r="30">
          <cell r="Q30">
            <v>2000</v>
          </cell>
          <cell r="V30">
            <v>155.0925</v>
          </cell>
          <cell r="W30">
            <v>30.033999999999999</v>
          </cell>
        </row>
        <row r="31">
          <cell r="Q31">
            <v>2001</v>
          </cell>
          <cell r="V31">
            <v>160.7011</v>
          </cell>
          <cell r="W31">
            <v>32.508000000000003</v>
          </cell>
        </row>
        <row r="32">
          <cell r="Q32">
            <v>2002</v>
          </cell>
          <cell r="V32">
            <v>161.88800000000001</v>
          </cell>
          <cell r="W32">
            <v>33.201999999999998</v>
          </cell>
        </row>
        <row r="33">
          <cell r="Q33">
            <v>2003</v>
          </cell>
          <cell r="V33">
            <v>168.3176</v>
          </cell>
          <cell r="W33">
            <v>34.161999999999999</v>
          </cell>
        </row>
        <row r="34">
          <cell r="Q34">
            <v>2004</v>
          </cell>
          <cell r="V34">
            <v>179.1224</v>
          </cell>
          <cell r="W34">
            <v>34.270000000000003</v>
          </cell>
        </row>
        <row r="35">
          <cell r="Q35">
            <v>2005</v>
          </cell>
          <cell r="V35">
            <v>186.44120000000001</v>
          </cell>
          <cell r="W35">
            <v>33.781999999999996</v>
          </cell>
        </row>
        <row r="36">
          <cell r="Q36">
            <v>2006</v>
          </cell>
          <cell r="V36">
            <v>185.9281</v>
          </cell>
          <cell r="W36">
            <v>34.095999999999997</v>
          </cell>
        </row>
        <row r="37">
          <cell r="Q37">
            <v>2007</v>
          </cell>
          <cell r="V37">
            <v>179.70859999999999</v>
          </cell>
          <cell r="W37">
            <v>32.261000000000003</v>
          </cell>
        </row>
        <row r="38">
          <cell r="Q38">
            <v>2008</v>
          </cell>
          <cell r="V38">
            <v>175.91229999999999</v>
          </cell>
          <cell r="W38">
            <v>31.551097241355013</v>
          </cell>
        </row>
        <row r="39">
          <cell r="Q39">
            <v>2009</v>
          </cell>
          <cell r="V39">
            <v>182.12690000000001</v>
          </cell>
          <cell r="W39">
            <v>30.605</v>
          </cell>
        </row>
        <row r="40">
          <cell r="Q40">
            <v>2010</v>
          </cell>
          <cell r="V40">
            <v>200.102</v>
          </cell>
          <cell r="W40">
            <v>31.802</v>
          </cell>
        </row>
        <row r="41">
          <cell r="Q41">
            <v>2011</v>
          </cell>
          <cell r="V41">
            <v>209.61269999999999</v>
          </cell>
          <cell r="W41">
            <v>33.407239796932501</v>
          </cell>
        </row>
        <row r="42">
          <cell r="Q42">
            <v>2012</v>
          </cell>
          <cell r="V42">
            <v>218.14959999999999</v>
          </cell>
          <cell r="W42">
            <v>32.112187967048598</v>
          </cell>
        </row>
        <row r="43">
          <cell r="Q43">
            <v>2013</v>
          </cell>
          <cell r="V43">
            <v>218.548</v>
          </cell>
          <cell r="W43">
            <v>30.982369973100802</v>
          </cell>
        </row>
        <row r="44">
          <cell r="Q44">
            <v>2014</v>
          </cell>
          <cell r="V44">
            <v>221.60120000000001</v>
          </cell>
          <cell r="W44">
            <v>32.411715251091721</v>
          </cell>
        </row>
        <row r="45">
          <cell r="Q45">
            <v>2015</v>
          </cell>
          <cell r="V45">
            <v>225.50190000000001</v>
          </cell>
          <cell r="W45">
            <v>31.9000829612899</v>
          </cell>
        </row>
        <row r="46">
          <cell r="Q46">
            <v>2016</v>
          </cell>
          <cell r="V46">
            <v>233.87649999999999</v>
          </cell>
          <cell r="W46">
            <v>32.3021127780898</v>
          </cell>
        </row>
        <row r="47">
          <cell r="Q47">
            <v>2017</v>
          </cell>
          <cell r="V47">
            <v>243.00700000000001</v>
          </cell>
          <cell r="W47">
            <v>33.749489744710274</v>
          </cell>
        </row>
        <row r="48">
          <cell r="Q48">
            <v>2018</v>
          </cell>
          <cell r="V48">
            <v>248.26230000000001</v>
          </cell>
          <cell r="W48">
            <v>34.172567400780082</v>
          </cell>
        </row>
        <row r="49">
          <cell r="Q49">
            <v>2019</v>
          </cell>
          <cell r="V49">
            <v>254.4674</v>
          </cell>
          <cell r="W49">
            <v>33.272955154679821</v>
          </cell>
        </row>
        <row r="50">
          <cell r="Q50">
            <v>2020</v>
          </cell>
          <cell r="V50">
            <v>235.20820000000001</v>
          </cell>
          <cell r="W50">
            <v>31.064062997159901</v>
          </cell>
        </row>
        <row r="51">
          <cell r="Q51">
            <v>2021</v>
          </cell>
          <cell r="V51">
            <v>245.51820000000001</v>
          </cell>
          <cell r="W51">
            <v>31.627359985269941</v>
          </cell>
        </row>
        <row r="52">
          <cell r="Q52">
            <v>2022</v>
          </cell>
          <cell r="V52">
            <v>240.0309</v>
          </cell>
          <cell r="W52">
            <v>31.918658074989729</v>
          </cell>
        </row>
      </sheetData>
      <sheetData sheetId="3"/>
      <sheetData sheetId="4"/>
      <sheetData sheetId="5">
        <row r="5">
          <cell r="N5" t="str">
            <v>Article 6</v>
          </cell>
          <cell r="O5">
            <v>258</v>
          </cell>
        </row>
        <row r="6">
          <cell r="N6" t="str">
            <v>Article 10</v>
          </cell>
          <cell r="O6">
            <v>2</v>
          </cell>
        </row>
        <row r="7">
          <cell r="N7" t="str">
            <v>Article 12</v>
          </cell>
          <cell r="O7">
            <v>41</v>
          </cell>
        </row>
        <row r="8">
          <cell r="N8" t="str">
            <v>Article 13</v>
          </cell>
          <cell r="O8">
            <v>476</v>
          </cell>
        </row>
        <row r="9">
          <cell r="N9" t="str">
            <v>Article 18</v>
          </cell>
          <cell r="O9">
            <v>46</v>
          </cell>
        </row>
        <row r="10">
          <cell r="N10" t="str">
            <v>Article 68</v>
          </cell>
          <cell r="O10">
            <v>2</v>
          </cell>
        </row>
      </sheetData>
      <sheetData sheetId="6"/>
      <sheetData sheetId="7">
        <row r="4">
          <cell r="N4" t="str">
            <v>Livestock food　　　　　Processed livestock food</v>
          </cell>
          <cell r="O4">
            <v>3712261.7505699983</v>
          </cell>
        </row>
        <row r="5">
          <cell r="N5" t="str">
            <v>Aquatic food　　　　　Processed aquatic food</v>
          </cell>
          <cell r="O5">
            <v>2005701.5106000046</v>
          </cell>
        </row>
        <row r="6">
          <cell r="N6" t="str">
            <v>Agricultural food　　　　　Processed agricultural food</v>
          </cell>
          <cell r="O6">
            <v>20668110.800100058</v>
          </cell>
        </row>
        <row r="7">
          <cell r="N7" t="str">
            <v>Other foods</v>
          </cell>
          <cell r="O7">
            <v>2448653.2143499982</v>
          </cell>
        </row>
        <row r="8">
          <cell r="N8" t="str">
            <v>Beverages</v>
          </cell>
          <cell r="O8">
            <v>1279728.2075799988</v>
          </cell>
        </row>
        <row r="9">
          <cell r="N9" t="str">
            <v>Food additives</v>
          </cell>
          <cell r="O9">
            <v>786176.55999000708</v>
          </cell>
        </row>
        <row r="10">
          <cell r="N10" t="str">
            <v>Tools and apparatus</v>
          </cell>
          <cell r="O10">
            <v>865661.09981999476</v>
          </cell>
        </row>
        <row r="11">
          <cell r="N11" t="str">
            <v>Containers and packaging</v>
          </cell>
          <cell r="O11">
            <v>88736.164079999784</v>
          </cell>
        </row>
        <row r="12">
          <cell r="N12" t="str">
            <v>Toys</v>
          </cell>
          <cell r="O12">
            <v>63628.767899999926</v>
          </cell>
        </row>
      </sheetData>
      <sheetData sheetId="8"/>
      <sheetData sheetId="9"/>
      <sheetData sheetId="10"/>
      <sheetData sheetId="11"/>
      <sheetData sheetId="12">
        <row r="4">
          <cell r="M4" t="str">
            <v>Asia</v>
          </cell>
          <cell r="N4">
            <v>8965297.4670199696</v>
          </cell>
        </row>
        <row r="5">
          <cell r="M5" t="str">
            <v>Europe</v>
          </cell>
          <cell r="N5">
            <v>2371109.4132299703</v>
          </cell>
        </row>
        <row r="6">
          <cell r="M6" t="str">
            <v>North America</v>
          </cell>
          <cell r="N6">
            <v>13728557.469420008</v>
          </cell>
        </row>
        <row r="7">
          <cell r="M7" t="str">
            <v>South America</v>
          </cell>
          <cell r="N7">
            <v>2507375.9927700018</v>
          </cell>
        </row>
        <row r="8">
          <cell r="M8" t="str">
            <v>Africa</v>
          </cell>
          <cell r="N8">
            <v>598446.63958000031</v>
          </cell>
        </row>
        <row r="9">
          <cell r="M9" t="str">
            <v>Oceania</v>
          </cell>
          <cell r="N9">
            <v>3747871.0929699941</v>
          </cell>
        </row>
        <row r="10">
          <cell r="M10" t="str">
            <v>Special areas</v>
          </cell>
        </row>
      </sheetData>
      <sheetData sheetId="13"/>
      <sheetData sheetId="14"/>
      <sheetData sheetId="15"/>
      <sheetData sheetId="16">
        <row r="2">
          <cell r="A2" t="str">
            <v>畜産食品</v>
          </cell>
          <cell r="B2" t="str">
            <v>Livestock food</v>
          </cell>
        </row>
        <row r="3">
          <cell r="A3" t="str">
            <v>生鮮肉類（内臓を含む）</v>
          </cell>
          <cell r="B3" t="str">
            <v>Fresh meat (including internal organs)</v>
          </cell>
        </row>
        <row r="4">
          <cell r="A4" t="str">
            <v>牛肉</v>
          </cell>
          <cell r="B4" t="str">
            <v>Beef</v>
          </cell>
        </row>
        <row r="5">
          <cell r="A5" t="str">
            <v>水牛肉</v>
          </cell>
          <cell r="B5" t="str">
            <v>Water buffalo meat</v>
          </cell>
        </row>
        <row r="6">
          <cell r="A6" t="str">
            <v>豚肉</v>
          </cell>
          <cell r="B6" t="str">
            <v>Pork</v>
          </cell>
        </row>
        <row r="7">
          <cell r="A7" t="str">
            <v>イノ豚肉</v>
          </cell>
          <cell r="B7" t="str">
            <v>Wild boar and domestic pig hybrid meat</v>
          </cell>
        </row>
        <row r="8">
          <cell r="A8" t="str">
            <v>馬肉</v>
          </cell>
          <cell r="B8" t="str">
            <v>Horse meat</v>
          </cell>
        </row>
        <row r="9">
          <cell r="A9" t="str">
            <v>ラバ肉</v>
          </cell>
          <cell r="B9" t="str">
            <v>Mule</v>
          </cell>
        </row>
        <row r="10">
          <cell r="A10" t="str">
            <v>羊肉</v>
          </cell>
          <cell r="B10" t="str">
            <v>Mutton and lamb</v>
          </cell>
        </row>
        <row r="11">
          <cell r="A11" t="str">
            <v>山羊肉</v>
          </cell>
          <cell r="B11" t="str">
            <v>Goat meat</v>
          </cell>
        </row>
        <row r="12">
          <cell r="A12" t="str">
            <v>ウサギ肉</v>
          </cell>
          <cell r="B12" t="str">
            <v>Rabbit meat</v>
          </cell>
        </row>
        <row r="13">
          <cell r="A13" t="str">
            <v>その他の獣畜肉類</v>
          </cell>
          <cell r="B13" t="str">
            <v>Other flesh</v>
          </cell>
        </row>
        <row r="14">
          <cell r="A14" t="str">
            <v>鶏肉</v>
          </cell>
          <cell r="B14" t="str">
            <v>Chicken</v>
          </cell>
        </row>
        <row r="15">
          <cell r="A15" t="str">
            <v>アヒル肉</v>
          </cell>
          <cell r="B15" t="str">
            <v>Domestic duck</v>
          </cell>
        </row>
        <row r="16">
          <cell r="A16" t="str">
            <v>七面鳥肉</v>
          </cell>
          <cell r="B16" t="str">
            <v>Turkey</v>
          </cell>
        </row>
        <row r="17">
          <cell r="A17" t="str">
            <v>その他の食鳥肉類</v>
          </cell>
          <cell r="B17" t="str">
            <v>Other fowl</v>
          </cell>
        </row>
        <row r="18">
          <cell r="A18" t="str">
            <v>乳</v>
          </cell>
          <cell r="B18" t="str">
            <v>Milk</v>
          </cell>
        </row>
        <row r="19">
          <cell r="A19" t="str">
            <v>食用鳥卵</v>
          </cell>
          <cell r="B19" t="str">
            <v>Bird eggs</v>
          </cell>
        </row>
        <row r="20">
          <cell r="A20" t="str">
            <v>その他の生鮮畜産食品</v>
          </cell>
          <cell r="B20" t="str">
            <v>Other fresh livestock food</v>
          </cell>
        </row>
        <row r="21">
          <cell r="A21" t="str">
            <v>畜産加工食品</v>
          </cell>
          <cell r="B21" t="str">
            <v>Processed livestock food</v>
          </cell>
        </row>
        <row r="22">
          <cell r="A22" t="str">
            <v>食肉製品</v>
          </cell>
          <cell r="B22" t="str">
            <v>Meat product</v>
          </cell>
        </row>
        <row r="23">
          <cell r="A23" t="str">
            <v>乾燥食肉製品</v>
          </cell>
          <cell r="B23" t="str">
            <v>Dried meat product</v>
          </cell>
        </row>
        <row r="24">
          <cell r="A24" t="str">
            <v>非加熱食肉製品</v>
          </cell>
          <cell r="B24" t="str">
            <v>Unheated meat product</v>
          </cell>
        </row>
        <row r="25">
          <cell r="A25" t="str">
            <v>特定加熱食肉製品</v>
          </cell>
          <cell r="B25" t="str">
            <v>Special heated meat product</v>
          </cell>
        </row>
        <row r="26">
          <cell r="A26" t="str">
            <v>加熱食肉製品（包装後加熱）</v>
          </cell>
          <cell r="B26" t="str">
            <v>Heated meat product (heating after packaging)</v>
          </cell>
        </row>
        <row r="27">
          <cell r="A27" t="str">
            <v>加熱食肉製品（加熱後包装）</v>
          </cell>
          <cell r="B27" t="str">
            <v>Heated meat product (packaging after heating)</v>
          </cell>
        </row>
        <row r="28">
          <cell r="A28" t="str">
            <v>その他の食肉製品</v>
          </cell>
          <cell r="B28" t="str">
            <v>Other meat product</v>
          </cell>
        </row>
        <row r="29">
          <cell r="A29" t="str">
            <v>乳・酪農製品</v>
          </cell>
          <cell r="B29" t="str">
            <v>Milk and dairy product</v>
          </cell>
        </row>
        <row r="30">
          <cell r="A30" t="str">
            <v>液状のミルク・クリーム</v>
          </cell>
          <cell r="B30" t="str">
            <v>Milk and cream in liquid state</v>
          </cell>
        </row>
        <row r="31">
          <cell r="A31" t="str">
            <v>れん乳及び濃縮乳</v>
          </cell>
          <cell r="B31" t="str">
            <v>Condensed/concentrated milk</v>
          </cell>
        </row>
        <row r="32">
          <cell r="A32" t="str">
            <v>粉乳</v>
          </cell>
          <cell r="B32" t="str">
            <v>Powdered milk</v>
          </cell>
        </row>
        <row r="33">
          <cell r="A33" t="str">
            <v>はっ酵乳及び乳酸菌飲料</v>
          </cell>
          <cell r="B33" t="str">
            <v xml:space="preserve">Yogurt and lactobacillus drink </v>
          </cell>
        </row>
        <row r="34">
          <cell r="A34" t="str">
            <v>バター類</v>
          </cell>
          <cell r="B34" t="str">
            <v>Butter</v>
          </cell>
        </row>
        <row r="35">
          <cell r="A35" t="str">
            <v>チーズ及びカード</v>
          </cell>
          <cell r="B35" t="str">
            <v>Cheese and cheese curd</v>
          </cell>
        </row>
        <row r="36">
          <cell r="A36" t="str">
            <v>アイスクリーム類</v>
          </cell>
          <cell r="B36" t="str">
            <v>Ice cream</v>
          </cell>
        </row>
        <row r="37">
          <cell r="A37" t="str">
            <v>乳を主原料とするもの</v>
          </cell>
          <cell r="B37" t="str">
            <v>Food made of milk as main material</v>
          </cell>
        </row>
        <row r="38">
          <cell r="A38" t="str">
            <v>その他の酪農製品</v>
          </cell>
          <cell r="B38" t="str">
            <v>Other dairy product</v>
          </cell>
        </row>
        <row r="39">
          <cell r="A39" t="str">
            <v>加工卵製品</v>
          </cell>
          <cell r="B39" t="str">
            <v>Processed egg product</v>
          </cell>
        </row>
        <row r="40">
          <cell r="A40" t="str">
            <v>鶏卵製品</v>
          </cell>
          <cell r="B40" t="str">
            <v>Hen egg product</v>
          </cell>
        </row>
        <row r="41">
          <cell r="A41" t="str">
            <v>その他の加工卵製品</v>
          </cell>
          <cell r="B41" t="str">
            <v>Other processed egg product</v>
          </cell>
        </row>
        <row r="42">
          <cell r="A42" t="str">
            <v>鳥獣肉類等調整品</v>
          </cell>
          <cell r="B42" t="str">
            <v>Flesh and fowl preparations</v>
          </cell>
        </row>
        <row r="43">
          <cell r="A43" t="str">
            <v>肉エキス</v>
          </cell>
          <cell r="B43" t="str">
            <v>Meat extract</v>
          </cell>
        </row>
        <row r="44">
          <cell r="A44" t="str">
            <v>血液調整品</v>
          </cell>
          <cell r="B44" t="str">
            <v>Blood preparations</v>
          </cell>
        </row>
        <row r="45">
          <cell r="A45" t="str">
            <v>その他の鳥獣肉類等調整品</v>
          </cell>
          <cell r="B45" t="str">
            <v>Other flesh and fowl preparations</v>
          </cell>
        </row>
        <row r="46">
          <cell r="A46" t="str">
            <v>その他の畜産加工品</v>
          </cell>
          <cell r="B46" t="str">
            <v>Other processed livestock product</v>
          </cell>
        </row>
        <row r="47">
          <cell r="A47" t="str">
            <v>冷凍食品（食肉製品に該当するものは除く）</v>
          </cell>
          <cell r="B47" t="str">
            <v>Frozen food (other than meat product)</v>
          </cell>
        </row>
        <row r="48">
          <cell r="A48" t="str">
            <v>容器包装詰加圧加熱殺菌食品</v>
          </cell>
          <cell r="B48" t="str">
            <v>Retort pouched food</v>
          </cell>
        </row>
        <row r="49">
          <cell r="A49" t="str">
            <v>はちみつ</v>
          </cell>
          <cell r="B49" t="str">
            <v>Honey</v>
          </cell>
        </row>
        <row r="50">
          <cell r="A50" t="str">
            <v>ローヤルゼリー</v>
          </cell>
          <cell r="B50" t="str">
            <v>Royal Jelly</v>
          </cell>
        </row>
        <row r="51">
          <cell r="A51" t="str">
            <v>プロポリス</v>
          </cell>
          <cell r="B51" t="str">
            <v>Propolis</v>
          </cell>
        </row>
        <row r="52">
          <cell r="A52" t="str">
            <v>その他の畜産加工食品</v>
          </cell>
          <cell r="B52" t="str">
            <v>Other processed livestock food</v>
          </cell>
        </row>
        <row r="53">
          <cell r="A53" t="str">
            <v>水産食品</v>
          </cell>
          <cell r="B53" t="str">
            <v>Aquatic food</v>
          </cell>
        </row>
        <row r="54">
          <cell r="A54" t="str">
            <v>魚類</v>
          </cell>
          <cell r="B54" t="str">
            <v>Fish</v>
          </cell>
        </row>
        <row r="55">
          <cell r="A55" t="str">
            <v>淡水産魚類</v>
          </cell>
          <cell r="B55" t="str">
            <v>Freshwater fish</v>
          </cell>
        </row>
        <row r="56">
          <cell r="A56" t="str">
            <v>かつお・まぐろ・さば類</v>
          </cell>
          <cell r="B56" t="str">
            <v>Bonito, tuna, mackerel</v>
          </cell>
        </row>
        <row r="57">
          <cell r="A57" t="str">
            <v>あじ・ぶり・しいら類</v>
          </cell>
          <cell r="B57" t="str">
            <v>Horse mackerel, yellowtail, dolphinfish</v>
          </cell>
        </row>
        <row r="58">
          <cell r="A58" t="str">
            <v>すずき・たい・にべ類</v>
          </cell>
          <cell r="B58" t="str">
            <v>Sea bass, sea bream, croaker</v>
          </cell>
        </row>
        <row r="59">
          <cell r="A59" t="str">
            <v>にしん・いわし類</v>
          </cell>
          <cell r="B59" t="str">
            <v>Herring, sardine</v>
          </cell>
        </row>
        <row r="60">
          <cell r="A60" t="str">
            <v>たら類</v>
          </cell>
          <cell r="B60" t="str">
            <v>Codfish</v>
          </cell>
        </row>
        <row r="61">
          <cell r="A61" t="str">
            <v>かれい・ひらめ類</v>
          </cell>
          <cell r="B61" t="str">
            <v>Flatfish, sole</v>
          </cell>
        </row>
        <row r="62">
          <cell r="A62" t="str">
            <v>はた類</v>
          </cell>
          <cell r="B62" t="str">
            <v>Grouper</v>
          </cell>
        </row>
        <row r="63">
          <cell r="A63" t="str">
            <v>かます類</v>
          </cell>
          <cell r="B63" t="str">
            <v>Barracuda</v>
          </cell>
        </row>
        <row r="64">
          <cell r="A64" t="str">
            <v>ふえだい類</v>
          </cell>
          <cell r="B64" t="str">
            <v>Snapper</v>
          </cell>
        </row>
        <row r="65">
          <cell r="A65" t="str">
            <v>ふぐ類</v>
          </cell>
          <cell r="B65" t="str">
            <v>Globefish</v>
          </cell>
        </row>
        <row r="66">
          <cell r="A66" t="str">
            <v>その他の魚類</v>
          </cell>
          <cell r="B66" t="str">
            <v>Other fish</v>
          </cell>
        </row>
        <row r="67">
          <cell r="A67" t="str">
            <v>貝類</v>
          </cell>
          <cell r="B67" t="str">
            <v>Shellfish</v>
          </cell>
        </row>
        <row r="68">
          <cell r="A68" t="str">
            <v>二枚貝類</v>
          </cell>
          <cell r="B68" t="str">
            <v>Bivalve</v>
          </cell>
        </row>
        <row r="69">
          <cell r="A69" t="str">
            <v>巻貝類</v>
          </cell>
          <cell r="B69" t="str">
            <v>Snail</v>
          </cell>
        </row>
        <row r="70">
          <cell r="A70" t="str">
            <v>水産動物類</v>
          </cell>
          <cell r="B70" t="str">
            <v>Aquatic animals</v>
          </cell>
        </row>
        <row r="71">
          <cell r="A71" t="str">
            <v>えび類</v>
          </cell>
          <cell r="B71" t="str">
            <v>Lobster, prawn, shrimp</v>
          </cell>
        </row>
        <row r="72">
          <cell r="A72" t="str">
            <v>かに類</v>
          </cell>
          <cell r="B72" t="str">
            <v>Crab</v>
          </cell>
        </row>
        <row r="73">
          <cell r="A73" t="str">
            <v>その他の甲殻類</v>
          </cell>
          <cell r="B73" t="str">
            <v>Other crustacean</v>
          </cell>
        </row>
        <row r="74">
          <cell r="A74" t="str">
            <v>その他の水産動物類</v>
          </cell>
          <cell r="B74" t="str">
            <v>Other aquatic animals</v>
          </cell>
        </row>
        <row r="75">
          <cell r="A75" t="str">
            <v>海藻類</v>
          </cell>
          <cell r="B75" t="str">
            <v>Seaweed</v>
          </cell>
        </row>
        <row r="76">
          <cell r="A76" t="str">
            <v>こんぶ類</v>
          </cell>
          <cell r="B76" t="str">
            <v>Sea tangle</v>
          </cell>
        </row>
        <row r="77">
          <cell r="A77" t="str">
            <v>のり類</v>
          </cell>
          <cell r="B77" t="str">
            <v>Laver</v>
          </cell>
        </row>
        <row r="78">
          <cell r="A78" t="str">
            <v>わかめ類</v>
          </cell>
          <cell r="B78" t="str">
            <v>Wakame</v>
          </cell>
        </row>
        <row r="79">
          <cell r="A79" t="str">
            <v>寒天原藻類</v>
          </cell>
          <cell r="B79" t="str">
            <v>Agar-agar</v>
          </cell>
        </row>
        <row r="80">
          <cell r="A80" t="str">
            <v>その他の海藻類</v>
          </cell>
          <cell r="B80" t="str">
            <v>Other seaweed</v>
          </cell>
        </row>
        <row r="81">
          <cell r="A81" t="str">
            <v>その他の水産食品</v>
          </cell>
          <cell r="B81" t="str">
            <v>Other aquatic food</v>
          </cell>
        </row>
        <row r="82">
          <cell r="A82" t="str">
            <v>水産加工食品</v>
          </cell>
          <cell r="B82" t="str">
            <v>Processed aquatic food</v>
          </cell>
        </row>
        <row r="83">
          <cell r="A83" t="str">
            <v>魚類加工品</v>
          </cell>
          <cell r="B83" t="str">
            <v>Processed fish product</v>
          </cell>
        </row>
        <row r="84">
          <cell r="A84" t="str">
            <v>切り身、むき身の鮮魚類（冷凍食品を含む）</v>
          </cell>
          <cell r="B84" t="str">
            <v>Sliced/shucked fresh fish (including frozen food)</v>
          </cell>
        </row>
        <row r="85">
          <cell r="A85" t="str">
            <v>魚類乾製品</v>
          </cell>
          <cell r="B85" t="str">
            <v>Dried fish product</v>
          </cell>
        </row>
        <row r="86">
          <cell r="A86" t="str">
            <v>調理加工魚類</v>
          </cell>
          <cell r="B86" t="str">
            <v>Processed and cooked fish</v>
          </cell>
        </row>
        <row r="87">
          <cell r="A87" t="str">
            <v>魚：冷凍食品</v>
          </cell>
          <cell r="B87" t="str">
            <v>Fish:Frozen food</v>
          </cell>
        </row>
        <row r="88">
          <cell r="A88" t="str">
            <v>魚：容器包装詰加圧加熱殺菌食品</v>
          </cell>
          <cell r="B88" t="str">
            <v>Fish:Retort pouched food</v>
          </cell>
        </row>
        <row r="89">
          <cell r="A89" t="str">
            <v>魚肉ねり製品</v>
          </cell>
          <cell r="B89" t="str">
            <v>Fish cake</v>
          </cell>
        </row>
        <row r="90">
          <cell r="A90" t="str">
            <v>その他の魚類加工品</v>
          </cell>
          <cell r="B90" t="str">
            <v>Other processed fish product</v>
          </cell>
        </row>
        <row r="91">
          <cell r="A91" t="str">
            <v>貝類加工品</v>
          </cell>
          <cell r="B91" t="str">
            <v>Processed shellfish product</v>
          </cell>
        </row>
        <row r="92">
          <cell r="A92" t="str">
            <v>切り身、むき身の鮮貝類（冷凍食品を含む）</v>
          </cell>
          <cell r="B92" t="str">
            <v>Sliced/shucked fresh shellfish (including frozen food)</v>
          </cell>
        </row>
        <row r="93">
          <cell r="A93" t="str">
            <v>乾製貝類</v>
          </cell>
          <cell r="B93" t="str">
            <v>Dried shellfish</v>
          </cell>
        </row>
        <row r="94">
          <cell r="A94" t="str">
            <v>調理加工貝類</v>
          </cell>
          <cell r="B94" t="str">
            <v>Processed and cooked shellfish</v>
          </cell>
        </row>
        <row r="95">
          <cell r="A95" t="str">
            <v>貝：冷凍食品</v>
          </cell>
          <cell r="B95" t="str">
            <v>Shellfish: Frozen food</v>
          </cell>
        </row>
        <row r="96">
          <cell r="A96" t="str">
            <v>貝：容器包装詰加圧加熱殺菌食品</v>
          </cell>
          <cell r="B96" t="str">
            <v>Shellfish: Retort pouched food</v>
          </cell>
        </row>
        <row r="97">
          <cell r="A97" t="str">
            <v>その他の貝類加工品</v>
          </cell>
          <cell r="B97" t="str">
            <v>Other processed shellfish product</v>
          </cell>
        </row>
        <row r="98">
          <cell r="A98" t="str">
            <v>水産動物類加工品（魚類、貝類を除く）</v>
          </cell>
          <cell r="B98" t="str">
            <v>Processed aquatic animal product (other than fish and shellfish)</v>
          </cell>
        </row>
        <row r="99">
          <cell r="A99" t="str">
            <v>切り身、むき身の鮮水産動物類（冷凍食品を含む）</v>
          </cell>
          <cell r="B99" t="str">
            <v>Sliced/shucked fresh aquatic animals (including frozen food)</v>
          </cell>
        </row>
        <row r="100">
          <cell r="A100" t="str">
            <v>乾製水産動物類</v>
          </cell>
          <cell r="B100" t="str">
            <v>Dried aquatic animal product</v>
          </cell>
        </row>
        <row r="101">
          <cell r="A101" t="str">
            <v>調理加工水産動物類</v>
          </cell>
          <cell r="B101" t="str">
            <v>Processed and cooked aquatic animals</v>
          </cell>
        </row>
        <row r="102">
          <cell r="A102" t="str">
            <v>水産動物：冷凍食品</v>
          </cell>
          <cell r="B102" t="str">
            <v>Aquatic animals: Frozen food</v>
          </cell>
        </row>
        <row r="103">
          <cell r="A103" t="str">
            <v>水産動物：容器包装詰加圧加熱殺菌食品</v>
          </cell>
          <cell r="B103" t="str">
            <v>Aquatic animals: Retort pouched food</v>
          </cell>
        </row>
        <row r="104">
          <cell r="A104" t="str">
            <v>水産動物：魚肉ねり製品</v>
          </cell>
          <cell r="B104" t="str">
            <v>Aquatic animals: Fish cake</v>
          </cell>
        </row>
        <row r="105">
          <cell r="A105" t="str">
            <v>その他の水産動物類加工品</v>
          </cell>
          <cell r="B105" t="str">
            <v>Other processed aquatic animal product</v>
          </cell>
        </row>
        <row r="106">
          <cell r="A106" t="str">
            <v>海藻類加工品</v>
          </cell>
          <cell r="B106" t="str">
            <v>Processed seaweed product</v>
          </cell>
        </row>
        <row r="107">
          <cell r="A107" t="str">
            <v>乾燥海藻類</v>
          </cell>
          <cell r="B107" t="str">
            <v>Dried seaweed</v>
          </cell>
        </row>
        <row r="108">
          <cell r="A108" t="str">
            <v>塩蔵海藻類</v>
          </cell>
          <cell r="B108" t="str">
            <v>Salted seaweed</v>
          </cell>
        </row>
        <row r="109">
          <cell r="A109" t="str">
            <v>海藻：つくだ煮</v>
          </cell>
          <cell r="B109" t="str">
            <v>Seaweed boiled down in soy sauce</v>
          </cell>
        </row>
        <row r="110">
          <cell r="A110" t="str">
            <v>寒天</v>
          </cell>
          <cell r="B110" t="str">
            <v>Agar-agar</v>
          </cell>
        </row>
        <row r="111">
          <cell r="A111" t="str">
            <v>その他の海藻類加工品</v>
          </cell>
          <cell r="B111" t="str">
            <v>Other processed seaweed product</v>
          </cell>
        </row>
        <row r="112">
          <cell r="A112" t="str">
            <v>魚介類の卵加工品</v>
          </cell>
          <cell r="B112" t="str">
            <v>Processed aquatic animal egg product</v>
          </cell>
        </row>
        <row r="113">
          <cell r="A113" t="str">
            <v>魚卵加工品</v>
          </cell>
          <cell r="B113" t="str">
            <v>Processed fish egg product</v>
          </cell>
        </row>
        <row r="114">
          <cell r="A114" t="str">
            <v>貝類の卵加工品</v>
          </cell>
          <cell r="B114" t="str">
            <v>Processed shellfish egg product</v>
          </cell>
        </row>
        <row r="115">
          <cell r="A115" t="str">
            <v>水産動物類の卵加工品</v>
          </cell>
          <cell r="B115" t="str">
            <v>Processed other aquatic animal egg product</v>
          </cell>
        </row>
        <row r="116">
          <cell r="A116" t="str">
            <v>農産食品</v>
          </cell>
          <cell r="B116" t="str">
            <v>Agricultural food</v>
          </cell>
        </row>
        <row r="117">
          <cell r="A117" t="str">
            <v>穀類</v>
          </cell>
          <cell r="B117" t="str">
            <v>Grains</v>
          </cell>
        </row>
        <row r="118">
          <cell r="A118" t="str">
            <v>うるち米</v>
          </cell>
          <cell r="B118" t="str">
            <v>Non-glutinous rice</v>
          </cell>
        </row>
        <row r="119">
          <cell r="A119" t="str">
            <v>もち米</v>
          </cell>
          <cell r="B119" t="str">
            <v>Glutinous rice</v>
          </cell>
        </row>
        <row r="120">
          <cell r="A120" t="str">
            <v>その他の米穀</v>
          </cell>
          <cell r="B120" t="str">
            <v>Other rice</v>
          </cell>
        </row>
        <row r="121">
          <cell r="A121" t="str">
            <v>大麦</v>
          </cell>
          <cell r="B121" t="str">
            <v>Barley</v>
          </cell>
        </row>
        <row r="122">
          <cell r="A122" t="str">
            <v>小麦</v>
          </cell>
          <cell r="B122" t="str">
            <v>Wheat</v>
          </cell>
        </row>
        <row r="123">
          <cell r="A123" t="str">
            <v>ライ麦</v>
          </cell>
          <cell r="B123" t="str">
            <v>Rye</v>
          </cell>
        </row>
        <row r="124">
          <cell r="A124" t="str">
            <v>えん麦</v>
          </cell>
          <cell r="B124" t="str">
            <v>Oat</v>
          </cell>
        </row>
        <row r="125">
          <cell r="A125" t="str">
            <v>その他の麦類</v>
          </cell>
          <cell r="B125" t="str">
            <v>Other oats</v>
          </cell>
        </row>
        <row r="126">
          <cell r="A126" t="str">
            <v>とうもろこし</v>
          </cell>
          <cell r="B126" t="str">
            <v>Maize</v>
          </cell>
        </row>
        <row r="127">
          <cell r="A127" t="str">
            <v>そば</v>
          </cell>
          <cell r="B127" t="str">
            <v>Buckwheat</v>
          </cell>
        </row>
        <row r="128">
          <cell r="A128" t="str">
            <v>もろこし</v>
          </cell>
          <cell r="B128" t="str">
            <v>Indian millet</v>
          </cell>
        </row>
        <row r="129">
          <cell r="A129" t="str">
            <v>ハトムギ</v>
          </cell>
          <cell r="B129" t="str">
            <v>Job's tears</v>
          </cell>
        </row>
        <row r="130">
          <cell r="A130" t="str">
            <v>その他の雑穀</v>
          </cell>
          <cell r="B130" t="str">
            <v>Other miscellaneous cereals</v>
          </cell>
        </row>
        <row r="131">
          <cell r="A131" t="str">
            <v>豆類</v>
          </cell>
          <cell r="B131" t="str">
            <v>Beans</v>
          </cell>
        </row>
        <row r="132">
          <cell r="A132" t="str">
            <v>落花生（ピーナッツ）</v>
          </cell>
          <cell r="B132" t="str">
            <v>Peanuts</v>
          </cell>
        </row>
        <row r="133">
          <cell r="A133" t="str">
            <v>大豆</v>
          </cell>
          <cell r="B133" t="str">
            <v>Soybeans</v>
          </cell>
        </row>
        <row r="134">
          <cell r="A134" t="str">
            <v>小豆類</v>
          </cell>
          <cell r="B134" t="str">
            <v>Beans (dry)</v>
          </cell>
        </row>
        <row r="135">
          <cell r="A135" t="str">
            <v>そら豆</v>
          </cell>
          <cell r="B135" t="str">
            <v>Broad beans</v>
          </cell>
        </row>
        <row r="136">
          <cell r="A136" t="str">
            <v>えんどう</v>
          </cell>
          <cell r="B136" t="str">
            <v>Peas</v>
          </cell>
        </row>
        <row r="137">
          <cell r="A137" t="str">
            <v>その他の豆類</v>
          </cell>
          <cell r="B137" t="str">
            <v>Other beans</v>
          </cell>
        </row>
        <row r="138">
          <cell r="A138" t="str">
            <v>野菜</v>
          </cell>
          <cell r="B138" t="str">
            <v>Vegetables</v>
          </cell>
        </row>
        <row r="139">
          <cell r="A139" t="str">
            <v>あぶらな科野菜</v>
          </cell>
          <cell r="B139" t="str">
            <v>Brassicaceae</v>
          </cell>
        </row>
        <row r="140">
          <cell r="A140" t="str">
            <v>いも類</v>
          </cell>
          <cell r="B140" t="str">
            <v>Potato, yam, taro</v>
          </cell>
        </row>
        <row r="141">
          <cell r="A141" t="str">
            <v>うり科野菜</v>
          </cell>
          <cell r="B141" t="str">
            <v>Cucurbitaceae</v>
          </cell>
        </row>
        <row r="142">
          <cell r="A142" t="str">
            <v>きく科野菜</v>
          </cell>
          <cell r="B142" t="str">
            <v>Asteraceae</v>
          </cell>
        </row>
        <row r="143">
          <cell r="A143" t="str">
            <v>きのこ類</v>
          </cell>
          <cell r="B143" t="str">
            <v>Mushroom</v>
          </cell>
        </row>
        <row r="144">
          <cell r="A144" t="str">
            <v>せり科野菜</v>
          </cell>
          <cell r="B144" t="str">
            <v>Apiaceae</v>
          </cell>
        </row>
        <row r="145">
          <cell r="A145" t="str">
            <v>なす科野菜</v>
          </cell>
          <cell r="B145" t="str">
            <v>Solanaceae</v>
          </cell>
        </row>
        <row r="146">
          <cell r="A146" t="str">
            <v>ゆり科野菜</v>
          </cell>
          <cell r="B146" t="str">
            <v>Liliaceae</v>
          </cell>
        </row>
        <row r="147">
          <cell r="A147" t="str">
            <v>その他の野菜</v>
          </cell>
          <cell r="B147" t="str">
            <v>Other vegetables</v>
          </cell>
        </row>
        <row r="148">
          <cell r="A148" t="str">
            <v>果実</v>
          </cell>
          <cell r="B148" t="str">
            <v>Fruits</v>
          </cell>
        </row>
        <row r="149">
          <cell r="A149" t="str">
            <v>核果果実</v>
          </cell>
          <cell r="B149" t="str">
            <v>Stone fruits</v>
          </cell>
        </row>
        <row r="150">
          <cell r="A150" t="str">
            <v>かんきつ類果実</v>
          </cell>
          <cell r="B150" t="str">
            <v>Citrus fruits</v>
          </cell>
        </row>
        <row r="151">
          <cell r="A151" t="str">
            <v>仁果果実</v>
          </cell>
          <cell r="B151" t="str">
            <v>Pomaceous fruits</v>
          </cell>
        </row>
        <row r="152">
          <cell r="A152" t="str">
            <v>熱帯産果実</v>
          </cell>
          <cell r="B152" t="str">
            <v>Tropical fruits</v>
          </cell>
        </row>
        <row r="153">
          <cell r="A153" t="str">
            <v>ベリー類果実</v>
          </cell>
          <cell r="B153" t="str">
            <v>Berry fruits</v>
          </cell>
        </row>
        <row r="154">
          <cell r="A154" t="str">
            <v>その他の果実</v>
          </cell>
          <cell r="B154" t="str">
            <v>Other fruits</v>
          </cell>
        </row>
        <row r="155">
          <cell r="A155" t="str">
            <v>種実類</v>
          </cell>
          <cell r="B155" t="str">
            <v>Nuts and seeds</v>
          </cell>
        </row>
        <row r="156">
          <cell r="A156" t="str">
            <v>ナッツ類</v>
          </cell>
          <cell r="B156" t="str">
            <v>Nuts</v>
          </cell>
        </row>
        <row r="157">
          <cell r="A157" t="str">
            <v>オイルシード（食用油の採油用のもの）</v>
          </cell>
          <cell r="B157" t="str">
            <v>Oil seeds (for extraction of cooking oil)</v>
          </cell>
        </row>
        <row r="158">
          <cell r="A158" t="str">
            <v>コーヒー豆</v>
          </cell>
          <cell r="B158" t="str">
            <v>Coffee beans</v>
          </cell>
        </row>
        <row r="159">
          <cell r="A159" t="str">
            <v>カカオ豆</v>
          </cell>
          <cell r="B159" t="str">
            <v>Cacao beans</v>
          </cell>
        </row>
        <row r="160">
          <cell r="A160" t="str">
            <v>その他の種実類</v>
          </cell>
          <cell r="B160" t="str">
            <v>Other nuts and seeds</v>
          </cell>
        </row>
        <row r="161">
          <cell r="A161" t="str">
            <v>その他の農産食品</v>
          </cell>
          <cell r="B161" t="str">
            <v>Other agricultural food</v>
          </cell>
        </row>
        <row r="162">
          <cell r="A162" t="str">
            <v>農産加工食品</v>
          </cell>
          <cell r="B162" t="str">
            <v>Processed agricultural food</v>
          </cell>
        </row>
        <row r="163">
          <cell r="A163" t="str">
            <v>穀類の調整品</v>
          </cell>
          <cell r="B163" t="str">
            <v>Preparations of grains</v>
          </cell>
        </row>
        <row r="164">
          <cell r="A164" t="str">
            <v>米穀の粉</v>
          </cell>
          <cell r="B164" t="str">
            <v>Rice flour</v>
          </cell>
        </row>
        <row r="165">
          <cell r="A165" t="str">
            <v>麦類の粉</v>
          </cell>
          <cell r="B165" t="str">
            <v>Oat flour</v>
          </cell>
        </row>
        <row r="166">
          <cell r="A166" t="str">
            <v>雑穀類の粉</v>
          </cell>
          <cell r="B166" t="str">
            <v>Flour of miscellaneous grains</v>
          </cell>
        </row>
        <row r="167">
          <cell r="A167" t="str">
            <v>水煮</v>
          </cell>
          <cell r="B167" t="str">
            <v>Boiled cereals in water</v>
          </cell>
        </row>
        <row r="168">
          <cell r="A168" t="str">
            <v>めん類（冷凍食品を除く）</v>
          </cell>
          <cell r="B168" t="str">
            <v>Noodles (other than frozen food)</v>
          </cell>
        </row>
        <row r="169">
          <cell r="A169" t="str">
            <v>パン類（冷凍食品を除く）</v>
          </cell>
          <cell r="B169" t="str">
            <v>Bread (other than frozen food)</v>
          </cell>
        </row>
        <row r="170">
          <cell r="A170" t="str">
            <v>穀類：冷凍食品</v>
          </cell>
          <cell r="B170" t="str">
            <v>Grain:Frozen food</v>
          </cell>
        </row>
        <row r="171">
          <cell r="A171" t="str">
            <v>穀類：容器包装詰加圧加熱殺菌食品</v>
          </cell>
          <cell r="B171" t="str">
            <v>Grain:Retort pouched food</v>
          </cell>
        </row>
        <row r="172">
          <cell r="A172" t="str">
            <v>その他の穀類の調整品</v>
          </cell>
          <cell r="B172" t="str">
            <v>Other preparations of grains</v>
          </cell>
        </row>
        <row r="173">
          <cell r="A173" t="str">
            <v>豆類の調整品</v>
          </cell>
          <cell r="B173" t="str">
            <v>Preparations of beans</v>
          </cell>
        </row>
        <row r="174">
          <cell r="A174" t="str">
            <v>豆類の粉</v>
          </cell>
          <cell r="B174" t="str">
            <v>beans flour</v>
          </cell>
        </row>
        <row r="175">
          <cell r="A175" t="str">
            <v>ピーナッツ製品</v>
          </cell>
          <cell r="B175" t="str">
            <v>Peanuts products</v>
          </cell>
        </row>
        <row r="176">
          <cell r="A176" t="str">
            <v>いったもの及び揚げたもの（ピーナッツを除く豆類の調整品）</v>
          </cell>
          <cell r="B176" t="str">
            <v>Roasted/fried beans (other than peanuts)</v>
          </cell>
        </row>
        <row r="177">
          <cell r="A177" t="str">
            <v>あん類</v>
          </cell>
          <cell r="B177" t="str">
            <v>Bean jam</v>
          </cell>
        </row>
        <row r="178">
          <cell r="A178" t="str">
            <v>煮豆類（ゆで小豆を含む）</v>
          </cell>
          <cell r="B178" t="str">
            <v>Boiled beans (including boiled adzuki)</v>
          </cell>
        </row>
        <row r="179">
          <cell r="A179" t="str">
            <v>大豆の加工品（上記に含まれるものを除く）</v>
          </cell>
          <cell r="B179" t="str">
            <v>Processed soybeans (other than listed above)</v>
          </cell>
        </row>
        <row r="180">
          <cell r="A180" t="str">
            <v>豆：冷凍食品</v>
          </cell>
          <cell r="B180" t="str">
            <v>Bean:Frozen food</v>
          </cell>
        </row>
        <row r="181">
          <cell r="A181" t="str">
            <v>豆：容器包装詰加圧加熱殺菌食品</v>
          </cell>
          <cell r="B181" t="str">
            <v>Bean:Retort pouched food</v>
          </cell>
        </row>
        <row r="182">
          <cell r="A182" t="str">
            <v>その他の豆類の調整品</v>
          </cell>
          <cell r="B182" t="str">
            <v>Other preparations of beans</v>
          </cell>
        </row>
        <row r="183">
          <cell r="A183" t="str">
            <v>野菜の調整品（きのこ加工品、香辛料、野草加工品及び茶を除く）</v>
          </cell>
          <cell r="B183" t="str">
            <v>Preparations of vegetables (other than processed mushroom, spices, processed herb and tea)</v>
          </cell>
        </row>
        <row r="184">
          <cell r="A184" t="str">
            <v>乾燥野菜</v>
          </cell>
          <cell r="B184" t="str">
            <v>Dried vegetables</v>
          </cell>
        </row>
        <row r="185">
          <cell r="A185" t="str">
            <v>粉類</v>
          </cell>
          <cell r="B185" t="str">
            <v>Flour</v>
          </cell>
        </row>
        <row r="186">
          <cell r="A186" t="str">
            <v>塩蔵野菜（塩水漬けを含む）</v>
          </cell>
          <cell r="B186" t="str">
            <v>Salted vegetables (including in brine)</v>
          </cell>
        </row>
        <row r="187">
          <cell r="A187" t="str">
            <v>野菜漬け物</v>
          </cell>
          <cell r="B187" t="str">
            <v>Pickled vegetables</v>
          </cell>
        </row>
        <row r="188">
          <cell r="A188" t="str">
            <v>水煮野菜</v>
          </cell>
          <cell r="B188" t="str">
            <v>Boiled vegetables in water</v>
          </cell>
        </row>
        <row r="189">
          <cell r="A189" t="str">
            <v>ピューレ及びペースト</v>
          </cell>
          <cell r="B189" t="str">
            <v>Puree and paste</v>
          </cell>
        </row>
        <row r="190">
          <cell r="A190" t="str">
            <v>野菜：冷凍食品</v>
          </cell>
          <cell r="B190" t="str">
            <v>Vegetable:Frozen food</v>
          </cell>
        </row>
        <row r="191">
          <cell r="A191" t="str">
            <v>野菜：容器包装詰加圧加熱殺菌食品</v>
          </cell>
          <cell r="B191" t="str">
            <v>Vegetable:Retort pouched food</v>
          </cell>
        </row>
        <row r="192">
          <cell r="A192" t="str">
            <v>その他の野菜の調整品</v>
          </cell>
          <cell r="B192" t="str">
            <v>Other preparations of vegetables</v>
          </cell>
        </row>
        <row r="193">
          <cell r="A193" t="str">
            <v>きのこ加工品</v>
          </cell>
          <cell r="B193" t="str">
            <v>Processed mushroom product</v>
          </cell>
        </row>
        <row r="194">
          <cell r="A194" t="str">
            <v>乾燥きのこ（粉類を含む）</v>
          </cell>
          <cell r="B194" t="str">
            <v>Dried mushroom (including flour)</v>
          </cell>
        </row>
        <row r="195">
          <cell r="A195" t="str">
            <v>塩蔵きのこ（塩水漬けを含む）</v>
          </cell>
          <cell r="B195" t="str">
            <v>Salted mushroom (including in brine)</v>
          </cell>
        </row>
        <row r="196">
          <cell r="A196" t="str">
            <v>水煮きのこ</v>
          </cell>
          <cell r="B196" t="str">
            <v>Boiled mushroom in water</v>
          </cell>
        </row>
        <row r="197">
          <cell r="A197" t="str">
            <v>きのこ：冷凍食品</v>
          </cell>
          <cell r="B197" t="str">
            <v>Mushroom:Frozen food</v>
          </cell>
        </row>
        <row r="198">
          <cell r="A198" t="str">
            <v>きのこ：容器包装詰加圧加熱殺菌食品</v>
          </cell>
          <cell r="B198" t="str">
            <v>Mushroom:Retort pouched food</v>
          </cell>
        </row>
        <row r="199">
          <cell r="A199" t="str">
            <v>その他のきのこの加工品</v>
          </cell>
          <cell r="B199" t="str">
            <v>Other processed mushroom product</v>
          </cell>
        </row>
        <row r="200">
          <cell r="A200" t="str">
            <v>野草加工品及び香辛料</v>
          </cell>
          <cell r="B200" t="str">
            <v>Processed herb and spices</v>
          </cell>
        </row>
        <row r="201">
          <cell r="A201" t="str">
            <v>オールスパイス</v>
          </cell>
          <cell r="B201" t="str">
            <v>Allspice</v>
          </cell>
        </row>
        <row r="202">
          <cell r="A202" t="str">
            <v>けい皮（シナモン）</v>
          </cell>
          <cell r="B202" t="str">
            <v>Cinnamon</v>
          </cell>
        </row>
        <row r="203">
          <cell r="A203" t="str">
            <v>月桂樹の葉（ローレル）</v>
          </cell>
          <cell r="B203" t="str">
            <v>Laurel</v>
          </cell>
        </row>
        <row r="204">
          <cell r="A204" t="str">
            <v>サフラン</v>
          </cell>
          <cell r="B204" t="str">
            <v>Saffron</v>
          </cell>
        </row>
        <row r="205">
          <cell r="A205" t="str">
            <v>丁子（クローブ）</v>
          </cell>
          <cell r="B205" t="str">
            <v>Clove</v>
          </cell>
        </row>
        <row r="206">
          <cell r="A206" t="str">
            <v>とうがらし</v>
          </cell>
          <cell r="B206" t="str">
            <v>Chili pepper</v>
          </cell>
        </row>
        <row r="207">
          <cell r="A207" t="str">
            <v>ナツメグ（肉ずく）</v>
          </cell>
          <cell r="B207" t="str">
            <v>Nutmeg</v>
          </cell>
        </row>
        <row r="208">
          <cell r="A208" t="str">
            <v>パプリカ</v>
          </cell>
          <cell r="B208" t="str">
            <v>Paprika</v>
          </cell>
        </row>
        <row r="209">
          <cell r="A209" t="str">
            <v>ペッパー類</v>
          </cell>
          <cell r="B209" t="str">
            <v>Peppers</v>
          </cell>
        </row>
        <row r="210">
          <cell r="A210" t="str">
            <v>マスタード類</v>
          </cell>
          <cell r="B210" t="str">
            <v>Mustards</v>
          </cell>
        </row>
        <row r="211">
          <cell r="A211" t="str">
            <v>カレー粉</v>
          </cell>
          <cell r="B211" t="str">
            <v>Curry powder</v>
          </cell>
        </row>
        <row r="212">
          <cell r="A212" t="str">
            <v>その他の野草加工品及び香辛料</v>
          </cell>
          <cell r="B212" t="str">
            <v>Other processed herb and spices</v>
          </cell>
        </row>
        <row r="213">
          <cell r="A213" t="str">
            <v>茶</v>
          </cell>
          <cell r="B213" t="str">
            <v>Tea</v>
          </cell>
        </row>
        <row r="214">
          <cell r="A214" t="str">
            <v>不発酵茶</v>
          </cell>
          <cell r="B214" t="str">
            <v>Non-fermented tea</v>
          </cell>
        </row>
        <row r="215">
          <cell r="A215" t="str">
            <v>半発酵茶</v>
          </cell>
          <cell r="B215" t="str">
            <v>Semi-fermented tea</v>
          </cell>
        </row>
        <row r="216">
          <cell r="A216" t="str">
            <v>発酵茶</v>
          </cell>
          <cell r="B216" t="str">
            <v>Fermented tea</v>
          </cell>
        </row>
        <row r="217">
          <cell r="A217" t="str">
            <v>果実の調整品</v>
          </cell>
          <cell r="B217" t="str">
            <v>Preparations of fruits</v>
          </cell>
        </row>
        <row r="218">
          <cell r="A218" t="str">
            <v>乾燥果実（粉類を含む）</v>
          </cell>
          <cell r="B218" t="str">
            <v>Dried fruits (including powdered fruits)</v>
          </cell>
        </row>
        <row r="219">
          <cell r="A219" t="str">
            <v>一時的に貯蔵した果実</v>
          </cell>
          <cell r="B219" t="str">
            <v>Temporarily stored fruits</v>
          </cell>
        </row>
        <row r="220">
          <cell r="A220" t="str">
            <v>果実漬け物</v>
          </cell>
          <cell r="B220" t="str">
            <v>Pickled fruits</v>
          </cell>
        </row>
        <row r="221">
          <cell r="A221" t="str">
            <v>シロップ漬け</v>
          </cell>
          <cell r="B221" t="str">
            <v>Syruped fruits</v>
          </cell>
        </row>
        <row r="222">
          <cell r="A222" t="str">
            <v>ジャム及びマーマレード</v>
          </cell>
          <cell r="B222" t="str">
            <v>Jam and marmalade</v>
          </cell>
        </row>
        <row r="223">
          <cell r="A223" t="str">
            <v>果実：冷凍食品</v>
          </cell>
          <cell r="B223" t="str">
            <v>Fruits:Frozen food</v>
          </cell>
        </row>
        <row r="224">
          <cell r="A224" t="str">
            <v>果実：容器包装詰加圧加熱殺菌食品</v>
          </cell>
          <cell r="B224" t="str">
            <v>Fruits:Retort pouched food</v>
          </cell>
        </row>
        <row r="225">
          <cell r="A225" t="str">
            <v>その他の果実の調整品</v>
          </cell>
          <cell r="B225" t="str">
            <v>Other preparations of fruits</v>
          </cell>
        </row>
        <row r="226">
          <cell r="A226" t="str">
            <v>種実類の調整品</v>
          </cell>
          <cell r="B226" t="str">
            <v>Preparations of nuts and seeds</v>
          </cell>
        </row>
        <row r="227">
          <cell r="A227" t="str">
            <v>いったもの及び揚げたもの（コーヒー豆及びココア豆を除く種実類の調整品）</v>
          </cell>
          <cell r="B227" t="str">
            <v>Roasted/fried nuts and seeds (other than coffee beans and cacao beans)</v>
          </cell>
        </row>
        <row r="228">
          <cell r="A228" t="str">
            <v>ペースト</v>
          </cell>
          <cell r="B228" t="str">
            <v>Paste</v>
          </cell>
        </row>
        <row r="229">
          <cell r="A229" t="str">
            <v>シロップ漬け</v>
          </cell>
          <cell r="B229" t="str">
            <v>Syruped fruits</v>
          </cell>
        </row>
        <row r="230">
          <cell r="A230" t="str">
            <v>コーヒー製品</v>
          </cell>
          <cell r="B230" t="str">
            <v>Coffee product</v>
          </cell>
        </row>
        <row r="231">
          <cell r="A231" t="str">
            <v>ココア製品</v>
          </cell>
          <cell r="B231" t="str">
            <v>Cocoa product</v>
          </cell>
        </row>
        <row r="232">
          <cell r="A232" t="str">
            <v>種実類：冷凍食品</v>
          </cell>
          <cell r="B232" t="str">
            <v>Nuts and seeds:Frozen food</v>
          </cell>
        </row>
        <row r="233">
          <cell r="A233" t="str">
            <v>種実類：容器包装詰加圧加熱殺菌食品</v>
          </cell>
          <cell r="B233" t="str">
            <v>Nuts and seeds:Retort pouched food</v>
          </cell>
        </row>
        <row r="234">
          <cell r="A234" t="str">
            <v>その他の種実類の調整品</v>
          </cell>
          <cell r="B234" t="str">
            <v>Other preparations of nuts and seeds</v>
          </cell>
        </row>
        <row r="235">
          <cell r="A235" t="str">
            <v>デンプン</v>
          </cell>
          <cell r="B235" t="str">
            <v>Starch</v>
          </cell>
        </row>
        <row r="236">
          <cell r="A236" t="str">
            <v>タピオカデンプン</v>
          </cell>
          <cell r="B236" t="str">
            <v>Tapioca starch</v>
          </cell>
        </row>
        <row r="237">
          <cell r="A237" t="str">
            <v>サゴデンプン</v>
          </cell>
          <cell r="B237" t="str">
            <v>Sago starch</v>
          </cell>
        </row>
        <row r="238">
          <cell r="A238" t="str">
            <v>とうもろこしデンプン</v>
          </cell>
          <cell r="B238" t="str">
            <v>Cornstarch</v>
          </cell>
        </row>
        <row r="239">
          <cell r="A239" t="str">
            <v>ばれいしょデンプン</v>
          </cell>
          <cell r="B239" t="str">
            <v>Potato starch</v>
          </cell>
        </row>
        <row r="240">
          <cell r="A240" t="str">
            <v>かんしょデンプン</v>
          </cell>
          <cell r="B240" t="str">
            <v>Sweet potato starch</v>
          </cell>
        </row>
        <row r="241">
          <cell r="A241" t="str">
            <v>小麦デンプン</v>
          </cell>
          <cell r="B241" t="str">
            <v>Wheat starch</v>
          </cell>
        </row>
        <row r="242">
          <cell r="A242" t="str">
            <v>化工デンプン</v>
          </cell>
          <cell r="B242" t="str">
            <v>Chemically modified starch</v>
          </cell>
        </row>
        <row r="243">
          <cell r="A243" t="str">
            <v>その他のデンプン</v>
          </cell>
          <cell r="B243" t="str">
            <v>Other starch</v>
          </cell>
        </row>
        <row r="244">
          <cell r="A244" t="str">
            <v>その他の農産加工品</v>
          </cell>
          <cell r="B244" t="str">
            <v>Other processed agricultural food</v>
          </cell>
        </row>
        <row r="245">
          <cell r="A245" t="str">
            <v>茶の代用品</v>
          </cell>
          <cell r="B245" t="str">
            <v>Substitute for tea</v>
          </cell>
        </row>
        <row r="246">
          <cell r="A246" t="str">
            <v>植物性たんぱく</v>
          </cell>
          <cell r="B246" t="str">
            <v>Vegetable protein</v>
          </cell>
        </row>
        <row r="247">
          <cell r="A247" t="str">
            <v>調整粉類</v>
          </cell>
          <cell r="B247" t="str">
            <v>Mixed preparation</v>
          </cell>
        </row>
        <row r="248">
          <cell r="A248" t="str">
            <v>その他の農産加工品：冷凍食品</v>
          </cell>
          <cell r="B248" t="str">
            <v>Other processed agricultural food:Frozen food</v>
          </cell>
        </row>
        <row r="249">
          <cell r="A249" t="str">
            <v>その他の農産加工品：容器包装詰加圧加熱殺菌食品</v>
          </cell>
          <cell r="B249" t="str">
            <v>Other processed agricultural food:Retort pouched food</v>
          </cell>
        </row>
        <row r="250">
          <cell r="A250" t="str">
            <v>その他の他に分類されない農産加工品</v>
          </cell>
          <cell r="B250" t="str">
            <v>Other processed agricultural food, not elsewhere classified</v>
          </cell>
        </row>
        <row r="251">
          <cell r="A251" t="str">
            <v>その他の食料品</v>
          </cell>
          <cell r="B251" t="str">
            <v>Other foods</v>
          </cell>
        </row>
        <row r="252">
          <cell r="A252" t="str">
            <v>スープ、シチュー及び調味料（冷凍食品を除く）</v>
          </cell>
          <cell r="B252" t="str">
            <v>Soup, stew and seasonings (other than frozen food)</v>
          </cell>
        </row>
        <row r="253">
          <cell r="A253" t="str">
            <v>スープ類</v>
          </cell>
          <cell r="B253" t="str">
            <v>Soup</v>
          </cell>
        </row>
        <row r="254">
          <cell r="A254" t="str">
            <v>シチュー類</v>
          </cell>
          <cell r="B254" t="str">
            <v>Stew</v>
          </cell>
        </row>
        <row r="255">
          <cell r="A255" t="str">
            <v>ソース類</v>
          </cell>
          <cell r="B255" t="str">
            <v>Sauce</v>
          </cell>
        </row>
        <row r="256">
          <cell r="A256" t="str">
            <v>味噌</v>
          </cell>
          <cell r="B256" t="str">
            <v>Fermented soybean paste</v>
          </cell>
        </row>
        <row r="257">
          <cell r="A257" t="str">
            <v>とうがらし味噌</v>
          </cell>
          <cell r="B257" t="str">
            <v>Gochujang</v>
          </cell>
        </row>
        <row r="258">
          <cell r="A258" t="str">
            <v>醤油</v>
          </cell>
          <cell r="B258" t="str">
            <v>Soy sauce</v>
          </cell>
        </row>
        <row r="259">
          <cell r="A259" t="str">
            <v>魚醤</v>
          </cell>
          <cell r="B259" t="str">
            <v>Fish sauce</v>
          </cell>
        </row>
        <row r="260">
          <cell r="A260" t="str">
            <v>ケチャップ</v>
          </cell>
          <cell r="B260" t="str">
            <v>Ketchup</v>
          </cell>
        </row>
        <row r="261">
          <cell r="A261" t="str">
            <v>マスタード調整品</v>
          </cell>
          <cell r="B261" t="str">
            <v>Mustard preparations</v>
          </cell>
        </row>
        <row r="262">
          <cell r="A262" t="str">
            <v>とうがらし調整品</v>
          </cell>
          <cell r="B262" t="str">
            <v>Chili pepper preparations</v>
          </cell>
        </row>
        <row r="263">
          <cell r="A263" t="str">
            <v>食酢</v>
          </cell>
          <cell r="B263" t="str">
            <v>Vinegar</v>
          </cell>
        </row>
        <row r="264">
          <cell r="A264" t="str">
            <v>砂糖</v>
          </cell>
          <cell r="B264" t="str">
            <v>Sugar</v>
          </cell>
        </row>
        <row r="265">
          <cell r="A265" t="str">
            <v>糖類</v>
          </cell>
          <cell r="B265" t="str">
            <v>Saccharides</v>
          </cell>
        </row>
        <row r="266">
          <cell r="A266" t="str">
            <v>塩類</v>
          </cell>
          <cell r="B266" t="str">
            <v>Salts</v>
          </cell>
        </row>
        <row r="267">
          <cell r="A267" t="str">
            <v>その他の調味料</v>
          </cell>
          <cell r="B267" t="str">
            <v>Other seasonings</v>
          </cell>
        </row>
        <row r="268">
          <cell r="A268" t="str">
            <v>油脂（乳製品を除く）</v>
          </cell>
          <cell r="B268" t="str">
            <v>Oils and fats (other than dairy product)</v>
          </cell>
        </row>
        <row r="269">
          <cell r="A269" t="str">
            <v>陸産動物油脂</v>
          </cell>
          <cell r="B269" t="str">
            <v>Oils and fats from land animals</v>
          </cell>
        </row>
        <row r="270">
          <cell r="A270" t="str">
            <v>水産動物油脂</v>
          </cell>
          <cell r="B270" t="str">
            <v>Oils and fats from aquatic animals</v>
          </cell>
        </row>
        <row r="271">
          <cell r="A271" t="str">
            <v>植物性油脂</v>
          </cell>
          <cell r="B271" t="str">
            <v>Oils and fats from vegetables</v>
          </cell>
        </row>
        <row r="272">
          <cell r="A272" t="str">
            <v>調整油脂</v>
          </cell>
          <cell r="B272" t="str">
            <v>Other oils and fats</v>
          </cell>
        </row>
        <row r="273">
          <cell r="A273" t="str">
            <v>菓子類（冷凍食品を除く）</v>
          </cell>
          <cell r="B273" t="str">
            <v>Confectionery</v>
          </cell>
        </row>
        <row r="274">
          <cell r="A274" t="str">
            <v>洋菓子</v>
          </cell>
          <cell r="B274" t="str">
            <v>Western-style confectionery</v>
          </cell>
        </row>
        <row r="275">
          <cell r="A275" t="str">
            <v>和菓子</v>
          </cell>
          <cell r="B275" t="str">
            <v>Japanese-style confectionery</v>
          </cell>
        </row>
        <row r="276">
          <cell r="A276" t="str">
            <v>その他の菓子類</v>
          </cell>
          <cell r="B276" t="str">
            <v>Other cake</v>
          </cell>
        </row>
        <row r="277">
          <cell r="A277" t="str">
            <v>冷凍食品</v>
          </cell>
          <cell r="B277" t="str">
            <v>Frozen food</v>
          </cell>
        </row>
        <row r="278">
          <cell r="A278" t="str">
            <v>容器包装詰加圧加熱殺菌食品</v>
          </cell>
          <cell r="B278" t="str">
            <v>Retort pouched food</v>
          </cell>
        </row>
        <row r="279">
          <cell r="A279" t="str">
            <v>健康食品</v>
          </cell>
          <cell r="B279" t="str">
            <v>Health food</v>
          </cell>
        </row>
        <row r="280">
          <cell r="A280" t="str">
            <v>植物由来の健康食品</v>
          </cell>
          <cell r="B280" t="str">
            <v>Health food derived from vegetables</v>
          </cell>
        </row>
        <row r="281">
          <cell r="A281" t="str">
            <v>動物由来の健康食品</v>
          </cell>
          <cell r="B281" t="str">
            <v>Health food derived from animals</v>
          </cell>
        </row>
        <row r="282">
          <cell r="A282" t="str">
            <v>微生物由来の健康食品</v>
          </cell>
          <cell r="B282" t="str">
            <v>Health food derived from microorganisms</v>
          </cell>
        </row>
        <row r="283">
          <cell r="A283" t="str">
            <v>その他の健康食品</v>
          </cell>
          <cell r="B283" t="str">
            <v>Other health foods</v>
          </cell>
        </row>
        <row r="284">
          <cell r="A284" t="str">
            <v>その他の他に分類されない食品</v>
          </cell>
          <cell r="B284" t="str">
            <v>Other foods, not elsewhere classified</v>
          </cell>
        </row>
        <row r="285">
          <cell r="A285" t="str">
            <v>飲料</v>
          </cell>
          <cell r="B285" t="str">
            <v>Beverages</v>
          </cell>
        </row>
        <row r="286">
          <cell r="A286" t="str">
            <v>清涼飲料水</v>
          </cell>
          <cell r="B286" t="str">
            <v>Soft drinks</v>
          </cell>
        </row>
        <row r="287">
          <cell r="A287" t="str">
            <v>ミネラルウォーター類</v>
          </cell>
          <cell r="B287" t="str">
            <v>Mineral waters</v>
          </cell>
        </row>
        <row r="288">
          <cell r="A288" t="str">
            <v>冷凍果実飲料</v>
          </cell>
          <cell r="B288" t="str">
            <v>Frozen fruits drinks</v>
          </cell>
        </row>
        <row r="289">
          <cell r="A289" t="str">
            <v>原料用果汁</v>
          </cell>
          <cell r="B289" t="str">
            <v>Juice concentrate</v>
          </cell>
        </row>
        <row r="290">
          <cell r="A290" t="str">
            <v>その他の清涼飲料水</v>
          </cell>
          <cell r="B290" t="str">
            <v>Other soft drinks</v>
          </cell>
        </row>
        <row r="291">
          <cell r="A291" t="str">
            <v>粉末清涼飲料</v>
          </cell>
          <cell r="B291" t="str">
            <v>Powdered soft drinks</v>
          </cell>
        </row>
        <row r="292">
          <cell r="A292" t="str">
            <v>アルコールを含む飲料</v>
          </cell>
          <cell r="B292" t="str">
            <v>Alcoholic beverages</v>
          </cell>
        </row>
        <row r="293">
          <cell r="A293" t="str">
            <v>グレープマスト及び原酒</v>
          </cell>
          <cell r="B293" t="str">
            <v>Grape must and malt</v>
          </cell>
        </row>
        <row r="294">
          <cell r="A294" t="str">
            <v>蒸留酒</v>
          </cell>
          <cell r="B294" t="str">
            <v>Spirits</v>
          </cell>
        </row>
        <row r="295">
          <cell r="A295" t="str">
            <v>果実酒</v>
          </cell>
          <cell r="B295" t="str">
            <v>Fruits wine</v>
          </cell>
        </row>
        <row r="296">
          <cell r="A296" t="str">
            <v>ビール</v>
          </cell>
          <cell r="B296" t="str">
            <v>Beer</v>
          </cell>
        </row>
        <row r="297">
          <cell r="A297" t="str">
            <v>その他のアルコールを含む飲料</v>
          </cell>
          <cell r="B297" t="str">
            <v>Other alcoholic beverages</v>
          </cell>
        </row>
        <row r="298">
          <cell r="A298" t="str">
            <v>食品添加物</v>
          </cell>
          <cell r="B298" t="str">
            <v>Food additives</v>
          </cell>
        </row>
        <row r="299">
          <cell r="A299" t="str">
            <v>甘味料</v>
          </cell>
          <cell r="B299" t="str">
            <v>Sweetener</v>
          </cell>
        </row>
        <row r="300">
          <cell r="A300" t="str">
            <v>着色料</v>
          </cell>
          <cell r="B300" t="str">
            <v>Color additive</v>
          </cell>
        </row>
        <row r="301">
          <cell r="A301" t="str">
            <v>保存料</v>
          </cell>
          <cell r="B301" t="str">
            <v>Preservative</v>
          </cell>
        </row>
        <row r="302">
          <cell r="A302" t="str">
            <v>増粘安定剤</v>
          </cell>
          <cell r="B302" t="str">
            <v>Thickening agent for stabilization</v>
          </cell>
        </row>
        <row r="303">
          <cell r="A303" t="str">
            <v>酸化防止剤</v>
          </cell>
          <cell r="B303" t="str">
            <v>Antioxidant</v>
          </cell>
        </row>
        <row r="304">
          <cell r="A304" t="str">
            <v>発色剤</v>
          </cell>
          <cell r="B304" t="str">
            <v>Coloring agent</v>
          </cell>
        </row>
        <row r="305">
          <cell r="A305" t="str">
            <v>漂白剤</v>
          </cell>
          <cell r="B305" t="str">
            <v>Bleaching agent</v>
          </cell>
        </row>
        <row r="306">
          <cell r="A306" t="str">
            <v>防かび剤・防虫剤</v>
          </cell>
          <cell r="B306" t="str">
            <v>Fungicide/insecticide</v>
          </cell>
        </row>
        <row r="307">
          <cell r="A307" t="str">
            <v>ガムベース</v>
          </cell>
          <cell r="B307" t="str">
            <v>Gum base</v>
          </cell>
        </row>
        <row r="308">
          <cell r="A308" t="str">
            <v>酸味料</v>
          </cell>
          <cell r="B308" t="str">
            <v>Sour agent</v>
          </cell>
        </row>
        <row r="309">
          <cell r="A309" t="str">
            <v>調味料</v>
          </cell>
          <cell r="B309" t="str">
            <v>Seasoning</v>
          </cell>
        </row>
        <row r="310">
          <cell r="A310" t="str">
            <v>乳化剤</v>
          </cell>
          <cell r="B310" t="str">
            <v>Emulsifying agent</v>
          </cell>
        </row>
        <row r="311">
          <cell r="A311" t="str">
            <v>強化剤</v>
          </cell>
          <cell r="B311" t="str">
            <v xml:space="preserve">Nutrition supplement agent </v>
          </cell>
        </row>
        <row r="312">
          <cell r="A312" t="str">
            <v>香料</v>
          </cell>
          <cell r="B312" t="str">
            <v>Flavoring agent</v>
          </cell>
        </row>
        <row r="313">
          <cell r="A313" t="str">
            <v>製造用剤</v>
          </cell>
          <cell r="B313" t="str">
            <v>Agent for manufacturing process</v>
          </cell>
        </row>
        <row r="314">
          <cell r="A314" t="str">
            <v>苦味料</v>
          </cell>
          <cell r="B314" t="str">
            <v>Bitter agent</v>
          </cell>
        </row>
        <row r="315">
          <cell r="A315" t="str">
            <v>酵素</v>
          </cell>
          <cell r="B315" t="str">
            <v>Enzyme</v>
          </cell>
        </row>
        <row r="316">
          <cell r="A316" t="str">
            <v>光沢剤</v>
          </cell>
          <cell r="B316" t="str">
            <v>Brightener</v>
          </cell>
        </row>
        <row r="317">
          <cell r="A317" t="str">
            <v>その他の添加物</v>
          </cell>
          <cell r="B317" t="str">
            <v>Other additives</v>
          </cell>
        </row>
        <row r="318">
          <cell r="A318" t="str">
            <v>器具</v>
          </cell>
          <cell r="B318" t="str">
            <v>Tools and apparatus</v>
          </cell>
        </row>
        <row r="319">
          <cell r="A319" t="str">
            <v>飲食器具</v>
          </cell>
          <cell r="B319" t="str">
            <v>Tableware</v>
          </cell>
        </row>
        <row r="320">
          <cell r="A320" t="str">
            <v>ガラス製、陶磁器製及びホウロウ引き製の飲食器具</v>
          </cell>
          <cell r="B320" t="str">
            <v>Tableware made of glass, ceramics or enamel</v>
          </cell>
        </row>
        <row r="321">
          <cell r="A321" t="str">
            <v>合成樹脂製の飲食器具</v>
          </cell>
          <cell r="B321" t="str">
            <v>Tableware made of plastic</v>
          </cell>
        </row>
        <row r="322">
          <cell r="A322" t="str">
            <v>ゴム製の飲食器具</v>
          </cell>
          <cell r="B322" t="str">
            <v>Tableware made of rubber</v>
          </cell>
        </row>
        <row r="323">
          <cell r="A323" t="str">
            <v>金属製の飲食器具</v>
          </cell>
          <cell r="B323" t="str">
            <v>Tableware made of metal</v>
          </cell>
        </row>
        <row r="324">
          <cell r="A324" t="str">
            <v>木製、竹製及び籐製の飲食器具</v>
          </cell>
          <cell r="B324" t="str">
            <v>Tableware made of wood, bamboo or rattan</v>
          </cell>
        </row>
        <row r="325">
          <cell r="A325" t="str">
            <v>紙製、布製及び革製の飲食器具</v>
          </cell>
          <cell r="B325" t="str">
            <v>Tableware made of paper, cloth or leather</v>
          </cell>
        </row>
        <row r="326">
          <cell r="A326" t="str">
            <v>石製の飲食器具</v>
          </cell>
          <cell r="B326" t="str">
            <v>Tableware made of stone</v>
          </cell>
        </row>
        <row r="327">
          <cell r="A327" t="str">
            <v>その他のもの：飲食器具</v>
          </cell>
          <cell r="B327" t="str">
            <v>Other tableware</v>
          </cell>
        </row>
        <row r="328">
          <cell r="A328" t="str">
            <v>割ぽう具</v>
          </cell>
          <cell r="B328" t="str">
            <v>Cookware</v>
          </cell>
        </row>
        <row r="329">
          <cell r="A329" t="str">
            <v>ガラス製、陶磁器製及びホウロウ引き製割ぽう具</v>
          </cell>
          <cell r="B329" t="str">
            <v>Cookware made of glass, ceramics or enamel</v>
          </cell>
        </row>
        <row r="330">
          <cell r="A330" t="str">
            <v>合成樹脂製割ぽう具</v>
          </cell>
          <cell r="B330" t="str">
            <v>Cookware made of plastic</v>
          </cell>
        </row>
        <row r="331">
          <cell r="A331" t="str">
            <v>ゴム製割ぽう具</v>
          </cell>
          <cell r="B331" t="str">
            <v>Cookware made of rubber</v>
          </cell>
        </row>
        <row r="332">
          <cell r="A332" t="str">
            <v>金属製割ぽう具</v>
          </cell>
          <cell r="B332" t="str">
            <v>Cookware made of metal</v>
          </cell>
        </row>
        <row r="333">
          <cell r="A333" t="str">
            <v>木製、竹製及び籐製割ぽう具</v>
          </cell>
          <cell r="B333" t="str">
            <v>Cookware made of wood, bamboo or rattan</v>
          </cell>
        </row>
        <row r="334">
          <cell r="A334" t="str">
            <v>紙製、布製及び革製割ぽう具</v>
          </cell>
          <cell r="B334" t="str">
            <v>Cookware made of paper, cloth or leather</v>
          </cell>
        </row>
        <row r="335">
          <cell r="A335" t="str">
            <v>石製割ぽう具</v>
          </cell>
          <cell r="B335" t="str">
            <v>Cookware made of stone</v>
          </cell>
        </row>
        <row r="336">
          <cell r="A336" t="str">
            <v>その他のもの：割ぽう具</v>
          </cell>
          <cell r="B336" t="str">
            <v>Other cookware</v>
          </cell>
        </row>
        <row r="337">
          <cell r="A337" t="str">
            <v>食品製造用機械</v>
          </cell>
          <cell r="B337" t="str">
            <v>Machines and apparatus for food manufacture</v>
          </cell>
        </row>
        <row r="338">
          <cell r="A338" t="str">
            <v>ガラス製、陶磁器製及びホウロウ引き製食品製造用機械</v>
          </cell>
          <cell r="B338" t="str">
            <v>Machines and apparatus for food manufacture made of glass, ceramics or enamel</v>
          </cell>
        </row>
        <row r="339">
          <cell r="A339" t="str">
            <v>合成樹脂製食品製造用機械</v>
          </cell>
          <cell r="B339" t="str">
            <v>Machines and apparatus for food manufacture made of plastic</v>
          </cell>
        </row>
        <row r="340">
          <cell r="A340" t="str">
            <v>ゴム製食品製造用機械</v>
          </cell>
          <cell r="B340" t="str">
            <v>Machines and apparatus for food manufacture made of rubber</v>
          </cell>
        </row>
        <row r="341">
          <cell r="A341" t="str">
            <v>金属製食品製造用機械</v>
          </cell>
          <cell r="B341" t="str">
            <v>Machines and apparatus for food manufacture made of metal</v>
          </cell>
        </row>
        <row r="342">
          <cell r="A342" t="str">
            <v>木製、竹製及び籐製食品製造用機械</v>
          </cell>
          <cell r="B342" t="str">
            <v>Machines and apparatus for food manufacture made of wood, bamboo or rattan</v>
          </cell>
        </row>
        <row r="343">
          <cell r="A343" t="str">
            <v>紙製、布製及び革製食品製造用機械</v>
          </cell>
          <cell r="B343" t="str">
            <v>Machines and apparatus for food manufacture made of paper, cloth or leather</v>
          </cell>
        </row>
        <row r="344">
          <cell r="A344" t="str">
            <v>石製食品製造用機械</v>
          </cell>
          <cell r="B344" t="str">
            <v>Machines and apparatus for food manufacture made of stone</v>
          </cell>
        </row>
        <row r="345">
          <cell r="A345" t="str">
            <v>その他のもの：食品製造用機械</v>
          </cell>
          <cell r="B345" t="str">
            <v>Other machines and apparatus for food manufacture</v>
          </cell>
        </row>
        <row r="346">
          <cell r="A346" t="str">
            <v>その他の器具</v>
          </cell>
          <cell r="B346" t="str">
            <v>Other tools and apparatus</v>
          </cell>
        </row>
        <row r="347">
          <cell r="A347" t="str">
            <v>ガラス製、陶磁器製及びホウロウ引き製その他の器具</v>
          </cell>
          <cell r="B347" t="str">
            <v>Other tools and apparatus made of glass, ceramics or enamel</v>
          </cell>
        </row>
        <row r="348">
          <cell r="A348" t="str">
            <v>合成樹脂製その他の器具</v>
          </cell>
          <cell r="B348" t="str">
            <v>Other tools and apparatus made of plastic</v>
          </cell>
        </row>
        <row r="349">
          <cell r="A349" t="str">
            <v>ゴム製その他の器具</v>
          </cell>
          <cell r="B349" t="str">
            <v>Other tools and apparatus made of rubber</v>
          </cell>
        </row>
        <row r="350">
          <cell r="A350" t="str">
            <v>金属製その他の器具</v>
          </cell>
          <cell r="B350" t="str">
            <v>Other tools and apparatus made of metal</v>
          </cell>
        </row>
        <row r="351">
          <cell r="A351" t="str">
            <v>木製、竹製及び籐製その他の器具</v>
          </cell>
          <cell r="B351" t="str">
            <v>Other tools and apparatus made of wood, bamboo or rattan</v>
          </cell>
        </row>
        <row r="352">
          <cell r="A352" t="str">
            <v>紙製、布製及び革製その他の器具</v>
          </cell>
          <cell r="B352" t="str">
            <v>Other tools and apparatus made of paper, cloth or leather</v>
          </cell>
        </row>
        <row r="353">
          <cell r="A353" t="str">
            <v>石製その他の器具</v>
          </cell>
          <cell r="B353" t="str">
            <v>Other tools and apparatus made of stone</v>
          </cell>
        </row>
        <row r="354">
          <cell r="A354" t="str">
            <v>その他のもの：その他の器具</v>
          </cell>
          <cell r="B354" t="str">
            <v>Others: Other tools and apparatus</v>
          </cell>
        </row>
        <row r="355">
          <cell r="A355" t="str">
            <v>容器包装</v>
          </cell>
          <cell r="B355" t="str">
            <v>Containers and packaging</v>
          </cell>
        </row>
        <row r="356">
          <cell r="A356" t="str">
            <v>ガラス製、陶磁器製及びホウロウ引き製容器包装</v>
          </cell>
          <cell r="B356" t="str">
            <v>Containers and packaging made of glass, ceramics or enamel</v>
          </cell>
        </row>
        <row r="357">
          <cell r="A357" t="str">
            <v>合成樹脂製容器包装</v>
          </cell>
          <cell r="B357" t="str">
            <v>Containers and packaging made of plastic</v>
          </cell>
        </row>
        <row r="358">
          <cell r="A358" t="str">
            <v>ゴム製容器包装</v>
          </cell>
          <cell r="B358" t="str">
            <v>Containers and packaging made of rubber</v>
          </cell>
        </row>
        <row r="359">
          <cell r="A359" t="str">
            <v>金属製容器包装</v>
          </cell>
          <cell r="B359" t="str">
            <v>Containers and packaging made of metal</v>
          </cell>
        </row>
        <row r="360">
          <cell r="A360" t="str">
            <v>木製、竹製及び籐製容器包装</v>
          </cell>
          <cell r="B360" t="str">
            <v>Containers and packaging made of wood, bamboo or rattan</v>
          </cell>
        </row>
        <row r="361">
          <cell r="A361" t="str">
            <v>紙製、布製及び革製容器包装</v>
          </cell>
          <cell r="B361" t="str">
            <v>Containers and packaging made of paper, cloth or leather</v>
          </cell>
        </row>
        <row r="362">
          <cell r="A362" t="str">
            <v>石製容器包装</v>
          </cell>
          <cell r="B362" t="str">
            <v>Containers and packaging made of stone</v>
          </cell>
        </row>
        <row r="363">
          <cell r="A363" t="str">
            <v>その他のもの：容器包装</v>
          </cell>
          <cell r="B363" t="str">
            <v>Other containers and packaging</v>
          </cell>
        </row>
        <row r="364">
          <cell r="A364" t="str">
            <v>おもちゃ</v>
          </cell>
          <cell r="B364" t="str">
            <v>Toys</v>
          </cell>
        </row>
        <row r="365">
          <cell r="A365" t="str">
            <v>乳幼児が口に接触するおもちゃ</v>
          </cell>
          <cell r="B365" t="str">
            <v>Toys touched with mouth of infants</v>
          </cell>
        </row>
        <row r="366">
          <cell r="A366" t="str">
            <v>アクセサリー玩具、うつし絵、起き上がり等</v>
          </cell>
          <cell r="B366" t="str">
            <v>Accessory toys, transfer pictures and tumble dolls</v>
          </cell>
        </row>
        <row r="367">
          <cell r="A367" t="str">
            <v>組み合わせて遊ぶおもちゃ</v>
          </cell>
          <cell r="B367" t="str">
            <v>Toys in combination</v>
          </cell>
        </row>
        <row r="368">
          <cell r="A368" t="str">
            <v>合計</v>
          </cell>
          <cell r="B368" t="str">
            <v>Total</v>
          </cell>
        </row>
        <row r="369">
          <cell r="A369" t="str">
            <v>冷凍食品</v>
          </cell>
          <cell r="B369" t="str">
            <v>Frozen food</v>
          </cell>
        </row>
        <row r="371">
          <cell r="A371" t="str">
            <v>アイスランド</v>
          </cell>
          <cell r="B371" t="str">
            <v>Iceland</v>
          </cell>
        </row>
        <row r="372">
          <cell r="A372" t="str">
            <v>アイルランド</v>
          </cell>
          <cell r="B372" t="str">
            <v>Ireland</v>
          </cell>
        </row>
        <row r="373">
          <cell r="A373" t="str">
            <v>アゼルバイジャン</v>
          </cell>
          <cell r="B373" t="str">
            <v>Azerbaijan</v>
          </cell>
        </row>
        <row r="374">
          <cell r="A374" t="str">
            <v>アフガニスタン</v>
          </cell>
          <cell r="B374" t="str">
            <v>Afghanistan</v>
          </cell>
        </row>
        <row r="375">
          <cell r="A375" t="str">
            <v>アメリカ合衆国</v>
          </cell>
          <cell r="B375" t="str">
            <v>U.S.A.</v>
          </cell>
        </row>
        <row r="376">
          <cell r="A376" t="str">
            <v>アラブ首長国連邦</v>
          </cell>
          <cell r="B376" t="str">
            <v>The United Arab Emirates</v>
          </cell>
        </row>
        <row r="377">
          <cell r="A377" t="str">
            <v>アルジェリア</v>
          </cell>
          <cell r="B377" t="str">
            <v>Algeria</v>
          </cell>
        </row>
        <row r="378">
          <cell r="A378" t="str">
            <v>アルゼンチン</v>
          </cell>
          <cell r="B378" t="str">
            <v>Argentina</v>
          </cell>
        </row>
        <row r="379">
          <cell r="A379" t="str">
            <v>アルバニア</v>
          </cell>
          <cell r="B379" t="str">
            <v>Albania</v>
          </cell>
        </row>
        <row r="380">
          <cell r="A380" t="str">
            <v>アルメニア</v>
          </cell>
          <cell r="B380" t="str">
            <v>Armenia</v>
          </cell>
        </row>
        <row r="381">
          <cell r="A381" t="str">
            <v>アンゴラ</v>
          </cell>
          <cell r="B381" t="str">
            <v>Angola</v>
          </cell>
        </row>
        <row r="382">
          <cell r="A382" t="str">
            <v>アンティグア・バーブーダ</v>
          </cell>
          <cell r="B382" t="str">
            <v>Antigua and Barbuda</v>
          </cell>
        </row>
        <row r="383">
          <cell r="A383" t="str">
            <v>イエメン</v>
          </cell>
          <cell r="B383" t="str">
            <v>Yemen</v>
          </cell>
        </row>
        <row r="384">
          <cell r="A384" t="str">
            <v>イスラエル</v>
          </cell>
          <cell r="B384" t="str">
            <v>Israel</v>
          </cell>
        </row>
        <row r="385">
          <cell r="A385" t="str">
            <v>イタリア</v>
          </cell>
          <cell r="B385" t="str">
            <v>Italy</v>
          </cell>
        </row>
        <row r="386">
          <cell r="A386" t="str">
            <v>イラン</v>
          </cell>
          <cell r="B386" t="str">
            <v>Iran</v>
          </cell>
        </row>
        <row r="387">
          <cell r="A387" t="str">
            <v>イラク</v>
          </cell>
          <cell r="B387" t="str">
            <v>Iraq</v>
          </cell>
        </row>
        <row r="388">
          <cell r="A388" t="str">
            <v>インド</v>
          </cell>
          <cell r="B388" t="str">
            <v>India</v>
          </cell>
        </row>
        <row r="389">
          <cell r="A389" t="str">
            <v>インドネシア</v>
          </cell>
          <cell r="B389" t="str">
            <v>Indonesia</v>
          </cell>
        </row>
        <row r="390">
          <cell r="A390" t="str">
            <v>ウガンダ</v>
          </cell>
          <cell r="B390" t="str">
            <v>Uganda</v>
          </cell>
        </row>
        <row r="391">
          <cell r="A391" t="str">
            <v>ウクライナ</v>
          </cell>
          <cell r="B391" t="str">
            <v>Ukraine</v>
          </cell>
        </row>
        <row r="392">
          <cell r="A392" t="str">
            <v>ウズベキスタン</v>
          </cell>
          <cell r="B392" t="str">
            <v>Uzbekistan</v>
          </cell>
        </row>
        <row r="393">
          <cell r="A393" t="str">
            <v>ウルグァイ</v>
          </cell>
          <cell r="B393" t="str">
            <v>Uruguay</v>
          </cell>
        </row>
        <row r="394">
          <cell r="A394" t="str">
            <v>エクアドル</v>
          </cell>
          <cell r="B394" t="str">
            <v>Ecuador</v>
          </cell>
        </row>
        <row r="395">
          <cell r="A395" t="str">
            <v>エジプト</v>
          </cell>
          <cell r="B395" t="str">
            <v>Egypt</v>
          </cell>
        </row>
        <row r="396">
          <cell r="A396" t="str">
            <v>エストニア</v>
          </cell>
          <cell r="B396" t="str">
            <v>Estonia</v>
          </cell>
        </row>
        <row r="397">
          <cell r="A397" t="str">
            <v>エスワティニ</v>
          </cell>
          <cell r="B397" t="str">
            <v>Eswatini</v>
          </cell>
        </row>
        <row r="398">
          <cell r="A398" t="str">
            <v>エチオピア</v>
          </cell>
          <cell r="B398" t="str">
            <v>Ethiopia</v>
          </cell>
        </row>
        <row r="399">
          <cell r="A399" t="str">
            <v>エルサルバドル</v>
          </cell>
          <cell r="B399" t="str">
            <v>El Salvador</v>
          </cell>
        </row>
        <row r="400">
          <cell r="A400" t="str">
            <v>オーストラリア</v>
          </cell>
          <cell r="B400" t="str">
            <v>Australia</v>
          </cell>
        </row>
        <row r="401">
          <cell r="A401" t="str">
            <v>オーストリア</v>
          </cell>
          <cell r="B401" t="str">
            <v>Austria</v>
          </cell>
        </row>
        <row r="402">
          <cell r="A402" t="str">
            <v>オマーン</v>
          </cell>
          <cell r="B402" t="str">
            <v>Oman</v>
          </cell>
        </row>
        <row r="403">
          <cell r="A403" t="str">
            <v>オランダ</v>
          </cell>
          <cell r="B403" t="str">
            <v>Netherlands</v>
          </cell>
        </row>
        <row r="404">
          <cell r="A404" t="str">
            <v>ガーナ</v>
          </cell>
          <cell r="B404" t="str">
            <v>Ghana</v>
          </cell>
        </row>
        <row r="405">
          <cell r="A405" t="str">
            <v>カーボベルデ</v>
          </cell>
          <cell r="B405" t="str">
            <v>Cabo Verde</v>
          </cell>
        </row>
        <row r="406">
          <cell r="A406" t="str">
            <v>ガイアナ</v>
          </cell>
          <cell r="B406" t="str">
            <v>Guyana</v>
          </cell>
        </row>
        <row r="407">
          <cell r="A407" t="str">
            <v>カザフスタン</v>
          </cell>
          <cell r="B407" t="str">
            <v>Kazakhstan</v>
          </cell>
        </row>
        <row r="408">
          <cell r="A408" t="str">
            <v>カタール</v>
          </cell>
          <cell r="B408" t="str">
            <v>Qatar</v>
          </cell>
        </row>
        <row r="409">
          <cell r="A409" t="str">
            <v>カナダ</v>
          </cell>
          <cell r="B409" t="str">
            <v>Canada</v>
          </cell>
        </row>
        <row r="410">
          <cell r="A410" t="str">
            <v>カナリー諸島（西）</v>
          </cell>
          <cell r="B410" t="str">
            <v>Canary Islands(Sp.)</v>
          </cell>
        </row>
        <row r="411">
          <cell r="A411" t="str">
            <v>カメルーン</v>
          </cell>
          <cell r="B411" t="str">
            <v>Cameroon</v>
          </cell>
        </row>
        <row r="412">
          <cell r="A412" t="str">
            <v>カンボジア</v>
          </cell>
          <cell r="B412" t="str">
            <v>Cambodia</v>
          </cell>
        </row>
        <row r="413">
          <cell r="A413" t="str">
            <v>ギニア</v>
          </cell>
          <cell r="B413" t="str">
            <v>Guinea</v>
          </cell>
        </row>
        <row r="414">
          <cell r="A414" t="str">
            <v>キプロス</v>
          </cell>
          <cell r="B414" t="str">
            <v>Cyprus</v>
          </cell>
        </row>
        <row r="415">
          <cell r="A415" t="str">
            <v>キューバ</v>
          </cell>
          <cell r="B415" t="str">
            <v>Cuba</v>
          </cell>
        </row>
        <row r="416">
          <cell r="A416" t="str">
            <v>ギリシャ</v>
          </cell>
          <cell r="B416" t="str">
            <v>Greece</v>
          </cell>
        </row>
        <row r="417">
          <cell r="A417" t="str">
            <v>キリバス</v>
          </cell>
          <cell r="B417" t="str">
            <v>Kiribati</v>
          </cell>
        </row>
        <row r="418">
          <cell r="A418" t="str">
            <v>キルギス</v>
          </cell>
          <cell r="B418" t="str">
            <v>Kyrgyz</v>
          </cell>
        </row>
        <row r="419">
          <cell r="A419" t="str">
            <v>グァテマラ</v>
          </cell>
          <cell r="B419" t="str">
            <v>Guatemala</v>
          </cell>
        </row>
        <row r="420">
          <cell r="A420" t="str">
            <v>グァム（米）</v>
          </cell>
          <cell r="B420" t="str">
            <v>Guam (U.S.A.)</v>
          </cell>
        </row>
        <row r="421">
          <cell r="A421" t="str">
            <v>クック</v>
          </cell>
          <cell r="B421" t="str">
            <v>Cook Islands</v>
          </cell>
        </row>
        <row r="422">
          <cell r="A422" t="str">
            <v>グリーンランド（丁）</v>
          </cell>
          <cell r="B422" t="str">
            <v>Greenland (Dk.)</v>
          </cell>
        </row>
        <row r="423">
          <cell r="A423" t="str">
            <v>グレナダ</v>
          </cell>
          <cell r="B423" t="str">
            <v>Grenada</v>
          </cell>
        </row>
        <row r="424">
          <cell r="A424" t="str">
            <v>クロアチア</v>
          </cell>
          <cell r="B424" t="str">
            <v>Croatia</v>
          </cell>
        </row>
        <row r="425">
          <cell r="A425" t="str">
            <v>ケニア</v>
          </cell>
          <cell r="B425" t="str">
            <v>Kenya</v>
          </cell>
        </row>
        <row r="426">
          <cell r="A426" t="str">
            <v>コートジボワール</v>
          </cell>
          <cell r="B426" t="str">
            <v>Cote d'Ivoire</v>
          </cell>
        </row>
        <row r="427">
          <cell r="A427" t="str">
            <v>コスタリカ</v>
          </cell>
          <cell r="B427" t="str">
            <v>Costa Rica</v>
          </cell>
        </row>
        <row r="428">
          <cell r="A428" t="str">
            <v>コソボ</v>
          </cell>
          <cell r="B428" t="str">
            <v>Kosovo</v>
          </cell>
        </row>
        <row r="429">
          <cell r="A429" t="str">
            <v>コモロ</v>
          </cell>
          <cell r="B429" t="str">
            <v>Comoros</v>
          </cell>
        </row>
        <row r="430">
          <cell r="A430" t="str">
            <v>コロンビア</v>
          </cell>
          <cell r="B430" t="str">
            <v>Columbia</v>
          </cell>
        </row>
        <row r="431">
          <cell r="A431" t="str">
            <v>コンゴ民主共和国</v>
          </cell>
          <cell r="B431" t="str">
            <v>Democratic Republic of the Congo</v>
          </cell>
        </row>
        <row r="432">
          <cell r="A432" t="str">
            <v>コンゴ共和国</v>
          </cell>
          <cell r="B432" t="str">
            <v>Republic of Congo</v>
          </cell>
        </row>
        <row r="433">
          <cell r="A433" t="str">
            <v>サウジアラビア</v>
          </cell>
          <cell r="B433" t="str">
            <v>Saudi Arabia</v>
          </cell>
        </row>
        <row r="434">
          <cell r="A434" t="str">
            <v>サモア</v>
          </cell>
          <cell r="B434" t="str">
            <v>Samoa</v>
          </cell>
        </row>
        <row r="435">
          <cell r="A435" t="str">
            <v>サントメ・プリンシペ</v>
          </cell>
          <cell r="B435" t="str">
            <v>Sao Tome and Principe</v>
          </cell>
        </row>
        <row r="436">
          <cell r="A436" t="str">
            <v>ザンビア</v>
          </cell>
          <cell r="B436" t="str">
            <v>Zambia</v>
          </cell>
        </row>
        <row r="437">
          <cell r="A437" t="str">
            <v>サンマリノ</v>
          </cell>
          <cell r="B437" t="str">
            <v>San Marino</v>
          </cell>
        </row>
        <row r="438">
          <cell r="A438" t="str">
            <v>シエラレオネ</v>
          </cell>
          <cell r="B438" t="str">
            <v>Sierra Leone</v>
          </cell>
        </row>
        <row r="439">
          <cell r="A439" t="str">
            <v>ジャマイカ</v>
          </cell>
          <cell r="B439" t="str">
            <v>Jamaica</v>
          </cell>
        </row>
        <row r="440">
          <cell r="A440" t="str">
            <v>ジョージア</v>
          </cell>
          <cell r="B440" t="str">
            <v>Georgia</v>
          </cell>
        </row>
        <row r="441">
          <cell r="A441" t="str">
            <v>シリア</v>
          </cell>
          <cell r="B441" t="str">
            <v>Syria</v>
          </cell>
        </row>
        <row r="442">
          <cell r="A442" t="str">
            <v>シンガポール</v>
          </cell>
          <cell r="B442" t="str">
            <v>Singapore</v>
          </cell>
        </row>
        <row r="443">
          <cell r="A443" t="str">
            <v>ジンバブエ</v>
          </cell>
          <cell r="B443" t="str">
            <v>Zimbabwe</v>
          </cell>
        </row>
        <row r="444">
          <cell r="A444" t="str">
            <v>スイス</v>
          </cell>
          <cell r="B444" t="str">
            <v>Switzerland</v>
          </cell>
        </row>
        <row r="445">
          <cell r="A445" t="str">
            <v>スイス（リヒテンシュタインのみ）</v>
          </cell>
          <cell r="B445" t="str">
            <v>Liechtenstein</v>
          </cell>
        </row>
        <row r="446">
          <cell r="A446" t="str">
            <v>スウェーデン</v>
          </cell>
          <cell r="B446" t="str">
            <v>Sweden</v>
          </cell>
        </row>
        <row r="447">
          <cell r="A447" t="str">
            <v>スーダン</v>
          </cell>
          <cell r="B447" t="str">
            <v>Sudan</v>
          </cell>
        </row>
        <row r="448">
          <cell r="A448" t="str">
            <v>スペイン</v>
          </cell>
          <cell r="B448" t="str">
            <v>Spain</v>
          </cell>
        </row>
        <row r="449">
          <cell r="A449" t="str">
            <v>スリナム</v>
          </cell>
          <cell r="B449" t="str">
            <v>Suriname</v>
          </cell>
        </row>
        <row r="450">
          <cell r="A450" t="str">
            <v>スリランカ</v>
          </cell>
          <cell r="B450" t="str">
            <v>Sri Lanka</v>
          </cell>
        </row>
        <row r="451">
          <cell r="A451" t="str">
            <v>スロバキア</v>
          </cell>
          <cell r="B451" t="str">
            <v>Slovak</v>
          </cell>
        </row>
        <row r="452">
          <cell r="A452" t="str">
            <v>スロベニア</v>
          </cell>
          <cell r="B452" t="str">
            <v>Slovenia</v>
          </cell>
        </row>
        <row r="453">
          <cell r="A453" t="str">
            <v>セーシェル</v>
          </cell>
          <cell r="B453" t="str">
            <v>Seychelles</v>
          </cell>
        </row>
        <row r="454">
          <cell r="A454" t="str">
            <v>セネガル</v>
          </cell>
          <cell r="B454" t="str">
            <v>Senegal</v>
          </cell>
        </row>
        <row r="455">
          <cell r="A455" t="str">
            <v>セルビア</v>
          </cell>
          <cell r="B455" t="str">
            <v>Serbia</v>
          </cell>
        </row>
        <row r="456">
          <cell r="A456" t="str">
            <v>セントビンセント</v>
          </cell>
          <cell r="B456" t="str">
            <v>Saint Vincent</v>
          </cell>
        </row>
        <row r="457">
          <cell r="A457" t="str">
            <v>セントヘレナ及びその附属諸島（英）</v>
          </cell>
          <cell r="B457" t="str">
            <v>St. Helena Island and Dependencies (Br.)</v>
          </cell>
        </row>
        <row r="458">
          <cell r="A458" t="str">
            <v>セントルシア</v>
          </cell>
          <cell r="B458" t="str">
            <v>Saint Lucia</v>
          </cell>
        </row>
        <row r="459">
          <cell r="A459" t="str">
            <v>ソマリア</v>
          </cell>
          <cell r="B459" t="str">
            <v>Somalia</v>
          </cell>
        </row>
        <row r="460">
          <cell r="A460" t="str">
            <v>ソロモン</v>
          </cell>
          <cell r="B460" t="str">
            <v>Solomon</v>
          </cell>
        </row>
        <row r="461">
          <cell r="A461" t="str">
            <v>タイ</v>
          </cell>
          <cell r="B461" t="str">
            <v>Thailand</v>
          </cell>
        </row>
        <row r="462">
          <cell r="A462" t="str">
            <v>タンザニア</v>
          </cell>
          <cell r="B462" t="str">
            <v>Tanzania</v>
          </cell>
        </row>
        <row r="463">
          <cell r="A463" t="str">
            <v>チェコ</v>
          </cell>
          <cell r="B463" t="str">
            <v>Czech</v>
          </cell>
        </row>
        <row r="464">
          <cell r="A464" t="str">
            <v>チュニジア</v>
          </cell>
          <cell r="B464" t="str">
            <v>Tunisia</v>
          </cell>
        </row>
        <row r="465">
          <cell r="A465" t="str">
            <v>チリ</v>
          </cell>
          <cell r="B465" t="str">
            <v>Chile</v>
          </cell>
        </row>
        <row r="466">
          <cell r="A466" t="str">
            <v>ツバル</v>
          </cell>
          <cell r="B466" t="str">
            <v>Tuvalu</v>
          </cell>
        </row>
        <row r="467">
          <cell r="A467" t="str">
            <v>デンマーク</v>
          </cell>
          <cell r="B467" t="str">
            <v>Denmark</v>
          </cell>
        </row>
        <row r="468">
          <cell r="A468" t="str">
            <v>ドイツ</v>
          </cell>
          <cell r="B468" t="str">
            <v>Germany</v>
          </cell>
        </row>
        <row r="469">
          <cell r="A469" t="str">
            <v>トーゴ</v>
          </cell>
          <cell r="B469" t="str">
            <v>Togo</v>
          </cell>
        </row>
        <row r="470">
          <cell r="A470" t="str">
            <v>ドミニカ</v>
          </cell>
          <cell r="B470" t="str">
            <v>Dominica</v>
          </cell>
        </row>
        <row r="471">
          <cell r="A471" t="str">
            <v>ドミニカ共和国</v>
          </cell>
          <cell r="B471" t="str">
            <v>Dominican Republic</v>
          </cell>
        </row>
        <row r="472">
          <cell r="A472" t="str">
            <v>トリニダード・トバゴ</v>
          </cell>
          <cell r="B472" t="str">
            <v>Trinidad and Tobago</v>
          </cell>
        </row>
        <row r="473">
          <cell r="A473" t="str">
            <v>トルコ</v>
          </cell>
          <cell r="B473" t="str">
            <v>Turkey</v>
          </cell>
        </row>
        <row r="474">
          <cell r="A474" t="str">
            <v>トンガ</v>
          </cell>
          <cell r="B474" t="str">
            <v>Tonga</v>
          </cell>
        </row>
        <row r="475">
          <cell r="A475" t="str">
            <v>ナイジェリア</v>
          </cell>
          <cell r="B475" t="str">
            <v>Nigeria</v>
          </cell>
        </row>
        <row r="476">
          <cell r="A476" t="str">
            <v>ナウル</v>
          </cell>
          <cell r="B476" t="str">
            <v>Nauru</v>
          </cell>
        </row>
        <row r="477">
          <cell r="A477" t="str">
            <v>ナミビア</v>
          </cell>
          <cell r="B477" t="str">
            <v>Namibia</v>
          </cell>
        </row>
        <row r="478">
          <cell r="A478" t="str">
            <v>ニウエ</v>
          </cell>
          <cell r="B478" t="str">
            <v>Niue</v>
          </cell>
        </row>
        <row r="479">
          <cell r="A479" t="str">
            <v>ニカラグァ</v>
          </cell>
          <cell r="B479" t="str">
            <v>Nicaragua</v>
          </cell>
        </row>
        <row r="480">
          <cell r="A480" t="str">
            <v>ニジェール</v>
          </cell>
          <cell r="B480" t="str">
            <v>Niger</v>
          </cell>
        </row>
        <row r="481">
          <cell r="A481" t="str">
            <v>ニュー・カレドニア（仏、含Ｃｈｅｓｔｅｒ）</v>
          </cell>
          <cell r="B481" t="str">
            <v>New Caledonia (Fr. including Chesterfield)</v>
          </cell>
        </row>
        <row r="482">
          <cell r="A482" t="str">
            <v>ニュージーランド</v>
          </cell>
          <cell r="B482" t="str">
            <v>New Zealand</v>
          </cell>
        </row>
        <row r="483">
          <cell r="A483" t="str">
            <v>ネパール</v>
          </cell>
          <cell r="B483" t="str">
            <v>Nepal</v>
          </cell>
        </row>
        <row r="484">
          <cell r="A484" t="str">
            <v>ノルウェー</v>
          </cell>
          <cell r="B484" t="str">
            <v>Norway</v>
          </cell>
        </row>
        <row r="485">
          <cell r="A485" t="str">
            <v>バーミュダ（英）</v>
          </cell>
          <cell r="B485" t="str">
            <v>Bermuda (Br.)</v>
          </cell>
        </row>
        <row r="486">
          <cell r="A486" t="str">
            <v>バーレーン</v>
          </cell>
          <cell r="B486" t="str">
            <v>Bahrain</v>
          </cell>
        </row>
        <row r="487">
          <cell r="A487" t="str">
            <v>ハイチ</v>
          </cell>
          <cell r="B487" t="str">
            <v>Haiti</v>
          </cell>
        </row>
        <row r="488">
          <cell r="A488" t="str">
            <v>パキスタン</v>
          </cell>
          <cell r="B488" t="str">
            <v>Pakistan</v>
          </cell>
        </row>
        <row r="489">
          <cell r="A489" t="str">
            <v>パナマ</v>
          </cell>
          <cell r="B489" t="str">
            <v>Panama</v>
          </cell>
        </row>
        <row r="490">
          <cell r="A490" t="str">
            <v>バヌアツ</v>
          </cell>
          <cell r="B490" t="str">
            <v>Vanuatu</v>
          </cell>
        </row>
        <row r="491">
          <cell r="A491" t="str">
            <v>パプアニューギニア</v>
          </cell>
          <cell r="B491" t="str">
            <v>Papua New Guinea</v>
          </cell>
        </row>
        <row r="492">
          <cell r="A492" t="str">
            <v>パラオ（国連信託米統治）</v>
          </cell>
          <cell r="B492" t="str">
            <v>Palau (United Nations Trusteeship administered by the USA)</v>
          </cell>
        </row>
        <row r="493">
          <cell r="A493" t="str">
            <v>パラグァイ</v>
          </cell>
          <cell r="B493" t="str">
            <v>Paraguay</v>
          </cell>
        </row>
        <row r="494">
          <cell r="A494" t="str">
            <v>バルバドス</v>
          </cell>
          <cell r="B494" t="str">
            <v>Barbados</v>
          </cell>
        </row>
        <row r="495">
          <cell r="A495" t="str">
            <v>ハンガリー</v>
          </cell>
          <cell r="B495" t="str">
            <v>Hungary</v>
          </cell>
        </row>
        <row r="496">
          <cell r="A496" t="str">
            <v>バングラデシュ</v>
          </cell>
          <cell r="B496" t="str">
            <v>Bangladesh</v>
          </cell>
        </row>
        <row r="497">
          <cell r="A497" t="str">
            <v>フィジー</v>
          </cell>
          <cell r="B497" t="str">
            <v>Fiji</v>
          </cell>
        </row>
        <row r="498">
          <cell r="A498" t="str">
            <v>フィリピン</v>
          </cell>
          <cell r="B498" t="str">
            <v>Philippines</v>
          </cell>
        </row>
        <row r="499">
          <cell r="A499" t="str">
            <v>フィンランド</v>
          </cell>
          <cell r="B499" t="str">
            <v>Finland</v>
          </cell>
        </row>
        <row r="500">
          <cell r="A500" t="str">
            <v>ブータン</v>
          </cell>
          <cell r="B500" t="str">
            <v>Bhutan</v>
          </cell>
        </row>
        <row r="501">
          <cell r="A501" t="str">
            <v>プエルトリコ</v>
          </cell>
          <cell r="B501" t="str">
            <v>Puerto Rico</v>
          </cell>
        </row>
        <row r="502">
          <cell r="A502" t="str">
            <v>フェロー諸島（デンマーク）</v>
          </cell>
          <cell r="B502" t="str">
            <v>Faeroe Islands (Denmark)</v>
          </cell>
        </row>
        <row r="503">
          <cell r="A503" t="str">
            <v>フォークランド諸島及びその附属諸島（英）</v>
          </cell>
          <cell r="B503" t="str">
            <v>Falkland Island and Dependencies (Br.)</v>
          </cell>
        </row>
        <row r="504">
          <cell r="A504" t="str">
            <v>ブラジル</v>
          </cell>
          <cell r="B504" t="str">
            <v>Brazil</v>
          </cell>
        </row>
        <row r="505">
          <cell r="A505" t="str">
            <v>フランス</v>
          </cell>
          <cell r="B505" t="str">
            <v>France</v>
          </cell>
        </row>
        <row r="506">
          <cell r="A506" t="str">
            <v>ブルガリア</v>
          </cell>
          <cell r="B506" t="str">
            <v>Bulgaria</v>
          </cell>
        </row>
        <row r="507">
          <cell r="A507" t="str">
            <v>ブルキナファソ</v>
          </cell>
          <cell r="B507" t="str">
            <v>Burkina Faso</v>
          </cell>
        </row>
        <row r="508">
          <cell r="A508" t="str">
            <v>ブルネイ</v>
          </cell>
          <cell r="B508" t="str">
            <v>Brunei</v>
          </cell>
        </row>
        <row r="509">
          <cell r="A509" t="str">
            <v>ブルンジ</v>
          </cell>
          <cell r="B509" t="str">
            <v>Burundi</v>
          </cell>
        </row>
        <row r="510">
          <cell r="A510" t="str">
            <v>ベトナム</v>
          </cell>
          <cell r="B510" t="str">
            <v>Viet Nam</v>
          </cell>
        </row>
        <row r="511">
          <cell r="A511" t="str">
            <v>ベナン</v>
          </cell>
          <cell r="B511" t="str">
            <v>Benin</v>
          </cell>
        </row>
        <row r="512">
          <cell r="A512" t="str">
            <v>ベネズエラ</v>
          </cell>
          <cell r="B512" t="str">
            <v>Venezuela</v>
          </cell>
        </row>
        <row r="513">
          <cell r="A513" t="str">
            <v>ベラルーシ</v>
          </cell>
          <cell r="B513" t="str">
            <v>Belarus</v>
          </cell>
        </row>
        <row r="514">
          <cell r="A514" t="str">
            <v>ベリーズ</v>
          </cell>
          <cell r="B514" t="str">
            <v>Belize</v>
          </cell>
        </row>
        <row r="515">
          <cell r="A515" t="str">
            <v>ペルー</v>
          </cell>
          <cell r="B515" t="str">
            <v>Peru</v>
          </cell>
        </row>
        <row r="516">
          <cell r="A516" t="str">
            <v>ベルギー</v>
          </cell>
          <cell r="B516" t="str">
            <v>Belgium</v>
          </cell>
        </row>
        <row r="517">
          <cell r="A517" t="str">
            <v>ポーランド</v>
          </cell>
          <cell r="B517" t="str">
            <v>Poland</v>
          </cell>
        </row>
        <row r="518">
          <cell r="A518" t="str">
            <v>ボスニア・ヘルツェゴビナ</v>
          </cell>
          <cell r="B518" t="str">
            <v>Bosnia and Herzegovina</v>
          </cell>
        </row>
        <row r="519">
          <cell r="A519" t="str">
            <v>ボツワナ</v>
          </cell>
          <cell r="B519" t="str">
            <v>Botswana</v>
          </cell>
        </row>
        <row r="520">
          <cell r="A520" t="str">
            <v>ボリビア</v>
          </cell>
          <cell r="B520" t="str">
            <v>Bolivia</v>
          </cell>
        </row>
        <row r="521">
          <cell r="A521" t="str">
            <v>ポルトガル</v>
          </cell>
          <cell r="B521" t="str">
            <v>Portugal</v>
          </cell>
        </row>
        <row r="522">
          <cell r="A522" t="str">
            <v>ホンジュラス</v>
          </cell>
          <cell r="B522" t="str">
            <v>Honduras</v>
          </cell>
        </row>
        <row r="523">
          <cell r="A523" t="str">
            <v>マーシャル</v>
          </cell>
          <cell r="B523" t="str">
            <v>Marshall</v>
          </cell>
        </row>
        <row r="524">
          <cell r="A524" t="str">
            <v>マカオ</v>
          </cell>
          <cell r="B524" t="str">
            <v>Macau</v>
          </cell>
        </row>
        <row r="525">
          <cell r="A525" t="str">
            <v>北マケドニア</v>
          </cell>
          <cell r="B525" t="str">
            <v>Republic of North Macedonia</v>
          </cell>
        </row>
        <row r="526">
          <cell r="A526" t="str">
            <v>マダガスカル</v>
          </cell>
          <cell r="B526" t="str">
            <v>Madagascar</v>
          </cell>
        </row>
        <row r="527">
          <cell r="A527" t="str">
            <v>マラウイ</v>
          </cell>
          <cell r="B527" t="str">
            <v>Malawi</v>
          </cell>
        </row>
        <row r="528">
          <cell r="A528" t="str">
            <v>マリ</v>
          </cell>
          <cell r="B528" t="str">
            <v>Mali</v>
          </cell>
        </row>
        <row r="529">
          <cell r="A529" t="str">
            <v>マルタ</v>
          </cell>
          <cell r="B529" t="str">
            <v>Malta</v>
          </cell>
        </row>
        <row r="530">
          <cell r="A530" t="str">
            <v>マレーシア</v>
          </cell>
          <cell r="B530" t="str">
            <v>Malaysia</v>
          </cell>
        </row>
        <row r="531">
          <cell r="A531" t="str">
            <v>ミクロネシア</v>
          </cell>
          <cell r="B531" t="str">
            <v>Micronesia</v>
          </cell>
        </row>
        <row r="532">
          <cell r="A532" t="str">
            <v>ミャンマー</v>
          </cell>
          <cell r="B532" t="str">
            <v>Myanmar</v>
          </cell>
        </row>
        <row r="533">
          <cell r="A533" t="str">
            <v>メキシコ</v>
          </cell>
          <cell r="B533" t="str">
            <v>Mexico</v>
          </cell>
        </row>
        <row r="534">
          <cell r="A534" t="str">
            <v>モーリシャス</v>
          </cell>
          <cell r="B534" t="str">
            <v>Mauritius</v>
          </cell>
        </row>
        <row r="535">
          <cell r="A535" t="str">
            <v>モーリタニア</v>
          </cell>
          <cell r="B535" t="str">
            <v>Mauritania</v>
          </cell>
        </row>
        <row r="536">
          <cell r="A536" t="str">
            <v>モザンビーク</v>
          </cell>
          <cell r="B536" t="str">
            <v>Mozambique</v>
          </cell>
        </row>
        <row r="537">
          <cell r="A537" t="str">
            <v>モナコ</v>
          </cell>
          <cell r="B537" t="str">
            <v>Monaco</v>
          </cell>
        </row>
        <row r="538">
          <cell r="A538" t="str">
            <v>モルディブ</v>
          </cell>
          <cell r="B538" t="str">
            <v>Maldives</v>
          </cell>
        </row>
        <row r="539">
          <cell r="A539" t="str">
            <v>モルドバ</v>
          </cell>
          <cell r="B539" t="str">
            <v>Moldova</v>
          </cell>
        </row>
        <row r="540">
          <cell r="A540" t="str">
            <v>モロッコ</v>
          </cell>
          <cell r="B540" t="str">
            <v>Morocco</v>
          </cell>
        </row>
        <row r="541">
          <cell r="A541" t="str">
            <v>モンゴル</v>
          </cell>
          <cell r="B541" t="str">
            <v>Mongolia</v>
          </cell>
        </row>
        <row r="542">
          <cell r="A542" t="str">
            <v>モンテネグロ</v>
          </cell>
          <cell r="B542" t="str">
            <v>Montenegro</v>
          </cell>
        </row>
        <row r="543">
          <cell r="A543" t="str">
            <v>ヨルダン</v>
          </cell>
          <cell r="B543" t="str">
            <v>Jordan</v>
          </cell>
        </row>
        <row r="544">
          <cell r="A544" t="str">
            <v>ヨルダン川西岸及びガザ</v>
          </cell>
          <cell r="B544" t="str">
            <v>The West Bank and Gaza Strip</v>
          </cell>
        </row>
        <row r="545">
          <cell r="A545" t="str">
            <v>ラオス</v>
          </cell>
          <cell r="B545" t="str">
            <v>Laos</v>
          </cell>
        </row>
        <row r="546">
          <cell r="A546" t="str">
            <v>ラトビア</v>
          </cell>
          <cell r="B546" t="str">
            <v>Latvia</v>
          </cell>
        </row>
        <row r="547">
          <cell r="A547" t="str">
            <v>リトアニア</v>
          </cell>
          <cell r="B547" t="str">
            <v>Lithuania</v>
          </cell>
        </row>
        <row r="548">
          <cell r="A548" t="str">
            <v>リビア</v>
          </cell>
          <cell r="B548" t="str">
            <v>Lybya</v>
          </cell>
        </row>
        <row r="549">
          <cell r="A549" t="str">
            <v>ルーマニア</v>
          </cell>
          <cell r="B549" t="str">
            <v>Romania</v>
          </cell>
        </row>
        <row r="550">
          <cell r="A550" t="str">
            <v>ルクセンブルク</v>
          </cell>
          <cell r="B550" t="str">
            <v>Luxembourg</v>
          </cell>
        </row>
        <row r="551">
          <cell r="A551" t="str">
            <v>ルワンダ</v>
          </cell>
          <cell r="B551" t="str">
            <v>Rwanda</v>
          </cell>
        </row>
        <row r="552">
          <cell r="A552" t="str">
            <v>レソト</v>
          </cell>
          <cell r="B552" t="str">
            <v>Kingdom of Lesotho</v>
          </cell>
        </row>
        <row r="553">
          <cell r="A553" t="str">
            <v>レバノン</v>
          </cell>
          <cell r="B553" t="str">
            <v>Lebanon</v>
          </cell>
        </row>
        <row r="554">
          <cell r="A554" t="str">
            <v>レユニオン</v>
          </cell>
          <cell r="B554" t="str">
            <v>Reunion</v>
          </cell>
        </row>
        <row r="555">
          <cell r="A555" t="str">
            <v>ロシア連邦</v>
          </cell>
          <cell r="B555" t="str">
            <v>Russian Federation</v>
          </cell>
        </row>
        <row r="556">
          <cell r="A556" t="str">
            <v>英国</v>
          </cell>
          <cell r="B556" t="str">
            <v>U.K.</v>
          </cell>
        </row>
        <row r="557">
          <cell r="A557" t="str">
            <v>英領アンギラ</v>
          </cell>
          <cell r="B557" t="str">
            <v>British Anguilla</v>
          </cell>
        </row>
        <row r="558">
          <cell r="A558" t="str">
            <v>香港</v>
          </cell>
          <cell r="B558" t="str">
            <v>Hong Kong</v>
          </cell>
        </row>
        <row r="559">
          <cell r="A559" t="str">
            <v>台湾</v>
          </cell>
          <cell r="B559" t="str">
            <v>Taiwan</v>
          </cell>
        </row>
        <row r="560">
          <cell r="A560" t="str">
            <v>大韓民国</v>
          </cell>
          <cell r="B560" t="str">
            <v>Korea</v>
          </cell>
        </row>
        <row r="561">
          <cell r="A561" t="str">
            <v>中華人民共和国</v>
          </cell>
          <cell r="B561" t="str">
            <v>People's Republic of China</v>
          </cell>
        </row>
        <row r="562">
          <cell r="A562" t="str">
            <v>東ティモール</v>
          </cell>
          <cell r="B562" t="str">
            <v>East Timor</v>
          </cell>
        </row>
        <row r="563">
          <cell r="A563" t="str">
            <v>南アフリカ共和国</v>
          </cell>
          <cell r="B563" t="str">
            <v>South Africa</v>
          </cell>
        </row>
        <row r="564">
          <cell r="A564" t="str">
            <v>南スーダン</v>
          </cell>
          <cell r="B564" t="str">
            <v>South Sudan</v>
          </cell>
        </row>
        <row r="565">
          <cell r="A565" t="str">
            <v>日本</v>
          </cell>
          <cell r="B565" t="str">
            <v>Japan</v>
          </cell>
        </row>
        <row r="566">
          <cell r="A566" t="str">
            <v>仏領ポリネシア</v>
          </cell>
          <cell r="B566" t="str">
            <v>French Polynesia</v>
          </cell>
        </row>
        <row r="567">
          <cell r="A567" t="str">
            <v>仏領西インド諸島（含Ｇｕａｄｅｌｏｕｐｅ）</v>
          </cell>
          <cell r="B567" t="str">
            <v>French West Indies (including Guadeloupe)</v>
          </cell>
        </row>
        <row r="568">
          <cell r="A568" t="str">
            <v>仏領西インド諸島（除Ｇｕａｄｅｌｏｕｐｅ）</v>
          </cell>
          <cell r="B568" t="str">
            <v>French West Indies (excluding Guadeloupe)</v>
          </cell>
        </row>
        <row r="569">
          <cell r="A569" t="str">
            <v>米領ヴァージン諸島</v>
          </cell>
          <cell r="B569" t="str">
            <v>American Virgin Islands</v>
          </cell>
        </row>
        <row r="570">
          <cell r="A570" t="str">
            <v>米領サモア</v>
          </cell>
          <cell r="B570" t="str">
            <v>American Samoa</v>
          </cell>
        </row>
        <row r="571">
          <cell r="A571" t="str">
            <v>蘭領アンティール</v>
          </cell>
          <cell r="B571" t="str">
            <v>Netherlands Antilles</v>
          </cell>
        </row>
        <row r="573">
          <cell r="A573" t="str">
            <v>アジア州（ロシア領を含まない）</v>
          </cell>
          <cell r="B573" t="str">
            <v>Asia (excluding Russian Asia)</v>
          </cell>
        </row>
        <row r="574">
          <cell r="A574" t="str">
            <v>アフリカ州</v>
          </cell>
          <cell r="B574" t="str">
            <v>Africa</v>
          </cell>
        </row>
        <row r="575">
          <cell r="A575" t="str">
            <v>欧州（ロシア領アジアを含む）</v>
          </cell>
          <cell r="B575" t="str">
            <v>Europe (including Russian Asia)</v>
          </cell>
        </row>
        <row r="576">
          <cell r="A576" t="str">
            <v>太平洋州（ハワイを含まない）</v>
          </cell>
          <cell r="B576" t="str">
            <v>Oceania (excluding Hawaii)</v>
          </cell>
        </row>
        <row r="577">
          <cell r="A577" t="str">
            <v>特殊地域</v>
          </cell>
          <cell r="B577" t="str">
            <v>Special areas</v>
          </cell>
        </row>
        <row r="578">
          <cell r="A578" t="str">
            <v>南米州</v>
          </cell>
          <cell r="B578" t="str">
            <v>South America</v>
          </cell>
        </row>
        <row r="579">
          <cell r="A579" t="str">
            <v>北米州（ハワイを含む）</v>
          </cell>
          <cell r="B579" t="str">
            <v>North America (including Hawaii)</v>
          </cell>
        </row>
        <row r="581">
          <cell r="A581" t="str">
            <v>アジア州</v>
          </cell>
          <cell r="B581" t="str">
            <v>Asia</v>
          </cell>
        </row>
        <row r="582">
          <cell r="A582" t="str">
            <v>アフリカ州</v>
          </cell>
          <cell r="B582" t="str">
            <v>Africa</v>
          </cell>
        </row>
        <row r="583">
          <cell r="A583" t="str">
            <v>欧州</v>
          </cell>
          <cell r="B583" t="str">
            <v>Europe</v>
          </cell>
        </row>
        <row r="584">
          <cell r="A584" t="str">
            <v>太平洋州</v>
          </cell>
          <cell r="B584" t="str">
            <v>Oceania</v>
          </cell>
        </row>
        <row r="585">
          <cell r="A585" t="str">
            <v>特殊地域</v>
          </cell>
          <cell r="B585" t="str">
            <v>Special areas</v>
          </cell>
        </row>
        <row r="586">
          <cell r="A586" t="str">
            <v>南米州</v>
          </cell>
          <cell r="B586" t="str">
            <v>South America</v>
          </cell>
        </row>
        <row r="587">
          <cell r="A587" t="str">
            <v>北米州</v>
          </cell>
          <cell r="B587" t="str">
            <v>North America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Figure1"/>
      <sheetName val="Table2"/>
      <sheetName val="Table3"/>
      <sheetName val="Figure2"/>
      <sheetName val="Table4"/>
      <sheetName val="Figure3"/>
      <sheetName val="Table4 addition"/>
      <sheetName val="Table5"/>
      <sheetName val="Figure4"/>
      <sheetName val="Table5 addition"/>
    </sheetNames>
    <sheetDataSet>
      <sheetData sheetId="0"/>
      <sheetData sheetId="1"/>
      <sheetData sheetId="2"/>
      <sheetData sheetId="3"/>
      <sheetData sheetId="4"/>
      <sheetData sheetId="5"/>
      <sheetData sheetId="6"/>
      <sheetData sheetId="7"/>
      <sheetData sheetId="8">
        <row r="4">
          <cell r="C4" t="str">
            <v xml:space="preserve"> </v>
          </cell>
          <cell r="D4" t="str">
            <v>tons</v>
          </cell>
          <cell r="E4" t="str">
            <v xml:space="preserve"> </v>
          </cell>
          <cell r="F4" t="str">
            <v>tons</v>
          </cell>
          <cell r="G4" t="str">
            <v xml:space="preserve"> </v>
          </cell>
          <cell r="H4" t="str">
            <v>tons</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1967-8BAF-4D46-81D5-55BBB7FD3196}">
  <sheetPr codeName="Sheet2"/>
  <dimension ref="A1:N101"/>
  <sheetViews>
    <sheetView tabSelected="1" workbookViewId="0">
      <selection sqref="A1:N1"/>
    </sheetView>
  </sheetViews>
  <sheetFormatPr defaultRowHeight="13.5"/>
  <cols>
    <col min="2" max="14" width="9.875" customWidth="1"/>
  </cols>
  <sheetData>
    <row r="1" spans="1:14" ht="14.25" customHeight="1" thickBot="1">
      <c r="A1" s="2" t="s">
        <v>1</v>
      </c>
      <c r="B1" s="2"/>
      <c r="C1" s="2"/>
      <c r="D1" s="3"/>
      <c r="E1" s="3"/>
      <c r="F1" s="3"/>
      <c r="G1" s="3"/>
      <c r="H1" s="3"/>
      <c r="I1" s="3"/>
      <c r="J1" s="4"/>
      <c r="K1" s="4"/>
      <c r="L1" s="4"/>
      <c r="M1" s="4"/>
      <c r="N1" s="4"/>
    </row>
    <row r="2" spans="1:14" ht="13.5" customHeight="1" thickBot="1">
      <c r="A2" s="5" t="s">
        <v>2</v>
      </c>
      <c r="B2" s="6" t="s">
        <v>3</v>
      </c>
      <c r="C2" s="6" t="s">
        <v>4</v>
      </c>
      <c r="D2" s="6" t="s">
        <v>5</v>
      </c>
      <c r="E2" s="6" t="s">
        <v>6</v>
      </c>
      <c r="F2" s="6" t="s">
        <v>7</v>
      </c>
      <c r="G2" s="7" t="s">
        <v>8</v>
      </c>
      <c r="H2" s="8"/>
      <c r="I2" s="8"/>
      <c r="J2" s="8"/>
      <c r="K2" s="8"/>
      <c r="L2" s="9"/>
      <c r="M2" s="6" t="s">
        <v>9</v>
      </c>
      <c r="N2" s="6" t="s">
        <v>7</v>
      </c>
    </row>
    <row r="3" spans="1:14">
      <c r="A3" s="10"/>
      <c r="B3" s="11"/>
      <c r="C3" s="11"/>
      <c r="D3" s="11"/>
      <c r="E3" s="11"/>
      <c r="F3" s="11"/>
      <c r="G3" s="12" t="s">
        <v>10</v>
      </c>
      <c r="H3" s="12" t="s">
        <v>7</v>
      </c>
      <c r="I3" s="12" t="s">
        <v>11</v>
      </c>
      <c r="J3" s="12" t="s">
        <v>7</v>
      </c>
      <c r="K3" s="12" t="s">
        <v>12</v>
      </c>
      <c r="L3" s="12" t="s">
        <v>7</v>
      </c>
      <c r="M3" s="11"/>
      <c r="N3" s="11"/>
    </row>
    <row r="4" spans="1:14">
      <c r="A4" s="10"/>
      <c r="B4" s="11"/>
      <c r="C4" s="11"/>
      <c r="D4" s="11"/>
      <c r="E4" s="11"/>
      <c r="F4" s="11"/>
      <c r="G4" s="11"/>
      <c r="H4" s="11"/>
      <c r="I4" s="11"/>
      <c r="J4" s="11"/>
      <c r="K4" s="11"/>
      <c r="L4" s="11"/>
      <c r="M4" s="11"/>
      <c r="N4" s="11"/>
    </row>
    <row r="5" spans="1:14">
      <c r="A5" s="10"/>
      <c r="B5" s="11"/>
      <c r="C5" s="11"/>
      <c r="D5" s="11"/>
      <c r="E5" s="11"/>
      <c r="F5" s="11"/>
      <c r="G5" s="11"/>
      <c r="H5" s="11"/>
      <c r="I5" s="11"/>
      <c r="J5" s="11"/>
      <c r="K5" s="11"/>
      <c r="L5" s="11"/>
      <c r="M5" s="11"/>
      <c r="N5" s="11"/>
    </row>
    <row r="6" spans="1:14" ht="14.25" thickBot="1">
      <c r="A6" s="13"/>
      <c r="B6" s="14"/>
      <c r="C6" s="14"/>
      <c r="D6" s="11"/>
      <c r="E6" s="11"/>
      <c r="F6" s="11"/>
      <c r="G6" s="11"/>
      <c r="H6" s="11"/>
      <c r="I6" s="11"/>
      <c r="J6" s="11"/>
      <c r="K6" s="11"/>
      <c r="L6" s="11"/>
      <c r="M6" s="11"/>
      <c r="N6" s="11"/>
    </row>
    <row r="7" spans="1:14">
      <c r="A7" s="15"/>
      <c r="B7" s="16"/>
      <c r="C7" s="16" t="s">
        <v>13</v>
      </c>
      <c r="D7" s="17" t="s">
        <v>14</v>
      </c>
      <c r="E7" s="17"/>
      <c r="F7" s="17" t="s">
        <v>13</v>
      </c>
      <c r="G7" s="17"/>
      <c r="H7" s="17" t="s">
        <v>13</v>
      </c>
      <c r="I7" s="17"/>
      <c r="J7" s="17" t="s">
        <v>13</v>
      </c>
      <c r="K7" s="17"/>
      <c r="L7" s="17" t="s">
        <v>13</v>
      </c>
      <c r="M7" s="17"/>
      <c r="N7" s="17" t="s">
        <v>13</v>
      </c>
    </row>
    <row r="8" spans="1:14">
      <c r="A8" s="18">
        <v>1965</v>
      </c>
      <c r="B8" s="19">
        <v>94986</v>
      </c>
      <c r="C8" s="20"/>
      <c r="D8" s="19">
        <v>12765</v>
      </c>
      <c r="E8" s="21"/>
      <c r="F8" s="20"/>
      <c r="G8" s="19">
        <v>5574</v>
      </c>
      <c r="H8" s="22">
        <v>5.9</v>
      </c>
      <c r="I8" s="21"/>
      <c r="J8" s="20"/>
      <c r="K8" s="21"/>
      <c r="L8" s="20"/>
      <c r="M8" s="19">
        <v>679</v>
      </c>
      <c r="N8" s="22">
        <v>0.7</v>
      </c>
    </row>
    <row r="9" spans="1:14">
      <c r="A9" s="18"/>
      <c r="B9" s="21"/>
      <c r="C9" s="20"/>
      <c r="D9" s="21"/>
      <c r="E9" s="21"/>
      <c r="F9" s="20"/>
      <c r="G9" s="21"/>
      <c r="H9" s="20"/>
      <c r="I9" s="21"/>
      <c r="J9" s="20"/>
      <c r="K9" s="21"/>
      <c r="L9" s="20"/>
      <c r="M9" s="19"/>
      <c r="N9" s="22"/>
    </row>
    <row r="10" spans="1:14">
      <c r="A10" s="18">
        <v>1975</v>
      </c>
      <c r="B10" s="19">
        <v>246507</v>
      </c>
      <c r="C10" s="20"/>
      <c r="D10" s="19">
        <v>20775</v>
      </c>
      <c r="E10" s="21"/>
      <c r="F10" s="20"/>
      <c r="G10" s="19">
        <v>21461</v>
      </c>
      <c r="H10" s="22">
        <v>8.6999999999999993</v>
      </c>
      <c r="I10" s="21"/>
      <c r="J10" s="20"/>
      <c r="K10" s="21"/>
      <c r="L10" s="20"/>
      <c r="M10" s="19">
        <v>1634</v>
      </c>
      <c r="N10" s="22">
        <v>0.7</v>
      </c>
    </row>
    <row r="11" spans="1:14">
      <c r="A11" s="18"/>
      <c r="B11" s="21"/>
      <c r="C11" s="20"/>
      <c r="D11" s="21"/>
      <c r="E11" s="21"/>
      <c r="F11" s="20"/>
      <c r="G11" s="21"/>
      <c r="H11" s="20"/>
      <c r="I11" s="21"/>
      <c r="J11" s="20"/>
      <c r="K11" s="21"/>
      <c r="L11" s="20"/>
      <c r="M11" s="19"/>
      <c r="N11" s="22"/>
    </row>
    <row r="12" spans="1:14">
      <c r="A12" s="18">
        <v>1981</v>
      </c>
      <c r="B12" s="19">
        <v>346711</v>
      </c>
      <c r="C12" s="22">
        <v>110.4</v>
      </c>
      <c r="D12" s="19">
        <v>23057</v>
      </c>
      <c r="E12" s="19">
        <v>39026</v>
      </c>
      <c r="F12" s="22">
        <v>11.3</v>
      </c>
      <c r="G12" s="19">
        <v>20887</v>
      </c>
      <c r="H12" s="22">
        <v>6</v>
      </c>
      <c r="I12" s="19">
        <v>20528</v>
      </c>
      <c r="J12" s="22">
        <v>5.9</v>
      </c>
      <c r="K12" s="21"/>
      <c r="L12" s="20"/>
      <c r="M12" s="19">
        <v>964</v>
      </c>
      <c r="N12" s="22">
        <v>0.3</v>
      </c>
    </row>
    <row r="13" spans="1:14">
      <c r="A13" s="18"/>
      <c r="B13" s="21"/>
      <c r="C13" s="20"/>
      <c r="D13" s="21"/>
      <c r="E13" s="21"/>
      <c r="F13" s="20"/>
      <c r="G13" s="21"/>
      <c r="H13" s="20"/>
      <c r="I13" s="21"/>
      <c r="J13" s="20"/>
      <c r="K13" s="21"/>
      <c r="L13" s="20"/>
      <c r="M13" s="19"/>
      <c r="N13" s="22"/>
    </row>
    <row r="14" spans="1:14">
      <c r="A14" s="18">
        <v>1982</v>
      </c>
      <c r="B14" s="19">
        <v>319617</v>
      </c>
      <c r="C14" s="22">
        <v>92.2</v>
      </c>
      <c r="D14" s="19">
        <v>21484</v>
      </c>
      <c r="E14" s="19">
        <v>34447</v>
      </c>
      <c r="F14" s="22">
        <v>10.8</v>
      </c>
      <c r="G14" s="19">
        <v>17012</v>
      </c>
      <c r="H14" s="22">
        <v>5.3</v>
      </c>
      <c r="I14" s="19">
        <v>20215</v>
      </c>
      <c r="J14" s="22">
        <v>6.3</v>
      </c>
      <c r="K14" s="21"/>
      <c r="L14" s="20"/>
      <c r="M14" s="19">
        <v>569</v>
      </c>
      <c r="N14" s="22">
        <v>0.2</v>
      </c>
    </row>
    <row r="15" spans="1:14">
      <c r="A15" s="18"/>
      <c r="B15" s="21"/>
      <c r="C15" s="20"/>
      <c r="D15" s="21"/>
      <c r="E15" s="21"/>
      <c r="F15" s="20"/>
      <c r="G15" s="21"/>
      <c r="H15" s="20"/>
      <c r="I15" s="21"/>
      <c r="J15" s="20"/>
      <c r="K15" s="21"/>
      <c r="L15" s="20"/>
      <c r="M15" s="19"/>
      <c r="N15" s="22"/>
    </row>
    <row r="16" spans="1:14">
      <c r="A16" s="18">
        <v>1983</v>
      </c>
      <c r="B16" s="19">
        <v>334829</v>
      </c>
      <c r="C16" s="22">
        <v>104.8</v>
      </c>
      <c r="D16" s="19">
        <v>21924</v>
      </c>
      <c r="E16" s="19">
        <v>32835</v>
      </c>
      <c r="F16" s="22">
        <v>9.8000000000000007</v>
      </c>
      <c r="G16" s="19">
        <v>16100</v>
      </c>
      <c r="H16" s="22">
        <v>4.8</v>
      </c>
      <c r="I16" s="19">
        <v>19623</v>
      </c>
      <c r="J16" s="22">
        <v>5.9</v>
      </c>
      <c r="K16" s="19">
        <v>413</v>
      </c>
      <c r="L16" s="22">
        <v>0.1</v>
      </c>
      <c r="M16" s="19">
        <v>469</v>
      </c>
      <c r="N16" s="22">
        <v>0.1</v>
      </c>
    </row>
    <row r="17" spans="1:14">
      <c r="A17" s="18"/>
      <c r="B17" s="21"/>
      <c r="C17" s="20"/>
      <c r="D17" s="21"/>
      <c r="E17" s="21"/>
      <c r="F17" s="20"/>
      <c r="G17" s="21"/>
      <c r="H17" s="20"/>
      <c r="I17" s="21"/>
      <c r="J17" s="20"/>
      <c r="K17" s="21"/>
      <c r="L17" s="20"/>
      <c r="M17" s="19"/>
      <c r="N17" s="22"/>
    </row>
    <row r="18" spans="1:14">
      <c r="A18" s="18">
        <v>1984</v>
      </c>
      <c r="B18" s="19">
        <v>364227</v>
      </c>
      <c r="C18" s="22">
        <v>108.8</v>
      </c>
      <c r="D18" s="19">
        <v>22465</v>
      </c>
      <c r="E18" s="19">
        <v>36062</v>
      </c>
      <c r="F18" s="22">
        <v>9.9</v>
      </c>
      <c r="G18" s="19">
        <v>16762</v>
      </c>
      <c r="H18" s="22">
        <v>4.5999999999999996</v>
      </c>
      <c r="I18" s="19">
        <v>22263</v>
      </c>
      <c r="J18" s="22">
        <v>6.1</v>
      </c>
      <c r="K18" s="19">
        <v>853</v>
      </c>
      <c r="L18" s="22">
        <v>0.2</v>
      </c>
      <c r="M18" s="19">
        <v>444</v>
      </c>
      <c r="N18" s="22">
        <v>0.1</v>
      </c>
    </row>
    <row r="19" spans="1:14">
      <c r="A19" s="18"/>
      <c r="B19" s="21"/>
      <c r="C19" s="20"/>
      <c r="D19" s="21"/>
      <c r="E19" s="21"/>
      <c r="F19" s="20"/>
      <c r="G19" s="21"/>
      <c r="H19" s="20"/>
      <c r="I19" s="21"/>
      <c r="J19" s="20"/>
      <c r="K19" s="21"/>
      <c r="L19" s="20"/>
      <c r="M19" s="19"/>
      <c r="N19" s="22"/>
    </row>
    <row r="20" spans="1:14">
      <c r="A20" s="18">
        <v>1985</v>
      </c>
      <c r="B20" s="19">
        <v>384728</v>
      </c>
      <c r="C20" s="22">
        <v>105.6</v>
      </c>
      <c r="D20" s="19">
        <v>22665</v>
      </c>
      <c r="E20" s="19">
        <v>39817</v>
      </c>
      <c r="F20" s="22">
        <v>10.3</v>
      </c>
      <c r="G20" s="19">
        <v>14892</v>
      </c>
      <c r="H20" s="22">
        <v>3.9</v>
      </c>
      <c r="I20" s="19">
        <v>26054</v>
      </c>
      <c r="J20" s="22">
        <v>6.8</v>
      </c>
      <c r="K20" s="19">
        <v>1904</v>
      </c>
      <c r="L20" s="22">
        <v>0.5</v>
      </c>
      <c r="M20" s="19">
        <v>308</v>
      </c>
      <c r="N20" s="22">
        <v>0.1</v>
      </c>
    </row>
    <row r="21" spans="1:14">
      <c r="A21" s="18"/>
      <c r="B21" s="21"/>
      <c r="C21" s="20"/>
      <c r="D21" s="21"/>
      <c r="E21" s="21"/>
      <c r="F21" s="20"/>
      <c r="G21" s="21"/>
      <c r="H21" s="20"/>
      <c r="I21" s="21"/>
      <c r="J21" s="20"/>
      <c r="K21" s="21"/>
      <c r="L21" s="20"/>
      <c r="M21" s="19"/>
      <c r="N21" s="22"/>
    </row>
    <row r="22" spans="1:14">
      <c r="A22" s="18">
        <v>1986</v>
      </c>
      <c r="B22" s="19">
        <v>477016</v>
      </c>
      <c r="C22" s="22">
        <v>124</v>
      </c>
      <c r="D22" s="19">
        <v>22284</v>
      </c>
      <c r="E22" s="19">
        <v>57553</v>
      </c>
      <c r="F22" s="22">
        <v>12.1</v>
      </c>
      <c r="G22" s="19">
        <v>20451</v>
      </c>
      <c r="H22" s="22">
        <v>4.3</v>
      </c>
      <c r="I22" s="19">
        <v>37434</v>
      </c>
      <c r="J22" s="22">
        <v>7.8</v>
      </c>
      <c r="K22" s="19">
        <v>4127</v>
      </c>
      <c r="L22" s="22">
        <v>0.9</v>
      </c>
      <c r="M22" s="19">
        <v>558</v>
      </c>
      <c r="N22" s="22">
        <v>0.1</v>
      </c>
    </row>
    <row r="23" spans="1:14">
      <c r="A23" s="18"/>
      <c r="B23" s="21"/>
      <c r="C23" s="20"/>
      <c r="D23" s="21"/>
      <c r="E23" s="21"/>
      <c r="F23" s="20"/>
      <c r="G23" s="21"/>
      <c r="H23" s="20"/>
      <c r="I23" s="21"/>
      <c r="J23" s="20"/>
      <c r="K23" s="21"/>
      <c r="L23" s="20"/>
      <c r="M23" s="19"/>
      <c r="N23" s="22"/>
    </row>
    <row r="24" spans="1:14">
      <c r="A24" s="18">
        <v>1987</v>
      </c>
      <c r="B24" s="19">
        <v>550568</v>
      </c>
      <c r="C24" s="22">
        <v>115.4</v>
      </c>
      <c r="D24" s="19">
        <v>22055</v>
      </c>
      <c r="E24" s="19">
        <v>72115</v>
      </c>
      <c r="F24" s="22">
        <v>13.1</v>
      </c>
      <c r="G24" s="19">
        <v>26774</v>
      </c>
      <c r="H24" s="22">
        <v>4.9000000000000004</v>
      </c>
      <c r="I24" s="19">
        <v>44944</v>
      </c>
      <c r="J24" s="22">
        <v>8.1999999999999993</v>
      </c>
      <c r="K24" s="19">
        <v>6332</v>
      </c>
      <c r="L24" s="22">
        <v>1.2</v>
      </c>
      <c r="M24" s="19">
        <v>572</v>
      </c>
      <c r="N24" s="22">
        <v>0.1</v>
      </c>
    </row>
    <row r="25" spans="1:14">
      <c r="A25" s="18"/>
      <c r="B25" s="21"/>
      <c r="C25" s="20"/>
      <c r="D25" s="21"/>
      <c r="E25" s="21"/>
      <c r="F25" s="20"/>
      <c r="G25" s="21"/>
      <c r="H25" s="20"/>
      <c r="I25" s="21"/>
      <c r="J25" s="20"/>
      <c r="K25" s="21"/>
      <c r="L25" s="20"/>
      <c r="M25" s="19"/>
      <c r="N25" s="22"/>
    </row>
    <row r="26" spans="1:14">
      <c r="A26" s="18">
        <v>1988</v>
      </c>
      <c r="B26" s="19">
        <v>655806</v>
      </c>
      <c r="C26" s="22">
        <v>119.1</v>
      </c>
      <c r="D26" s="19">
        <v>21924</v>
      </c>
      <c r="E26" s="19">
        <v>99659</v>
      </c>
      <c r="F26" s="22">
        <v>15.2</v>
      </c>
      <c r="G26" s="19">
        <v>24306</v>
      </c>
      <c r="H26" s="22">
        <v>3.7</v>
      </c>
      <c r="I26" s="19">
        <v>58663</v>
      </c>
      <c r="J26" s="22">
        <v>8.9</v>
      </c>
      <c r="K26" s="19">
        <v>23905</v>
      </c>
      <c r="L26" s="22">
        <v>3.6</v>
      </c>
      <c r="M26" s="19">
        <v>1000</v>
      </c>
      <c r="N26" s="22">
        <v>0.2</v>
      </c>
    </row>
    <row r="27" spans="1:14">
      <c r="A27" s="18"/>
      <c r="B27" s="21"/>
      <c r="C27" s="20"/>
      <c r="D27" s="21"/>
      <c r="E27" s="21"/>
      <c r="F27" s="20"/>
      <c r="G27" s="21"/>
      <c r="H27" s="20"/>
      <c r="I27" s="21"/>
      <c r="J27" s="20"/>
      <c r="K27" s="21"/>
      <c r="L27" s="20"/>
      <c r="M27" s="19"/>
      <c r="N27" s="22"/>
    </row>
    <row r="28" spans="1:14">
      <c r="A28" s="18">
        <v>1989</v>
      </c>
      <c r="B28" s="19">
        <v>682182</v>
      </c>
      <c r="C28" s="22">
        <v>104</v>
      </c>
      <c r="D28" s="19">
        <v>21866</v>
      </c>
      <c r="E28" s="19">
        <v>123294</v>
      </c>
      <c r="F28" s="22">
        <v>18.100000000000001</v>
      </c>
      <c r="G28" s="19">
        <v>23613</v>
      </c>
      <c r="H28" s="22">
        <v>3.5</v>
      </c>
      <c r="I28" s="19">
        <v>70033</v>
      </c>
      <c r="J28" s="22">
        <v>10.3</v>
      </c>
      <c r="K28" s="19">
        <v>38974</v>
      </c>
      <c r="L28" s="22">
        <v>5.7</v>
      </c>
      <c r="M28" s="19">
        <v>956</v>
      </c>
      <c r="N28" s="22">
        <v>0.1</v>
      </c>
    </row>
    <row r="29" spans="1:14">
      <c r="A29" s="18"/>
      <c r="B29" s="21"/>
      <c r="C29" s="20"/>
      <c r="D29" s="21"/>
      <c r="E29" s="21"/>
      <c r="F29" s="20"/>
      <c r="G29" s="21"/>
      <c r="H29" s="20"/>
      <c r="I29" s="21"/>
      <c r="J29" s="20"/>
      <c r="K29" s="21"/>
      <c r="L29" s="20"/>
      <c r="M29" s="19"/>
      <c r="N29" s="22"/>
    </row>
    <row r="30" spans="1:14">
      <c r="A30" s="18">
        <v>1990</v>
      </c>
      <c r="B30" s="19">
        <v>678965</v>
      </c>
      <c r="C30" s="22">
        <v>99.5</v>
      </c>
      <c r="D30" s="19">
        <v>21731</v>
      </c>
      <c r="E30" s="19">
        <v>119345</v>
      </c>
      <c r="F30" s="22">
        <v>17.600000000000001</v>
      </c>
      <c r="G30" s="19">
        <v>25091</v>
      </c>
      <c r="H30" s="22">
        <v>3.7</v>
      </c>
      <c r="I30" s="19">
        <v>59063</v>
      </c>
      <c r="J30" s="22">
        <v>8.6999999999999993</v>
      </c>
      <c r="K30" s="19">
        <v>47674</v>
      </c>
      <c r="L30" s="22">
        <v>7</v>
      </c>
      <c r="M30" s="19">
        <v>993</v>
      </c>
      <c r="N30" s="22">
        <v>0.1</v>
      </c>
    </row>
    <row r="31" spans="1:14">
      <c r="A31" s="18"/>
      <c r="B31" s="21"/>
      <c r="C31" s="20"/>
      <c r="D31" s="21"/>
      <c r="E31" s="21"/>
      <c r="F31" s="20"/>
      <c r="G31" s="21"/>
      <c r="H31" s="20"/>
      <c r="I31" s="21"/>
      <c r="J31" s="20"/>
      <c r="K31" s="21"/>
      <c r="L31" s="20"/>
      <c r="M31" s="19"/>
      <c r="N31" s="22"/>
    </row>
    <row r="32" spans="1:14">
      <c r="A32" s="18">
        <v>1991</v>
      </c>
      <c r="B32" s="19">
        <v>720950</v>
      </c>
      <c r="C32" s="22">
        <v>106.2</v>
      </c>
      <c r="D32" s="19">
        <v>23704</v>
      </c>
      <c r="E32" s="19">
        <v>120701</v>
      </c>
      <c r="F32" s="22">
        <v>16.7</v>
      </c>
      <c r="G32" s="19">
        <v>30102</v>
      </c>
      <c r="H32" s="22">
        <v>4.2</v>
      </c>
      <c r="I32" s="19">
        <v>67063</v>
      </c>
      <c r="J32" s="22">
        <v>9.3000000000000007</v>
      </c>
      <c r="K32" s="19">
        <v>38411</v>
      </c>
      <c r="L32" s="22">
        <v>5.3</v>
      </c>
      <c r="M32" s="19">
        <v>968</v>
      </c>
      <c r="N32" s="22">
        <v>0.1</v>
      </c>
    </row>
    <row r="33" spans="1:14">
      <c r="A33" s="18"/>
      <c r="B33" s="21"/>
      <c r="C33" s="20"/>
      <c r="D33" s="21"/>
      <c r="E33" s="21"/>
      <c r="F33" s="20"/>
      <c r="G33" s="21"/>
      <c r="H33" s="20"/>
      <c r="I33" s="21"/>
      <c r="J33" s="20"/>
      <c r="K33" s="21"/>
      <c r="L33" s="20"/>
      <c r="M33" s="19"/>
      <c r="N33" s="22"/>
    </row>
    <row r="34" spans="1:14">
      <c r="A34" s="18">
        <v>1992</v>
      </c>
      <c r="B34" s="19">
        <v>779460</v>
      </c>
      <c r="C34" s="22">
        <v>108.1</v>
      </c>
      <c r="D34" s="19">
        <v>25035</v>
      </c>
      <c r="E34" s="19">
        <v>124572</v>
      </c>
      <c r="F34" s="22">
        <v>16</v>
      </c>
      <c r="G34" s="19">
        <v>45632</v>
      </c>
      <c r="H34" s="22">
        <v>5.9</v>
      </c>
      <c r="I34" s="19">
        <v>72789</v>
      </c>
      <c r="J34" s="22">
        <v>9.3000000000000007</v>
      </c>
      <c r="K34" s="19">
        <v>21377</v>
      </c>
      <c r="L34" s="22">
        <v>2.7</v>
      </c>
      <c r="M34" s="19">
        <v>1051</v>
      </c>
      <c r="N34" s="22">
        <v>0.1</v>
      </c>
    </row>
    <row r="35" spans="1:14">
      <c r="A35" s="18"/>
      <c r="B35" s="21"/>
      <c r="C35" s="20"/>
      <c r="D35" s="21"/>
      <c r="E35" s="21"/>
      <c r="F35" s="20"/>
      <c r="G35" s="21"/>
      <c r="H35" s="20"/>
      <c r="I35" s="21"/>
      <c r="J35" s="20"/>
      <c r="K35" s="21"/>
      <c r="L35" s="20"/>
      <c r="M35" s="19"/>
      <c r="N35" s="22"/>
    </row>
    <row r="36" spans="1:14">
      <c r="A36" s="18">
        <v>1993</v>
      </c>
      <c r="B36" s="19">
        <v>848319</v>
      </c>
      <c r="C36" s="22">
        <v>108.8</v>
      </c>
      <c r="D36" s="19">
        <v>25462</v>
      </c>
      <c r="E36" s="19">
        <v>124578</v>
      </c>
      <c r="F36" s="22">
        <v>14.7</v>
      </c>
      <c r="G36" s="19">
        <v>43960</v>
      </c>
      <c r="H36" s="22">
        <v>5.2</v>
      </c>
      <c r="I36" s="19">
        <v>72396</v>
      </c>
      <c r="J36" s="22">
        <v>8.5</v>
      </c>
      <c r="K36" s="19">
        <v>19242</v>
      </c>
      <c r="L36" s="22">
        <v>2.2999999999999998</v>
      </c>
      <c r="M36" s="19">
        <v>798</v>
      </c>
      <c r="N36" s="22">
        <v>0.1</v>
      </c>
    </row>
    <row r="37" spans="1:14">
      <c r="A37" s="18"/>
      <c r="B37" s="21"/>
      <c r="C37" s="20"/>
      <c r="D37" s="21"/>
      <c r="E37" s="21"/>
      <c r="F37" s="20"/>
      <c r="G37" s="21"/>
      <c r="H37" s="20"/>
      <c r="I37" s="21"/>
      <c r="J37" s="20"/>
      <c r="K37" s="21"/>
      <c r="L37" s="20"/>
      <c r="M37" s="19"/>
      <c r="N37" s="22"/>
    </row>
    <row r="38" spans="1:14">
      <c r="A38" s="18">
        <v>1994</v>
      </c>
      <c r="B38" s="19">
        <v>963359</v>
      </c>
      <c r="C38" s="22">
        <v>113.6</v>
      </c>
      <c r="D38" s="19">
        <v>30594</v>
      </c>
      <c r="E38" s="19">
        <v>132659</v>
      </c>
      <c r="F38" s="22">
        <v>13.8</v>
      </c>
      <c r="G38" s="19">
        <v>48446</v>
      </c>
      <c r="H38" s="22">
        <v>5</v>
      </c>
      <c r="I38" s="19">
        <v>74619</v>
      </c>
      <c r="J38" s="22">
        <v>7.7</v>
      </c>
      <c r="K38" s="19">
        <v>21252</v>
      </c>
      <c r="L38" s="22">
        <v>2.2000000000000002</v>
      </c>
      <c r="M38" s="19">
        <v>1126</v>
      </c>
      <c r="N38" s="22">
        <v>0.1</v>
      </c>
    </row>
    <row r="39" spans="1:14">
      <c r="A39" s="18"/>
      <c r="B39" s="21"/>
      <c r="C39" s="20"/>
      <c r="D39" s="21"/>
      <c r="E39" s="21"/>
      <c r="F39" s="20"/>
      <c r="G39" s="21"/>
      <c r="H39" s="20"/>
      <c r="I39" s="21"/>
      <c r="J39" s="20"/>
      <c r="K39" s="21"/>
      <c r="L39" s="20"/>
      <c r="M39" s="19"/>
      <c r="N39" s="22"/>
    </row>
    <row r="40" spans="1:14">
      <c r="A40" s="18">
        <v>1995</v>
      </c>
      <c r="B40" s="19">
        <v>1052030</v>
      </c>
      <c r="C40" s="22">
        <v>109.2</v>
      </c>
      <c r="D40" s="19">
        <v>28268</v>
      </c>
      <c r="E40" s="19">
        <v>141128</v>
      </c>
      <c r="F40" s="22">
        <v>13.4</v>
      </c>
      <c r="G40" s="19">
        <v>60787</v>
      </c>
      <c r="H40" s="22">
        <v>5.8</v>
      </c>
      <c r="I40" s="19">
        <v>74634</v>
      </c>
      <c r="J40" s="22">
        <v>7.1</v>
      </c>
      <c r="K40" s="19">
        <v>19760</v>
      </c>
      <c r="L40" s="22">
        <v>1.9</v>
      </c>
      <c r="M40" s="19">
        <v>948</v>
      </c>
      <c r="N40" s="22">
        <v>0.1</v>
      </c>
    </row>
    <row r="41" spans="1:14">
      <c r="A41" s="18"/>
      <c r="B41" s="21"/>
      <c r="C41" s="20"/>
      <c r="D41" s="21"/>
      <c r="E41" s="21"/>
      <c r="F41" s="20"/>
      <c r="G41" s="21"/>
      <c r="H41" s="20"/>
      <c r="I41" s="21"/>
      <c r="J41" s="20"/>
      <c r="K41" s="21"/>
      <c r="L41" s="20"/>
      <c r="M41" s="19"/>
      <c r="N41" s="22"/>
    </row>
    <row r="42" spans="1:14">
      <c r="A42" s="18">
        <v>1996</v>
      </c>
      <c r="B42" s="19">
        <v>1117044</v>
      </c>
      <c r="C42" s="22">
        <v>106.2</v>
      </c>
      <c r="D42" s="19">
        <v>26068</v>
      </c>
      <c r="E42" s="19">
        <v>119630</v>
      </c>
      <c r="F42" s="22">
        <v>10.7</v>
      </c>
      <c r="G42" s="19">
        <v>60142</v>
      </c>
      <c r="H42" s="22">
        <v>5.4</v>
      </c>
      <c r="I42" s="23">
        <v>62385</v>
      </c>
      <c r="J42" s="22">
        <v>5.6</v>
      </c>
      <c r="K42" s="19">
        <v>6385</v>
      </c>
      <c r="L42" s="22">
        <v>0.6</v>
      </c>
      <c r="M42" s="19">
        <v>781</v>
      </c>
      <c r="N42" s="22">
        <v>0.1</v>
      </c>
    </row>
    <row r="43" spans="1:14">
      <c r="A43" s="18"/>
      <c r="B43" s="21"/>
      <c r="C43" s="20"/>
      <c r="D43" s="21"/>
      <c r="E43" s="21"/>
      <c r="F43" s="20"/>
      <c r="G43" s="21"/>
      <c r="H43" s="20"/>
      <c r="I43" s="24" t="s">
        <v>15</v>
      </c>
      <c r="J43" s="20"/>
      <c r="K43" s="21"/>
      <c r="L43" s="20"/>
      <c r="M43" s="19"/>
      <c r="N43" s="22"/>
    </row>
    <row r="44" spans="1:14">
      <c r="A44" s="18">
        <v>1997</v>
      </c>
      <c r="B44" s="19">
        <v>1182816</v>
      </c>
      <c r="C44" s="22">
        <v>105.9</v>
      </c>
      <c r="D44" s="19">
        <v>28906</v>
      </c>
      <c r="E44" s="19">
        <v>98774</v>
      </c>
      <c r="F44" s="22">
        <v>8.4</v>
      </c>
      <c r="G44" s="19">
        <v>41922</v>
      </c>
      <c r="H44" s="22">
        <v>3.5</v>
      </c>
      <c r="I44" s="23">
        <v>55675</v>
      </c>
      <c r="J44" s="22">
        <v>4.7</v>
      </c>
      <c r="K44" s="19">
        <v>6395</v>
      </c>
      <c r="L44" s="22">
        <v>0.5</v>
      </c>
      <c r="M44" s="19">
        <v>775</v>
      </c>
      <c r="N44" s="22">
        <v>0.1</v>
      </c>
    </row>
    <row r="45" spans="1:14">
      <c r="A45" s="18"/>
      <c r="B45" s="21"/>
      <c r="C45" s="20"/>
      <c r="D45" s="21"/>
      <c r="E45" s="21"/>
      <c r="F45" s="20"/>
      <c r="G45" s="21"/>
      <c r="H45" s="20"/>
      <c r="I45" s="24" t="s">
        <v>16</v>
      </c>
      <c r="J45" s="20"/>
      <c r="K45" s="21"/>
      <c r="L45" s="20"/>
      <c r="M45" s="19"/>
      <c r="N45" s="22"/>
    </row>
    <row r="46" spans="1:14">
      <c r="A46" s="18">
        <v>1998</v>
      </c>
      <c r="B46" s="19">
        <v>1276994</v>
      </c>
      <c r="C46" s="22">
        <v>108</v>
      </c>
      <c r="D46" s="19">
        <v>29150</v>
      </c>
      <c r="E46" s="19">
        <v>104918</v>
      </c>
      <c r="F46" s="22">
        <v>8.1999999999999993</v>
      </c>
      <c r="G46" s="19">
        <v>48439</v>
      </c>
      <c r="H46" s="22">
        <v>3.8</v>
      </c>
      <c r="I46" s="23">
        <v>55911</v>
      </c>
      <c r="J46" s="22">
        <v>4.4000000000000004</v>
      </c>
      <c r="K46" s="19">
        <v>6553</v>
      </c>
      <c r="L46" s="22">
        <v>0.5</v>
      </c>
      <c r="M46" s="19">
        <v>881</v>
      </c>
      <c r="N46" s="22">
        <v>0.1</v>
      </c>
    </row>
    <row r="47" spans="1:14">
      <c r="A47" s="18"/>
      <c r="B47" s="21"/>
      <c r="C47" s="20"/>
      <c r="D47" s="21"/>
      <c r="E47" s="21"/>
      <c r="F47" s="20"/>
      <c r="G47" s="21"/>
      <c r="H47" s="20"/>
      <c r="I47" s="24" t="s">
        <v>17</v>
      </c>
      <c r="J47" s="20"/>
      <c r="K47" s="21"/>
      <c r="L47" s="20"/>
      <c r="M47" s="19"/>
      <c r="N47" s="22"/>
    </row>
    <row r="48" spans="1:14">
      <c r="A48" s="18">
        <v>1999</v>
      </c>
      <c r="B48" s="19">
        <v>1404110</v>
      </c>
      <c r="C48" s="22">
        <v>110</v>
      </c>
      <c r="D48" s="19">
        <v>28928</v>
      </c>
      <c r="E48" s="19">
        <v>108515</v>
      </c>
      <c r="F48" s="22">
        <v>7.7</v>
      </c>
      <c r="G48" s="19">
        <v>49289</v>
      </c>
      <c r="H48" s="22">
        <v>3.5</v>
      </c>
      <c r="I48" s="23">
        <v>62276</v>
      </c>
      <c r="J48" s="22">
        <v>4.4000000000000004</v>
      </c>
      <c r="K48" s="19">
        <v>4111</v>
      </c>
      <c r="L48" s="22">
        <v>0.3</v>
      </c>
      <c r="M48" s="19">
        <v>948</v>
      </c>
      <c r="N48" s="22">
        <v>0.1</v>
      </c>
    </row>
    <row r="49" spans="1:14">
      <c r="A49" s="18"/>
      <c r="B49" s="21"/>
      <c r="C49" s="20"/>
      <c r="D49" s="21"/>
      <c r="E49" s="21"/>
      <c r="F49" s="20"/>
      <c r="G49" s="21"/>
      <c r="H49" s="20"/>
      <c r="I49" s="24" t="s">
        <v>18</v>
      </c>
      <c r="J49" s="20"/>
      <c r="K49" s="21"/>
      <c r="L49" s="20"/>
      <c r="M49" s="19"/>
      <c r="N49" s="22"/>
    </row>
    <row r="50" spans="1:14">
      <c r="A50" s="18">
        <v>2000</v>
      </c>
      <c r="B50" s="19">
        <v>1550925</v>
      </c>
      <c r="C50" s="22">
        <v>110.5</v>
      </c>
      <c r="D50" s="19">
        <v>30034</v>
      </c>
      <c r="E50" s="19">
        <v>112281</v>
      </c>
      <c r="F50" s="22">
        <v>7.2</v>
      </c>
      <c r="G50" s="19">
        <v>52244</v>
      </c>
      <c r="H50" s="22">
        <v>3.4</v>
      </c>
      <c r="I50" s="23">
        <v>63789</v>
      </c>
      <c r="J50" s="22">
        <v>4.0999999999999996</v>
      </c>
      <c r="K50" s="19">
        <v>3796</v>
      </c>
      <c r="L50" s="22">
        <v>0.2</v>
      </c>
      <c r="M50" s="19">
        <v>1037</v>
      </c>
      <c r="N50" s="22">
        <v>0.1</v>
      </c>
    </row>
    <row r="51" spans="1:14">
      <c r="A51" s="18"/>
      <c r="B51" s="21"/>
      <c r="C51" s="20"/>
      <c r="D51" s="21"/>
      <c r="E51" s="21"/>
      <c r="F51" s="20"/>
      <c r="G51" s="21"/>
      <c r="H51" s="20"/>
      <c r="I51" s="24" t="s">
        <v>19</v>
      </c>
      <c r="J51" s="20"/>
      <c r="K51" s="21"/>
      <c r="L51" s="20"/>
      <c r="M51" s="19"/>
      <c r="N51" s="22"/>
    </row>
    <row r="52" spans="1:14">
      <c r="A52" s="18">
        <v>2001</v>
      </c>
      <c r="B52" s="19">
        <v>1607011</v>
      </c>
      <c r="C52" s="22">
        <v>103.6</v>
      </c>
      <c r="D52" s="19">
        <v>32508</v>
      </c>
      <c r="E52" s="19">
        <v>109733</v>
      </c>
      <c r="F52" s="22">
        <v>6.8</v>
      </c>
      <c r="G52" s="19">
        <v>45353</v>
      </c>
      <c r="H52" s="22">
        <v>2.8</v>
      </c>
      <c r="I52" s="23">
        <v>66620</v>
      </c>
      <c r="J52" s="22">
        <v>4.0999999999999996</v>
      </c>
      <c r="K52" s="19">
        <v>4861</v>
      </c>
      <c r="L52" s="22">
        <v>0.3</v>
      </c>
      <c r="M52" s="19">
        <v>992</v>
      </c>
      <c r="N52" s="22">
        <v>0.1</v>
      </c>
    </row>
    <row r="53" spans="1:14">
      <c r="A53" s="18"/>
      <c r="B53" s="21"/>
      <c r="C53" s="20"/>
      <c r="D53" s="21"/>
      <c r="E53" s="21"/>
      <c r="F53" s="20"/>
      <c r="G53" s="21"/>
      <c r="H53" s="20"/>
      <c r="I53" s="24" t="s">
        <v>20</v>
      </c>
      <c r="J53" s="20"/>
      <c r="K53" s="21"/>
      <c r="L53" s="20"/>
      <c r="M53" s="19"/>
      <c r="N53" s="22"/>
    </row>
    <row r="54" spans="1:14">
      <c r="A54" s="18">
        <v>2002</v>
      </c>
      <c r="B54" s="19">
        <v>1618880</v>
      </c>
      <c r="C54" s="22">
        <v>100.7</v>
      </c>
      <c r="D54" s="19">
        <v>33202</v>
      </c>
      <c r="E54" s="19">
        <v>136087</v>
      </c>
      <c r="F54" s="22">
        <v>8.4</v>
      </c>
      <c r="G54" s="19">
        <v>63689</v>
      </c>
      <c r="H54" s="22">
        <v>3.9</v>
      </c>
      <c r="I54" s="23">
        <v>78327</v>
      </c>
      <c r="J54" s="22">
        <v>4.8</v>
      </c>
      <c r="K54" s="19">
        <v>6379</v>
      </c>
      <c r="L54" s="22">
        <v>0.4</v>
      </c>
      <c r="M54" s="19">
        <v>972</v>
      </c>
      <c r="N54" s="22">
        <v>0.1</v>
      </c>
    </row>
    <row r="55" spans="1:14">
      <c r="A55" s="18"/>
      <c r="B55" s="21"/>
      <c r="C55" s="20"/>
      <c r="D55" s="21"/>
      <c r="E55" s="21"/>
      <c r="F55" s="20"/>
      <c r="G55" s="21"/>
      <c r="H55" s="20"/>
      <c r="I55" s="24" t="s">
        <v>21</v>
      </c>
      <c r="J55" s="20"/>
      <c r="K55" s="21"/>
      <c r="L55" s="20"/>
      <c r="M55" s="19"/>
      <c r="N55" s="22"/>
    </row>
    <row r="56" spans="1:14">
      <c r="A56" s="18">
        <v>2003</v>
      </c>
      <c r="B56" s="19">
        <v>1683176</v>
      </c>
      <c r="C56" s="22">
        <v>104</v>
      </c>
      <c r="D56" s="19">
        <v>34162</v>
      </c>
      <c r="E56" s="19">
        <v>170872</v>
      </c>
      <c r="F56" s="22">
        <v>10.199999999999999</v>
      </c>
      <c r="G56" s="19">
        <v>70233</v>
      </c>
      <c r="H56" s="22">
        <v>4.2</v>
      </c>
      <c r="I56" s="23">
        <v>107257</v>
      </c>
      <c r="J56" s="22">
        <v>6.4</v>
      </c>
      <c r="K56" s="19">
        <v>5957</v>
      </c>
      <c r="L56" s="22">
        <v>0.4</v>
      </c>
      <c r="M56" s="19">
        <v>1430</v>
      </c>
      <c r="N56" s="22">
        <v>0.1</v>
      </c>
    </row>
    <row r="57" spans="1:14">
      <c r="A57" s="18"/>
      <c r="B57" s="21"/>
      <c r="C57" s="20"/>
      <c r="D57" s="21"/>
      <c r="E57" s="21"/>
      <c r="F57" s="20"/>
      <c r="G57" s="21"/>
      <c r="H57" s="20"/>
      <c r="I57" s="24" t="s">
        <v>22</v>
      </c>
      <c r="J57" s="20"/>
      <c r="K57" s="21"/>
      <c r="L57" s="20"/>
      <c r="M57" s="19"/>
      <c r="N57" s="22"/>
    </row>
    <row r="58" spans="1:14">
      <c r="A58" s="18">
        <v>2004</v>
      </c>
      <c r="B58" s="19">
        <v>1791224</v>
      </c>
      <c r="C58" s="22">
        <v>106.4</v>
      </c>
      <c r="D58" s="19">
        <v>34270</v>
      </c>
      <c r="E58" s="19">
        <v>188904</v>
      </c>
      <c r="F58" s="22">
        <v>10.5</v>
      </c>
      <c r="G58" s="19">
        <v>65119</v>
      </c>
      <c r="H58" s="22">
        <v>3.6</v>
      </c>
      <c r="I58" s="23">
        <v>127294</v>
      </c>
      <c r="J58" s="22">
        <v>7.1</v>
      </c>
      <c r="K58" s="19">
        <v>6181</v>
      </c>
      <c r="L58" s="22">
        <v>0.3</v>
      </c>
      <c r="M58" s="19">
        <v>1143</v>
      </c>
      <c r="N58" s="22">
        <v>0.1</v>
      </c>
    </row>
    <row r="59" spans="1:14">
      <c r="A59" s="18"/>
      <c r="B59" s="21"/>
      <c r="C59" s="20"/>
      <c r="D59" s="21"/>
      <c r="E59" s="21"/>
      <c r="F59" s="20"/>
      <c r="G59" s="21"/>
      <c r="H59" s="20"/>
      <c r="I59" s="24" t="s">
        <v>23</v>
      </c>
      <c r="J59" s="20"/>
      <c r="K59" s="21"/>
      <c r="L59" s="20"/>
      <c r="M59" s="19"/>
      <c r="N59" s="22"/>
    </row>
    <row r="60" spans="1:14">
      <c r="A60" s="18">
        <v>2005</v>
      </c>
      <c r="B60" s="19">
        <v>1864412</v>
      </c>
      <c r="C60" s="22">
        <v>104.1</v>
      </c>
      <c r="D60" s="19">
        <v>33782</v>
      </c>
      <c r="E60" s="19">
        <v>189362</v>
      </c>
      <c r="F60" s="22">
        <v>10.199999999999999</v>
      </c>
      <c r="G60" s="19">
        <v>66147</v>
      </c>
      <c r="H60" s="22">
        <v>3.5</v>
      </c>
      <c r="I60" s="23">
        <v>125083</v>
      </c>
      <c r="J60" s="22">
        <v>6.7</v>
      </c>
      <c r="K60" s="19">
        <v>7919</v>
      </c>
      <c r="L60" s="22">
        <v>0.4</v>
      </c>
      <c r="M60" s="19">
        <v>935</v>
      </c>
      <c r="N60" s="22">
        <v>0.1</v>
      </c>
    </row>
    <row r="61" spans="1:14">
      <c r="A61" s="18"/>
      <c r="B61" s="21"/>
      <c r="C61" s="20"/>
      <c r="D61" s="21"/>
      <c r="E61" s="21"/>
      <c r="F61" s="20"/>
      <c r="G61" s="21"/>
      <c r="H61" s="20"/>
      <c r="I61" s="24" t="s">
        <v>24</v>
      </c>
      <c r="J61" s="20"/>
      <c r="K61" s="21"/>
      <c r="L61" s="20"/>
      <c r="M61" s="19"/>
      <c r="N61" s="22"/>
    </row>
    <row r="62" spans="1:14">
      <c r="A62" s="18">
        <v>2006</v>
      </c>
      <c r="B62" s="19">
        <v>1859281</v>
      </c>
      <c r="C62" s="22">
        <v>99.7</v>
      </c>
      <c r="D62" s="19">
        <v>34096</v>
      </c>
      <c r="E62" s="19">
        <v>198936</v>
      </c>
      <c r="F62" s="22">
        <v>10.7</v>
      </c>
      <c r="G62" s="19">
        <v>61811</v>
      </c>
      <c r="H62" s="22">
        <v>3.3</v>
      </c>
      <c r="I62" s="23">
        <v>139991</v>
      </c>
      <c r="J62" s="22">
        <v>7.5</v>
      </c>
      <c r="K62" s="19">
        <v>6953</v>
      </c>
      <c r="L62" s="22">
        <v>0.4</v>
      </c>
      <c r="M62" s="19">
        <v>1530</v>
      </c>
      <c r="N62" s="22">
        <v>0.1</v>
      </c>
    </row>
    <row r="63" spans="1:14">
      <c r="A63" s="18"/>
      <c r="B63" s="21"/>
      <c r="C63" s="20"/>
      <c r="D63" s="21"/>
      <c r="E63" s="21"/>
      <c r="F63" s="20"/>
      <c r="G63" s="21"/>
      <c r="H63" s="20"/>
      <c r="I63" s="24" t="s">
        <v>25</v>
      </c>
      <c r="J63" s="20"/>
      <c r="K63" s="21"/>
      <c r="L63" s="20"/>
      <c r="M63" s="19"/>
      <c r="N63" s="22"/>
    </row>
    <row r="64" spans="1:14">
      <c r="A64" s="18">
        <v>2007</v>
      </c>
      <c r="B64" s="19">
        <v>1797086</v>
      </c>
      <c r="C64" s="22">
        <v>96.7</v>
      </c>
      <c r="D64" s="19">
        <v>32261</v>
      </c>
      <c r="E64" s="19">
        <v>198542</v>
      </c>
      <c r="F64" s="22">
        <v>11</v>
      </c>
      <c r="G64" s="19">
        <v>58299</v>
      </c>
      <c r="H64" s="22">
        <v>3.2</v>
      </c>
      <c r="I64" s="25">
        <v>144846</v>
      </c>
      <c r="J64" s="22">
        <v>8.1</v>
      </c>
      <c r="K64" s="19">
        <v>5818</v>
      </c>
      <c r="L64" s="22">
        <v>0.3</v>
      </c>
      <c r="M64" s="19">
        <v>1150</v>
      </c>
      <c r="N64" s="22">
        <v>0.1</v>
      </c>
    </row>
    <row r="65" spans="1:14">
      <c r="A65" s="18"/>
      <c r="B65" s="21"/>
      <c r="C65" s="20"/>
      <c r="D65" s="21"/>
      <c r="E65" s="21"/>
      <c r="F65" s="20"/>
      <c r="G65" s="21"/>
      <c r="H65" s="20"/>
      <c r="I65" s="26">
        <v>94598</v>
      </c>
      <c r="J65" s="20"/>
      <c r="K65" s="21"/>
      <c r="L65" s="20"/>
      <c r="M65" s="19"/>
      <c r="N65" s="22"/>
    </row>
    <row r="66" spans="1:14">
      <c r="A66" s="18">
        <v>2008</v>
      </c>
      <c r="B66" s="19">
        <v>1759123</v>
      </c>
      <c r="C66" s="22">
        <v>97.9</v>
      </c>
      <c r="D66" s="19">
        <v>31551</v>
      </c>
      <c r="E66" s="19">
        <v>193917</v>
      </c>
      <c r="F66" s="22">
        <v>11</v>
      </c>
      <c r="G66" s="19">
        <v>58706</v>
      </c>
      <c r="H66" s="22">
        <v>3.3</v>
      </c>
      <c r="I66" s="25">
        <v>140878</v>
      </c>
      <c r="J66" s="22">
        <v>8</v>
      </c>
      <c r="K66" s="19">
        <v>6208</v>
      </c>
      <c r="L66" s="22">
        <v>0.4</v>
      </c>
      <c r="M66" s="19">
        <v>1150</v>
      </c>
      <c r="N66" s="22">
        <v>0.1</v>
      </c>
    </row>
    <row r="67" spans="1:14">
      <c r="A67" s="18"/>
      <c r="B67" s="21"/>
      <c r="C67" s="20"/>
      <c r="D67" s="21"/>
      <c r="E67" s="21"/>
      <c r="F67" s="20"/>
      <c r="G67" s="21"/>
      <c r="H67" s="20"/>
      <c r="I67" s="26">
        <v>95490</v>
      </c>
      <c r="J67" s="20"/>
      <c r="K67" s="21"/>
      <c r="L67" s="20"/>
      <c r="M67" s="19"/>
      <c r="N67" s="22"/>
    </row>
    <row r="68" spans="1:14">
      <c r="A68" s="18">
        <v>2009</v>
      </c>
      <c r="B68" s="19">
        <v>1821269</v>
      </c>
      <c r="C68" s="22">
        <v>103.5</v>
      </c>
      <c r="D68" s="19">
        <v>30605</v>
      </c>
      <c r="E68" s="19">
        <v>231638</v>
      </c>
      <c r="F68" s="22">
        <v>12.7</v>
      </c>
      <c r="G68" s="19">
        <v>56518</v>
      </c>
      <c r="H68" s="22">
        <v>3.1</v>
      </c>
      <c r="I68" s="25">
        <v>184726</v>
      </c>
      <c r="J68" s="22">
        <v>10.1</v>
      </c>
      <c r="K68" s="19">
        <v>5925</v>
      </c>
      <c r="L68" s="22">
        <v>0.3</v>
      </c>
      <c r="M68" s="19">
        <v>1559</v>
      </c>
      <c r="N68" s="22">
        <v>0.1</v>
      </c>
    </row>
    <row r="69" spans="1:14">
      <c r="A69" s="18"/>
      <c r="B69" s="21"/>
      <c r="C69" s="20"/>
      <c r="D69" s="21"/>
      <c r="E69" s="21"/>
      <c r="F69" s="20"/>
      <c r="G69" s="21"/>
      <c r="H69" s="20"/>
      <c r="I69" s="26">
        <v>110308</v>
      </c>
      <c r="J69" s="20"/>
      <c r="K69" s="21"/>
      <c r="L69" s="20"/>
      <c r="M69" s="19"/>
      <c r="N69" s="22"/>
    </row>
    <row r="70" spans="1:14">
      <c r="A70" s="18">
        <v>2010</v>
      </c>
      <c r="B70" s="19">
        <v>2001020</v>
      </c>
      <c r="C70" s="22">
        <v>109.9</v>
      </c>
      <c r="D70" s="19">
        <v>31802</v>
      </c>
      <c r="E70" s="19">
        <v>247047</v>
      </c>
      <c r="F70" s="22">
        <v>12.3</v>
      </c>
      <c r="G70" s="19">
        <v>57359</v>
      </c>
      <c r="H70" s="22">
        <v>2.9</v>
      </c>
      <c r="I70" s="25">
        <v>195954</v>
      </c>
      <c r="J70" s="22">
        <v>9.8000000000000007</v>
      </c>
      <c r="K70" s="19">
        <v>6200</v>
      </c>
      <c r="L70" s="22">
        <v>0.3</v>
      </c>
      <c r="M70" s="19">
        <v>1376</v>
      </c>
      <c r="N70" s="22">
        <v>0.1</v>
      </c>
    </row>
    <row r="71" spans="1:14">
      <c r="A71" s="18"/>
      <c r="B71" s="21"/>
      <c r="C71" s="20"/>
      <c r="D71" s="21"/>
      <c r="E71" s="21"/>
      <c r="F71" s="20"/>
      <c r="G71" s="21"/>
      <c r="H71" s="20"/>
      <c r="I71" s="26">
        <v>118721</v>
      </c>
      <c r="J71" s="20"/>
      <c r="K71" s="21"/>
      <c r="L71" s="20"/>
      <c r="M71" s="19"/>
      <c r="N71" s="22"/>
    </row>
    <row r="72" spans="1:14">
      <c r="A72" s="18">
        <v>2011</v>
      </c>
      <c r="B72" s="19">
        <v>2096127</v>
      </c>
      <c r="C72" s="22">
        <v>104.8</v>
      </c>
      <c r="D72" s="19">
        <v>33407</v>
      </c>
      <c r="E72" s="19">
        <v>231776</v>
      </c>
      <c r="F72" s="22">
        <v>11.1</v>
      </c>
      <c r="G72" s="19">
        <v>58941</v>
      </c>
      <c r="H72" s="22">
        <v>2.8</v>
      </c>
      <c r="I72" s="27">
        <v>180023</v>
      </c>
      <c r="J72" s="22">
        <v>8.6</v>
      </c>
      <c r="K72" s="19">
        <v>5546</v>
      </c>
      <c r="L72" s="22">
        <v>0.3</v>
      </c>
      <c r="M72" s="19">
        <v>1257</v>
      </c>
      <c r="N72" s="22">
        <v>0.1</v>
      </c>
    </row>
    <row r="73" spans="1:14">
      <c r="A73" s="18"/>
      <c r="B73" s="21"/>
      <c r="C73" s="20"/>
      <c r="D73" s="21"/>
      <c r="E73" s="21"/>
      <c r="F73" s="20"/>
      <c r="G73" s="21"/>
      <c r="H73" s="20"/>
      <c r="I73" s="26">
        <v>99117</v>
      </c>
      <c r="J73" s="20"/>
      <c r="K73" s="21"/>
      <c r="L73" s="20"/>
      <c r="M73" s="19"/>
      <c r="N73" s="22"/>
    </row>
    <row r="74" spans="1:14">
      <c r="A74" s="18">
        <v>2012</v>
      </c>
      <c r="B74" s="19">
        <v>2181495</v>
      </c>
      <c r="C74" s="22">
        <v>104.1</v>
      </c>
      <c r="D74" s="19">
        <v>32156</v>
      </c>
      <c r="E74" s="19">
        <v>223380</v>
      </c>
      <c r="F74" s="22">
        <v>10.199999999999999</v>
      </c>
      <c r="G74" s="19">
        <v>62432</v>
      </c>
      <c r="H74" s="22">
        <v>2.9</v>
      </c>
      <c r="I74" s="27">
        <v>168475</v>
      </c>
      <c r="J74" s="22">
        <v>7.7</v>
      </c>
      <c r="K74" s="19">
        <v>4273</v>
      </c>
      <c r="L74" s="22">
        <v>0.2</v>
      </c>
      <c r="M74" s="19">
        <v>1053</v>
      </c>
      <c r="N74" s="22">
        <v>0</v>
      </c>
    </row>
    <row r="75" spans="1:14">
      <c r="A75" s="18"/>
      <c r="B75" s="21"/>
      <c r="C75" s="20"/>
      <c r="D75" s="21"/>
      <c r="E75" s="21"/>
      <c r="F75" s="20"/>
      <c r="G75" s="21"/>
      <c r="H75" s="20"/>
      <c r="I75" s="26">
        <v>82448</v>
      </c>
      <c r="J75" s="20"/>
      <c r="K75" s="21"/>
      <c r="L75" s="20"/>
      <c r="M75" s="19"/>
      <c r="N75" s="22"/>
    </row>
    <row r="76" spans="1:14">
      <c r="A76" s="18">
        <v>2013</v>
      </c>
      <c r="B76" s="19">
        <v>2185480</v>
      </c>
      <c r="C76" s="22">
        <v>100.2</v>
      </c>
      <c r="D76" s="19">
        <v>30982</v>
      </c>
      <c r="E76" s="19">
        <v>201198</v>
      </c>
      <c r="F76" s="22">
        <v>9.1999999999999993</v>
      </c>
      <c r="G76" s="19">
        <v>60599</v>
      </c>
      <c r="H76" s="22">
        <v>2.8</v>
      </c>
      <c r="I76" s="27">
        <v>147852</v>
      </c>
      <c r="J76" s="22">
        <v>6.8</v>
      </c>
      <c r="K76" s="19">
        <v>4493</v>
      </c>
      <c r="L76" s="22">
        <v>0.2</v>
      </c>
      <c r="M76" s="19">
        <v>1043</v>
      </c>
      <c r="N76" s="22">
        <v>0</v>
      </c>
    </row>
    <row r="77" spans="1:14">
      <c r="A77" s="18"/>
      <c r="B77" s="21"/>
      <c r="C77" s="20"/>
      <c r="D77" s="21"/>
      <c r="E77" s="21"/>
      <c r="F77" s="20"/>
      <c r="G77" s="21"/>
      <c r="H77" s="20"/>
      <c r="I77" s="26">
        <v>59543</v>
      </c>
      <c r="J77" s="20"/>
      <c r="K77" s="21"/>
      <c r="L77" s="20"/>
      <c r="M77" s="19"/>
      <c r="N77" s="22"/>
    </row>
    <row r="78" spans="1:14">
      <c r="A78" s="18">
        <v>2014</v>
      </c>
      <c r="B78" s="19">
        <v>2216012</v>
      </c>
      <c r="C78" s="22">
        <v>101.4</v>
      </c>
      <c r="D78" s="19">
        <v>32412</v>
      </c>
      <c r="E78" s="19">
        <v>195390</v>
      </c>
      <c r="F78" s="22">
        <v>8.8000000000000007</v>
      </c>
      <c r="G78" s="19">
        <v>57446</v>
      </c>
      <c r="H78" s="22">
        <v>2.6</v>
      </c>
      <c r="I78" s="27">
        <v>149739</v>
      </c>
      <c r="J78" s="22">
        <v>6.8</v>
      </c>
      <c r="K78" s="19">
        <v>4366</v>
      </c>
      <c r="L78" s="22">
        <v>0.2</v>
      </c>
      <c r="M78" s="19">
        <v>877</v>
      </c>
      <c r="N78" s="22">
        <v>0</v>
      </c>
    </row>
    <row r="79" spans="1:14">
      <c r="A79" s="18"/>
      <c r="B79" s="21"/>
      <c r="C79" s="20"/>
      <c r="D79" s="21"/>
      <c r="E79" s="21"/>
      <c r="F79" s="20"/>
      <c r="G79" s="21"/>
      <c r="H79" s="20"/>
      <c r="I79" s="26">
        <v>58727</v>
      </c>
      <c r="J79" s="20"/>
      <c r="K79" s="21"/>
      <c r="L79" s="20"/>
      <c r="M79" s="19"/>
      <c r="N79" s="22"/>
    </row>
    <row r="80" spans="1:14">
      <c r="A80" s="18">
        <v>2015</v>
      </c>
      <c r="B80" s="19">
        <v>2255019</v>
      </c>
      <c r="C80" s="22">
        <v>101.8</v>
      </c>
      <c r="D80" s="19">
        <v>31900</v>
      </c>
      <c r="E80" s="19">
        <v>195667</v>
      </c>
      <c r="F80" s="22">
        <v>8.6999999999999993</v>
      </c>
      <c r="G80" s="19">
        <v>56466</v>
      </c>
      <c r="H80" s="22">
        <v>2.5</v>
      </c>
      <c r="I80" s="27">
        <v>151672</v>
      </c>
      <c r="J80" s="22">
        <v>6.7</v>
      </c>
      <c r="K80" s="19">
        <v>4195</v>
      </c>
      <c r="L80" s="22">
        <v>0.2</v>
      </c>
      <c r="M80" s="19">
        <v>858</v>
      </c>
      <c r="N80" s="22">
        <v>0</v>
      </c>
    </row>
    <row r="81" spans="1:14">
      <c r="A81" s="18"/>
      <c r="B81" s="21"/>
      <c r="C81" s="20"/>
      <c r="D81" s="21"/>
      <c r="E81" s="21"/>
      <c r="F81" s="20"/>
      <c r="G81" s="21"/>
      <c r="H81" s="20"/>
      <c r="I81" s="26">
        <v>58874</v>
      </c>
      <c r="J81" s="20"/>
      <c r="K81" s="21"/>
      <c r="L81" s="20"/>
      <c r="M81" s="19"/>
      <c r="N81" s="22"/>
    </row>
    <row r="82" spans="1:14">
      <c r="A82" s="18">
        <v>2016</v>
      </c>
      <c r="B82" s="19">
        <v>2338765</v>
      </c>
      <c r="C82" s="22">
        <v>103.7</v>
      </c>
      <c r="D82" s="19">
        <v>32302</v>
      </c>
      <c r="E82" s="19">
        <v>195580</v>
      </c>
      <c r="F82" s="22">
        <v>8.4</v>
      </c>
      <c r="G82" s="19">
        <v>60828</v>
      </c>
      <c r="H82" s="22">
        <v>2.6</v>
      </c>
      <c r="I82" s="27">
        <v>148916</v>
      </c>
      <c r="J82" s="22">
        <v>6.4</v>
      </c>
      <c r="K82" s="19">
        <v>4715</v>
      </c>
      <c r="L82" s="22">
        <v>0.2</v>
      </c>
      <c r="M82" s="19">
        <v>773</v>
      </c>
      <c r="N82" s="22">
        <v>0</v>
      </c>
    </row>
    <row r="83" spans="1:14">
      <c r="A83" s="18"/>
      <c r="B83" s="21"/>
      <c r="C83" s="20"/>
      <c r="D83" s="21"/>
      <c r="E83" s="21"/>
      <c r="F83" s="20"/>
      <c r="G83" s="21"/>
      <c r="H83" s="20"/>
      <c r="I83" s="26">
        <v>56877</v>
      </c>
      <c r="J83" s="20"/>
      <c r="K83" s="21"/>
      <c r="L83" s="20"/>
      <c r="M83" s="19"/>
      <c r="N83" s="22"/>
    </row>
    <row r="84" spans="1:14">
      <c r="A84" s="18">
        <v>2017</v>
      </c>
      <c r="B84" s="19">
        <v>2430070</v>
      </c>
      <c r="C84" s="22">
        <v>103.9</v>
      </c>
      <c r="D84" s="19">
        <v>33749</v>
      </c>
      <c r="E84" s="19">
        <v>200233</v>
      </c>
      <c r="F84" s="22">
        <v>8.1999999999999993</v>
      </c>
      <c r="G84" s="19">
        <v>64488</v>
      </c>
      <c r="H84" s="22">
        <v>2.7</v>
      </c>
      <c r="I84" s="27">
        <v>151761</v>
      </c>
      <c r="J84" s="22">
        <v>6.2</v>
      </c>
      <c r="K84" s="19">
        <v>4113</v>
      </c>
      <c r="L84" s="22">
        <v>0.2</v>
      </c>
      <c r="M84" s="19">
        <v>821</v>
      </c>
      <c r="N84" s="22">
        <v>0</v>
      </c>
    </row>
    <row r="85" spans="1:14">
      <c r="A85" s="18"/>
      <c r="B85" s="19"/>
      <c r="C85" s="22"/>
      <c r="D85" s="19"/>
      <c r="E85" s="19"/>
      <c r="F85" s="22"/>
      <c r="G85" s="19"/>
      <c r="H85" s="22"/>
      <c r="I85" s="26">
        <v>59477</v>
      </c>
      <c r="J85" s="22"/>
      <c r="K85" s="19"/>
      <c r="L85" s="22"/>
      <c r="M85" s="19"/>
      <c r="N85" s="22"/>
    </row>
    <row r="86" spans="1:14">
      <c r="A86" s="18">
        <v>2018</v>
      </c>
      <c r="B86" s="19">
        <v>2482623</v>
      </c>
      <c r="C86" s="22">
        <v>102.16261259963704</v>
      </c>
      <c r="D86" s="19">
        <v>34172.567400780084</v>
      </c>
      <c r="E86" s="19">
        <v>206594</v>
      </c>
      <c r="F86" s="22">
        <v>8.3216017897199865</v>
      </c>
      <c r="G86" s="19">
        <v>69409</v>
      </c>
      <c r="H86" s="22">
        <v>2.7957929979702918</v>
      </c>
      <c r="I86" s="27">
        <v>153833</v>
      </c>
      <c r="J86" s="22">
        <v>6.1963898666853572</v>
      </c>
      <c r="K86" s="19">
        <v>4524</v>
      </c>
      <c r="L86" s="22">
        <v>0.18222662079582763</v>
      </c>
      <c r="M86" s="19">
        <v>780</v>
      </c>
      <c r="N86" s="22">
        <v>3.1418382895832354E-2</v>
      </c>
    </row>
    <row r="87" spans="1:14">
      <c r="A87" s="18"/>
      <c r="B87" s="19"/>
      <c r="C87" s="22"/>
      <c r="D87" s="19"/>
      <c r="E87" s="19"/>
      <c r="F87" s="22"/>
      <c r="G87" s="19"/>
      <c r="H87" s="22"/>
      <c r="I87" s="26">
        <v>60373</v>
      </c>
      <c r="J87" s="22"/>
      <c r="K87" s="19"/>
      <c r="L87" s="22"/>
      <c r="M87" s="19"/>
      <c r="N87" s="22"/>
    </row>
    <row r="88" spans="1:14">
      <c r="A88" s="18">
        <v>2019</v>
      </c>
      <c r="B88" s="19">
        <v>2544674</v>
      </c>
      <c r="C88" s="22">
        <v>102.49941291931961</v>
      </c>
      <c r="D88" s="19">
        <v>33272.955154679817</v>
      </c>
      <c r="E88" s="19">
        <v>217216</v>
      </c>
      <c r="F88" s="22">
        <v>8.5361032493749693</v>
      </c>
      <c r="G88" s="19">
        <v>69483</v>
      </c>
      <c r="H88" s="22">
        <v>2.7305265821869518</v>
      </c>
      <c r="I88" s="27">
        <v>168799</v>
      </c>
      <c r="J88" s="22">
        <v>6.6334233776114342</v>
      </c>
      <c r="K88" s="19">
        <v>4414</v>
      </c>
      <c r="L88" s="22">
        <v>0.17346033322932525</v>
      </c>
      <c r="M88" s="19">
        <v>763</v>
      </c>
      <c r="N88" s="22">
        <v>2.9984194439051919E-2</v>
      </c>
    </row>
    <row r="89" spans="1:14">
      <c r="A89" s="18"/>
      <c r="B89" s="19"/>
      <c r="C89" s="22"/>
      <c r="D89" s="19"/>
      <c r="E89" s="19"/>
      <c r="F89" s="22"/>
      <c r="G89" s="19"/>
      <c r="H89" s="22"/>
      <c r="I89" s="26">
        <v>69185</v>
      </c>
      <c r="J89" s="22"/>
      <c r="K89" s="19"/>
      <c r="L89" s="22"/>
      <c r="M89" s="19"/>
      <c r="N89" s="22"/>
    </row>
    <row r="90" spans="1:14">
      <c r="A90" s="18">
        <v>2020</v>
      </c>
      <c r="B90" s="19">
        <v>2352082</v>
      </c>
      <c r="C90" s="22">
        <v>92.431564907724919</v>
      </c>
      <c r="D90" s="19">
        <v>31064.062997159901</v>
      </c>
      <c r="E90" s="19">
        <v>200876</v>
      </c>
      <c r="F90" s="22">
        <v>8.5403485082577912</v>
      </c>
      <c r="G90" s="19">
        <v>60018</v>
      </c>
      <c r="H90" s="22">
        <v>2.5516967520690179</v>
      </c>
      <c r="I90" s="27">
        <v>166100</v>
      </c>
      <c r="J90" s="22">
        <v>7.0618286267230479</v>
      </c>
      <c r="K90" s="19">
        <v>3257</v>
      </c>
      <c r="L90" s="22">
        <v>0.13847306343911481</v>
      </c>
      <c r="M90" s="19">
        <v>691</v>
      </c>
      <c r="N90" s="22">
        <v>2.9378227459756934E-2</v>
      </c>
    </row>
    <row r="91" spans="1:14">
      <c r="A91" s="18"/>
      <c r="B91" s="19"/>
      <c r="C91" s="22"/>
      <c r="D91" s="19"/>
      <c r="E91" s="19"/>
      <c r="F91" s="22"/>
      <c r="G91" s="19"/>
      <c r="H91" s="22"/>
      <c r="I91" s="26">
        <v>68941</v>
      </c>
      <c r="J91" s="22"/>
      <c r="K91" s="19"/>
      <c r="L91" s="22"/>
      <c r="M91" s="19"/>
      <c r="N91" s="22"/>
    </row>
    <row r="92" spans="1:14">
      <c r="A92" s="18">
        <v>2021</v>
      </c>
      <c r="B92" s="19">
        <v>2455182</v>
      </c>
      <c r="C92" s="22">
        <v>104.38335058046447</v>
      </c>
      <c r="D92" s="19">
        <v>31627.359985269941</v>
      </c>
      <c r="E92" s="19">
        <v>204240</v>
      </c>
      <c r="F92" s="22">
        <v>8.3187315645031603</v>
      </c>
      <c r="G92" s="19">
        <v>65166</v>
      </c>
      <c r="H92" s="22">
        <v>2.6542227826694722</v>
      </c>
      <c r="I92" s="27">
        <v>164241</v>
      </c>
      <c r="J92" s="22">
        <v>6.6895651727651968</v>
      </c>
      <c r="K92" s="19">
        <v>3172</v>
      </c>
      <c r="L92" s="22">
        <v>0.12919612476793982</v>
      </c>
      <c r="M92" s="19">
        <v>809</v>
      </c>
      <c r="N92" s="22">
        <v>3.295071404075136E-2</v>
      </c>
    </row>
    <row r="93" spans="1:14">
      <c r="A93" s="18"/>
      <c r="B93" s="19"/>
      <c r="C93" s="22"/>
      <c r="D93" s="19"/>
      <c r="E93" s="19"/>
      <c r="F93" s="22"/>
      <c r="G93" s="19"/>
      <c r="H93" s="22"/>
      <c r="I93" s="26">
        <v>66018</v>
      </c>
      <c r="J93" s="22"/>
      <c r="K93" s="19"/>
      <c r="L93" s="22"/>
      <c r="M93" s="19"/>
      <c r="N93" s="22"/>
    </row>
    <row r="94" spans="1:14">
      <c r="A94" s="18">
        <v>2022</v>
      </c>
      <c r="B94" s="19">
        <v>2400309</v>
      </c>
      <c r="C94" s="22">
        <v>97.765012939977566</v>
      </c>
      <c r="D94" s="19">
        <v>31918.658074989729</v>
      </c>
      <c r="E94" s="19">
        <v>202671</v>
      </c>
      <c r="F94" s="22">
        <v>8.4435378944960835</v>
      </c>
      <c r="G94" s="19">
        <v>69747</v>
      </c>
      <c r="H94" s="22">
        <v>2.9057508845736111</v>
      </c>
      <c r="I94" s="27">
        <v>155535</v>
      </c>
      <c r="J94" s="22">
        <v>6.4797907269439055</v>
      </c>
      <c r="K94" s="19">
        <v>3971</v>
      </c>
      <c r="L94" s="22">
        <v>0.165437033315294</v>
      </c>
      <c r="M94" s="19">
        <v>781</v>
      </c>
      <c r="N94" s="22">
        <v>3.2537477466442859E-2</v>
      </c>
    </row>
    <row r="95" spans="1:14" ht="14.25" thickBot="1">
      <c r="A95" s="28"/>
      <c r="B95" s="29"/>
      <c r="C95" s="29"/>
      <c r="D95" s="29"/>
      <c r="E95" s="29"/>
      <c r="F95" s="30"/>
      <c r="G95" s="29"/>
      <c r="H95" s="30"/>
      <c r="I95" s="31">
        <v>63608</v>
      </c>
      <c r="J95" s="30"/>
      <c r="K95" s="29"/>
      <c r="L95" s="30"/>
      <c r="M95" s="29"/>
      <c r="N95" s="30"/>
    </row>
    <row r="96" spans="1:14">
      <c r="A96" s="32" t="s">
        <v>26</v>
      </c>
      <c r="B96" s="33" t="s">
        <v>27</v>
      </c>
      <c r="C96" s="33"/>
      <c r="D96" s="34"/>
      <c r="E96" s="34"/>
      <c r="F96" s="34"/>
      <c r="G96" s="34"/>
      <c r="H96" s="34"/>
      <c r="I96" s="34"/>
      <c r="J96" s="34"/>
      <c r="K96" s="34"/>
      <c r="L96" s="34"/>
      <c r="M96" s="34"/>
      <c r="N96" s="34"/>
    </row>
    <row r="97" spans="1:14">
      <c r="A97" s="32" t="s">
        <v>28</v>
      </c>
      <c r="B97" s="33" t="s">
        <v>29</v>
      </c>
      <c r="C97" s="33"/>
      <c r="D97" s="33"/>
      <c r="E97" s="33"/>
      <c r="F97" s="33"/>
      <c r="G97" s="33"/>
      <c r="H97" s="33"/>
      <c r="I97" s="33"/>
      <c r="J97" s="33"/>
      <c r="K97" s="33"/>
      <c r="L97" s="33"/>
      <c r="M97" s="33"/>
      <c r="N97" s="33"/>
    </row>
    <row r="98" spans="1:14">
      <c r="A98" s="32" t="s">
        <v>30</v>
      </c>
      <c r="B98" s="33" t="s">
        <v>31</v>
      </c>
      <c r="C98" s="33"/>
      <c r="D98" s="33"/>
      <c r="E98" s="33"/>
      <c r="F98" s="33"/>
      <c r="G98" s="33"/>
      <c r="H98" s="33"/>
      <c r="I98" s="33"/>
      <c r="J98" s="33"/>
      <c r="K98" s="33"/>
      <c r="L98" s="33"/>
      <c r="M98" s="33"/>
      <c r="N98" s="33"/>
    </row>
    <row r="99" spans="1:14">
      <c r="A99" s="32" t="s">
        <v>32</v>
      </c>
      <c r="B99" s="33" t="s">
        <v>33</v>
      </c>
      <c r="C99" s="33"/>
      <c r="D99" s="33"/>
      <c r="E99" s="33"/>
      <c r="F99" s="33"/>
      <c r="G99" s="33"/>
      <c r="H99" s="33"/>
      <c r="I99" s="33"/>
      <c r="J99" s="33"/>
      <c r="K99" s="33"/>
      <c r="L99" s="33"/>
      <c r="M99" s="33"/>
      <c r="N99" s="33"/>
    </row>
    <row r="100" spans="1:14">
      <c r="A100" s="32" t="s">
        <v>34</v>
      </c>
      <c r="B100" s="33" t="s">
        <v>35</v>
      </c>
      <c r="C100" s="33"/>
      <c r="D100" s="33"/>
      <c r="E100" s="33"/>
      <c r="F100" s="33"/>
      <c r="G100" s="33"/>
      <c r="H100" s="33"/>
      <c r="I100" s="33"/>
      <c r="J100" s="33"/>
      <c r="K100" s="33"/>
      <c r="L100" s="33"/>
      <c r="M100" s="33"/>
      <c r="N100" s="33"/>
    </row>
    <row r="101" spans="1:14">
      <c r="A101" s="35"/>
      <c r="B101" s="35"/>
      <c r="C101" s="35"/>
      <c r="D101" s="35"/>
      <c r="E101" s="35"/>
      <c r="F101" s="35"/>
      <c r="G101" s="35"/>
      <c r="H101" s="35"/>
      <c r="I101" s="35"/>
      <c r="J101" s="35"/>
      <c r="K101" s="35"/>
      <c r="L101" s="35"/>
      <c r="M101" s="35"/>
      <c r="N101" s="35"/>
    </row>
  </sheetData>
  <mergeCells count="16">
    <mergeCell ref="G3:G6"/>
    <mergeCell ref="H3:H6"/>
    <mergeCell ref="I3:I6"/>
    <mergeCell ref="J3:J6"/>
    <mergeCell ref="K3:K6"/>
    <mergeCell ref="L3:L6"/>
    <mergeCell ref="A1:N1"/>
    <mergeCell ref="A2:A6"/>
    <mergeCell ref="B2:B6"/>
    <mergeCell ref="C2:C6"/>
    <mergeCell ref="D2:D6"/>
    <mergeCell ref="E2:E6"/>
    <mergeCell ref="F2:F6"/>
    <mergeCell ref="G2:L2"/>
    <mergeCell ref="M2:M6"/>
    <mergeCell ref="N2:N6"/>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BB45-DF14-4131-8B3A-9BC54DEB7584}">
  <sheetPr codeName="Sheet13"/>
  <dimension ref="A2:AE61"/>
  <sheetViews>
    <sheetView zoomScaleNormal="100" workbookViewId="0"/>
  </sheetViews>
  <sheetFormatPr defaultRowHeight="13.5"/>
  <cols>
    <col min="1" max="1" width="18" style="104" customWidth="1"/>
    <col min="2" max="2" width="3.25" style="104" customWidth="1"/>
    <col min="3" max="3" width="5.5" style="104" customWidth="1"/>
    <col min="4" max="4" width="2.375" style="104" customWidth="1"/>
    <col min="5" max="5" width="10.75" style="104" customWidth="1"/>
    <col min="6" max="6" width="2.625" style="104" customWidth="1"/>
    <col min="7" max="7" width="12" style="104" customWidth="1"/>
    <col min="8" max="8" width="10.25" style="104" customWidth="1"/>
    <col min="9" max="9" width="3.25" style="104" customWidth="1"/>
    <col min="10" max="10" width="16.375" style="104" customWidth="1"/>
    <col min="11" max="11" width="9" style="103"/>
    <col min="12" max="12" width="9" style="106"/>
    <col min="13" max="13" width="21.125" style="106" bestFit="1" customWidth="1"/>
    <col min="14" max="15" width="11.375" style="106" bestFit="1" customWidth="1"/>
    <col min="16" max="16" width="9" style="106"/>
    <col min="17" max="18" width="5" style="106" customWidth="1"/>
    <col min="19" max="19" width="10.25" style="106" bestFit="1" customWidth="1"/>
    <col min="20" max="24" width="5" style="106" customWidth="1"/>
    <col min="25" max="31" width="9" style="106"/>
    <col min="32" max="16384" width="9" style="103"/>
  </cols>
  <sheetData>
    <row r="2" spans="1:31" s="107" customFormat="1" ht="14.25">
      <c r="A2" s="108"/>
      <c r="J2" s="108"/>
      <c r="L2" s="110"/>
      <c r="M2" s="110"/>
      <c r="N2" s="110" t="s">
        <v>0</v>
      </c>
      <c r="O2" s="110" t="s">
        <v>105</v>
      </c>
      <c r="P2" s="110"/>
      <c r="Q2" s="110" t="s">
        <v>145</v>
      </c>
      <c r="R2" s="110"/>
      <c r="S2" s="260" t="str">
        <f>TEXT(N11,"#,###")</f>
        <v>31,918,658</v>
      </c>
      <c r="T2" s="110" t="s">
        <v>188</v>
      </c>
      <c r="U2" s="110" t="s">
        <v>147</v>
      </c>
      <c r="V2" s="110" t="str">
        <f>Q2&amp;X4&amp;S2&amp;T2&amp;U2</f>
        <v>Weight of imports   31,918,658            tons</v>
      </c>
      <c r="W2" s="110"/>
      <c r="X2" s="110"/>
      <c r="Y2" s="110"/>
      <c r="Z2" s="110"/>
      <c r="AA2" s="110"/>
      <c r="AB2" s="110"/>
      <c r="AC2" s="110"/>
      <c r="AD2" s="110"/>
      <c r="AE2" s="110"/>
    </row>
    <row r="3" spans="1:31" s="107" customFormat="1" ht="14.25">
      <c r="A3" s="108"/>
      <c r="J3" s="108"/>
      <c r="L3" s="110"/>
      <c r="M3" s="110"/>
      <c r="N3" s="110" t="s">
        <v>148</v>
      </c>
      <c r="O3" s="110" t="s">
        <v>149</v>
      </c>
      <c r="P3" s="110"/>
      <c r="Q3" s="110" t="s">
        <v>140</v>
      </c>
      <c r="R3" s="110"/>
      <c r="S3" s="110" t="str">
        <f>TEXT(G57,"#,###")</f>
        <v/>
      </c>
      <c r="T3" s="110" t="s">
        <v>188</v>
      </c>
      <c r="U3" s="110" t="s">
        <v>189</v>
      </c>
      <c r="V3" s="110" t="str">
        <f>Q3&amp;X5&amp;S3&amp;T3&amp;U3</f>
        <v>輸入重量            トン</v>
      </c>
      <c r="W3" s="110"/>
      <c r="X3" s="110"/>
      <c r="Y3" s="110"/>
      <c r="Z3" s="110"/>
      <c r="AA3" s="110"/>
      <c r="AB3" s="110"/>
      <c r="AC3" s="110"/>
      <c r="AD3" s="110"/>
      <c r="AE3" s="110"/>
    </row>
    <row r="4" spans="1:31">
      <c r="B4" s="103"/>
      <c r="C4" s="103"/>
      <c r="D4" s="111"/>
      <c r="E4" s="111"/>
      <c r="F4" s="111"/>
      <c r="G4" s="111"/>
      <c r="H4" s="111"/>
      <c r="I4" s="111"/>
      <c r="L4" s="244" t="s">
        <v>190</v>
      </c>
      <c r="M4" s="244" t="str">
        <f>VLOOKUP(L4,[1]英語変換用!A:B,2,0)</f>
        <v>Asia</v>
      </c>
      <c r="N4" s="245">
        <v>8965297.4670199696</v>
      </c>
      <c r="O4" s="246">
        <v>28.08795233796117</v>
      </c>
      <c r="X4" s="106" t="s">
        <v>154</v>
      </c>
    </row>
    <row r="5" spans="1:31">
      <c r="B5" s="103"/>
      <c r="C5" s="103"/>
      <c r="D5" s="111"/>
      <c r="E5" s="111"/>
      <c r="F5" s="111"/>
      <c r="G5" s="111"/>
      <c r="H5" s="111"/>
      <c r="I5" s="111"/>
      <c r="L5" s="244" t="s">
        <v>191</v>
      </c>
      <c r="M5" s="244" t="str">
        <f>VLOOKUP(L5,[1]英語変換用!A:B,2,0)</f>
        <v>Europe</v>
      </c>
      <c r="N5" s="245">
        <v>2371109.4132299703</v>
      </c>
      <c r="O5" s="246">
        <v>7.4285999356842245</v>
      </c>
    </row>
    <row r="6" spans="1:31">
      <c r="A6" s="112"/>
      <c r="B6" s="103"/>
      <c r="C6" s="103"/>
      <c r="D6" s="111"/>
      <c r="E6" s="111"/>
      <c r="F6" s="111"/>
      <c r="G6" s="111"/>
      <c r="H6" s="111"/>
      <c r="I6" s="111"/>
      <c r="J6" s="112"/>
      <c r="L6" s="244" t="s">
        <v>192</v>
      </c>
      <c r="M6" s="244" t="str">
        <f>VLOOKUP(L6,[1]英語変換用!A:B,2,0)</f>
        <v>North America</v>
      </c>
      <c r="N6" s="245">
        <v>13728557.469420008</v>
      </c>
      <c r="O6" s="246">
        <v>43.011073451665879</v>
      </c>
    </row>
    <row r="7" spans="1:31">
      <c r="A7" s="112"/>
      <c r="B7" s="103"/>
      <c r="C7" s="103"/>
      <c r="D7" s="111"/>
      <c r="E7" s="111"/>
      <c r="F7" s="111"/>
      <c r="G7" s="111"/>
      <c r="H7" s="111"/>
      <c r="I7" s="111"/>
      <c r="J7" s="112"/>
      <c r="L7" s="244" t="s">
        <v>193</v>
      </c>
      <c r="M7" s="244" t="str">
        <f>VLOOKUP(L7,[1]英語変換用!A:B,2,0)</f>
        <v>South America</v>
      </c>
      <c r="N7" s="248">
        <v>2507375.9927700018</v>
      </c>
      <c r="O7" s="246">
        <v>7.8555181952798678</v>
      </c>
    </row>
    <row r="8" spans="1:31">
      <c r="A8" s="112"/>
      <c r="B8" s="103"/>
      <c r="C8" s="103"/>
      <c r="D8" s="111"/>
      <c r="E8" s="111"/>
      <c r="F8" s="111"/>
      <c r="G8" s="111"/>
      <c r="H8" s="111"/>
      <c r="I8" s="111"/>
      <c r="J8" s="112"/>
      <c r="L8" s="244" t="s">
        <v>194</v>
      </c>
      <c r="M8" s="244" t="str">
        <f>VLOOKUP(L8,[1]英語変換用!A:B,2,0)</f>
        <v>Africa</v>
      </c>
      <c r="N8" s="248">
        <v>598446.63958000031</v>
      </c>
      <c r="O8" s="246">
        <v>1.8749116525325251</v>
      </c>
    </row>
    <row r="9" spans="1:31">
      <c r="A9" s="112"/>
      <c r="B9" s="103"/>
      <c r="C9" s="103"/>
      <c r="D9" s="111"/>
      <c r="E9" s="111"/>
      <c r="F9" s="111"/>
      <c r="G9" s="111"/>
      <c r="H9" s="111"/>
      <c r="I9" s="111"/>
      <c r="J9" s="112"/>
      <c r="L9" s="244" t="s">
        <v>195</v>
      </c>
      <c r="M9" s="244" t="str">
        <f>VLOOKUP(L9,[1]英語変換用!A:B,2,0)</f>
        <v>Oceania</v>
      </c>
      <c r="N9" s="248">
        <v>3747871.0929699941</v>
      </c>
      <c r="O9" s="246">
        <v>11.741944426876332</v>
      </c>
    </row>
    <row r="10" spans="1:31">
      <c r="A10" s="112"/>
      <c r="B10" s="103"/>
      <c r="C10" s="103"/>
      <c r="D10" s="111"/>
      <c r="E10" s="111"/>
      <c r="F10" s="111"/>
      <c r="G10" s="111"/>
      <c r="H10" s="111"/>
      <c r="I10" s="111"/>
      <c r="J10" s="112"/>
      <c r="L10" s="244" t="s">
        <v>196</v>
      </c>
      <c r="M10" s="244" t="str">
        <f>VLOOKUP(L10,[1]英語変換用!A:B,2,0)</f>
        <v>Special areas</v>
      </c>
      <c r="N10" s="243"/>
      <c r="O10" s="246">
        <v>0</v>
      </c>
    </row>
    <row r="11" spans="1:31">
      <c r="A11" s="112"/>
      <c r="B11" s="103"/>
      <c r="C11" s="103"/>
      <c r="D11" s="111"/>
      <c r="E11" s="111"/>
      <c r="F11" s="111"/>
      <c r="G11" s="111"/>
      <c r="H11" s="111"/>
      <c r="I11" s="111"/>
      <c r="J11" s="112"/>
      <c r="M11" s="106" t="s">
        <v>133</v>
      </c>
      <c r="N11" s="243">
        <v>31918658.074989945</v>
      </c>
      <c r="O11" s="246">
        <v>100.00000000000001</v>
      </c>
      <c r="Q11" s="261"/>
    </row>
    <row r="12" spans="1:31">
      <c r="A12" s="112"/>
      <c r="B12" s="103"/>
      <c r="C12" s="103"/>
      <c r="D12" s="111"/>
      <c r="E12" s="111"/>
      <c r="F12" s="111"/>
      <c r="G12" s="111"/>
      <c r="H12" s="111"/>
      <c r="I12" s="111"/>
      <c r="J12" s="112"/>
      <c r="N12" s="243"/>
      <c r="O12" s="249"/>
    </row>
    <row r="13" spans="1:31">
      <c r="A13" s="112"/>
      <c r="B13" s="103"/>
      <c r="C13" s="103"/>
      <c r="D13" s="111"/>
      <c r="E13" s="111"/>
      <c r="F13" s="111"/>
      <c r="G13" s="111"/>
      <c r="H13" s="111"/>
      <c r="I13" s="111"/>
      <c r="J13" s="112"/>
      <c r="O13" s="249"/>
    </row>
    <row r="14" spans="1:31">
      <c r="A14" s="112"/>
      <c r="B14" s="103"/>
      <c r="C14" s="103"/>
      <c r="D14" s="111"/>
      <c r="E14" s="111"/>
      <c r="F14" s="111"/>
      <c r="G14" s="111"/>
      <c r="H14" s="111"/>
      <c r="I14" s="111"/>
      <c r="J14" s="112"/>
    </row>
    <row r="15" spans="1:31">
      <c r="A15" s="112"/>
      <c r="B15" s="103"/>
      <c r="C15" s="103"/>
      <c r="D15" s="111"/>
      <c r="E15" s="111"/>
      <c r="F15" s="111"/>
      <c r="G15" s="111"/>
      <c r="H15" s="111"/>
      <c r="I15" s="111"/>
      <c r="J15" s="112"/>
    </row>
    <row r="16" spans="1:31">
      <c r="A16" s="112"/>
      <c r="B16" s="103"/>
      <c r="C16" s="103"/>
      <c r="D16" s="111"/>
      <c r="E16" s="111"/>
      <c r="F16" s="111"/>
      <c r="G16" s="111"/>
      <c r="H16" s="111"/>
      <c r="I16" s="111"/>
      <c r="J16" s="112"/>
    </row>
    <row r="17" spans="1:10">
      <c r="A17" s="112"/>
      <c r="B17" s="103"/>
      <c r="C17" s="103"/>
      <c r="D17" s="111"/>
      <c r="E17" s="111"/>
      <c r="F17" s="111"/>
      <c r="G17" s="111"/>
      <c r="H17" s="111"/>
      <c r="I17" s="111"/>
      <c r="J17" s="112"/>
    </row>
    <row r="18" spans="1:10">
      <c r="A18" s="112"/>
      <c r="B18" s="103"/>
      <c r="C18" s="103"/>
      <c r="D18" s="111"/>
      <c r="E18" s="111"/>
      <c r="F18" s="111"/>
      <c r="G18" s="111"/>
      <c r="H18" s="111"/>
      <c r="I18" s="111"/>
      <c r="J18" s="112"/>
    </row>
    <row r="19" spans="1:10">
      <c r="A19" s="112"/>
      <c r="B19" s="103"/>
      <c r="C19" s="103"/>
      <c r="D19" s="111"/>
      <c r="E19" s="111"/>
      <c r="F19" s="111"/>
      <c r="G19" s="111"/>
      <c r="H19" s="111"/>
      <c r="I19" s="111"/>
      <c r="J19" s="112"/>
    </row>
    <row r="20" spans="1:10">
      <c r="D20" s="113"/>
      <c r="E20" s="113"/>
      <c r="F20" s="113"/>
      <c r="G20" s="113"/>
      <c r="H20" s="113"/>
      <c r="I20" s="113"/>
    </row>
    <row r="21" spans="1:10">
      <c r="D21" s="113"/>
      <c r="E21" s="113"/>
      <c r="F21" s="113"/>
      <c r="G21" s="113"/>
      <c r="H21" s="113"/>
      <c r="I21" s="113"/>
    </row>
    <row r="22" spans="1:10">
      <c r="D22" s="113"/>
      <c r="E22" s="113"/>
      <c r="F22" s="113"/>
      <c r="G22" s="113"/>
      <c r="H22" s="113"/>
      <c r="I22" s="113"/>
    </row>
    <row r="23" spans="1:10">
      <c r="D23" s="113"/>
      <c r="E23" s="113"/>
      <c r="F23" s="113"/>
      <c r="G23" s="113"/>
      <c r="H23" s="113"/>
      <c r="I23" s="113"/>
    </row>
    <row r="24" spans="1:10">
      <c r="D24" s="113"/>
      <c r="E24" s="113"/>
      <c r="F24" s="113"/>
      <c r="G24" s="113"/>
      <c r="H24" s="113"/>
      <c r="I24" s="113"/>
    </row>
    <row r="25" spans="1:10">
      <c r="A25" s="112"/>
      <c r="D25" s="113"/>
      <c r="E25" s="113"/>
      <c r="F25" s="113"/>
      <c r="G25" s="113"/>
      <c r="H25" s="113"/>
      <c r="I25" s="113"/>
      <c r="J25" s="112"/>
    </row>
    <row r="26" spans="1:10">
      <c r="A26" s="112"/>
      <c r="D26" s="113"/>
      <c r="E26" s="113"/>
      <c r="F26" s="113"/>
      <c r="G26" s="113"/>
      <c r="H26" s="113"/>
      <c r="I26" s="113"/>
      <c r="J26" s="112"/>
    </row>
    <row r="27" spans="1:10">
      <c r="A27" s="112"/>
      <c r="D27" s="113"/>
      <c r="E27" s="113"/>
      <c r="F27" s="113"/>
      <c r="G27" s="113"/>
      <c r="H27" s="113"/>
      <c r="I27" s="113"/>
      <c r="J27" s="112"/>
    </row>
    <row r="28" spans="1:10">
      <c r="A28" s="112"/>
      <c r="D28" s="113"/>
      <c r="E28" s="113"/>
      <c r="F28" s="113"/>
      <c r="G28" s="113"/>
      <c r="H28" s="113"/>
      <c r="I28" s="113"/>
      <c r="J28" s="112"/>
    </row>
    <row r="29" spans="1:10">
      <c r="A29" s="112"/>
      <c r="D29" s="113"/>
      <c r="E29" s="113"/>
      <c r="F29" s="113"/>
      <c r="G29" s="113"/>
      <c r="H29" s="113"/>
      <c r="I29" s="113"/>
      <c r="J29" s="112"/>
    </row>
    <row r="30" spans="1:10">
      <c r="A30" s="112"/>
      <c r="D30" s="113"/>
      <c r="E30" s="113"/>
      <c r="F30" s="113"/>
      <c r="G30" s="113"/>
      <c r="H30" s="113"/>
      <c r="I30" s="113"/>
      <c r="J30" s="112"/>
    </row>
    <row r="31" spans="1:10">
      <c r="A31" s="112"/>
      <c r="D31" s="113"/>
      <c r="E31" s="113"/>
      <c r="F31" s="113"/>
      <c r="G31" s="113"/>
      <c r="H31" s="113"/>
      <c r="I31" s="113"/>
      <c r="J31" s="112"/>
    </row>
    <row r="32" spans="1:10">
      <c r="A32" s="112"/>
      <c r="D32" s="113"/>
      <c r="E32" s="113"/>
      <c r="F32" s="113"/>
      <c r="G32" s="113"/>
      <c r="H32" s="113"/>
      <c r="I32" s="113"/>
      <c r="J32" s="112"/>
    </row>
    <row r="33" spans="1:31">
      <c r="A33" s="112"/>
      <c r="D33" s="113"/>
      <c r="E33" s="113"/>
      <c r="F33" s="113"/>
      <c r="G33" s="113"/>
      <c r="H33" s="113"/>
      <c r="I33" s="113"/>
      <c r="J33" s="112"/>
    </row>
    <row r="34" spans="1:31">
      <c r="A34" s="112"/>
      <c r="D34" s="113"/>
      <c r="E34" s="113"/>
      <c r="F34" s="113"/>
      <c r="G34" s="113"/>
      <c r="H34" s="113"/>
      <c r="I34" s="113"/>
      <c r="J34" s="112"/>
    </row>
    <row r="35" spans="1:31">
      <c r="A35" s="112"/>
      <c r="D35" s="113"/>
      <c r="E35" s="113"/>
      <c r="F35" s="113"/>
      <c r="G35" s="113"/>
      <c r="H35" s="113"/>
      <c r="I35" s="113"/>
      <c r="J35" s="112"/>
    </row>
    <row r="36" spans="1:31">
      <c r="A36" s="112"/>
      <c r="D36" s="113"/>
      <c r="E36" s="113"/>
      <c r="F36" s="113"/>
      <c r="G36" s="113"/>
      <c r="H36" s="113"/>
      <c r="I36" s="113"/>
      <c r="J36" s="112"/>
    </row>
    <row r="37" spans="1:31">
      <c r="A37" s="112"/>
      <c r="D37" s="113"/>
      <c r="E37" s="113"/>
      <c r="F37" s="113"/>
      <c r="G37" s="113"/>
      <c r="H37" s="113"/>
      <c r="I37" s="113"/>
      <c r="J37" s="112"/>
    </row>
    <row r="38" spans="1:31">
      <c r="A38" s="112"/>
      <c r="D38" s="113"/>
      <c r="E38" s="113"/>
      <c r="F38" s="113"/>
      <c r="G38" s="113"/>
      <c r="H38" s="113"/>
      <c r="I38" s="113"/>
      <c r="J38" s="112"/>
    </row>
    <row r="39" spans="1:31">
      <c r="A39" s="112"/>
      <c r="D39" s="113"/>
      <c r="E39" s="113"/>
      <c r="F39" s="113"/>
      <c r="G39" s="113"/>
      <c r="H39" s="113"/>
      <c r="I39" s="113"/>
      <c r="J39" s="112"/>
    </row>
    <row r="40" spans="1:31" ht="13.5" customHeight="1">
      <c r="A40" s="112"/>
      <c r="D40" s="113"/>
      <c r="E40" s="113"/>
      <c r="F40" s="113"/>
      <c r="G40" s="113"/>
      <c r="H40" s="113"/>
      <c r="I40" s="113"/>
      <c r="J40" s="112"/>
    </row>
    <row r="41" spans="1:31" s="104" customFormat="1">
      <c r="B41" s="114"/>
      <c r="C41" s="173"/>
      <c r="D41" s="173"/>
      <c r="E41" s="173"/>
      <c r="F41" s="115"/>
      <c r="G41" s="115"/>
      <c r="H41" s="115"/>
      <c r="I41" s="219"/>
      <c r="L41" s="119"/>
      <c r="M41" s="249"/>
      <c r="N41" s="250"/>
      <c r="O41" s="106"/>
      <c r="P41" s="119"/>
      <c r="Q41" s="119"/>
      <c r="R41" s="119"/>
      <c r="S41" s="119"/>
      <c r="T41" s="119"/>
      <c r="U41" s="119"/>
      <c r="V41" s="119"/>
      <c r="W41" s="119"/>
      <c r="X41" s="119"/>
      <c r="Y41" s="119"/>
      <c r="Z41" s="119"/>
      <c r="AA41" s="119"/>
      <c r="AB41" s="119"/>
      <c r="AC41" s="119"/>
      <c r="AD41" s="119"/>
      <c r="AE41" s="119"/>
    </row>
    <row r="42" spans="1:31" s="104" customFormat="1" ht="24" customHeight="1">
      <c r="B42" s="120"/>
      <c r="C42" s="174"/>
      <c r="D42" s="174"/>
      <c r="E42" s="175" t="s">
        <v>197</v>
      </c>
      <c r="F42" s="123"/>
      <c r="G42" s="177" t="s">
        <v>181</v>
      </c>
      <c r="H42" s="125" t="s">
        <v>137</v>
      </c>
      <c r="I42" s="220"/>
      <c r="L42" s="119"/>
      <c r="M42" s="249"/>
      <c r="N42" s="250"/>
      <c r="O42" s="106"/>
      <c r="P42" s="119"/>
      <c r="Q42" s="119"/>
      <c r="R42" s="119"/>
      <c r="S42" s="119"/>
      <c r="T42" s="119"/>
      <c r="U42" s="119"/>
      <c r="V42" s="119"/>
      <c r="W42" s="119"/>
      <c r="X42" s="119"/>
      <c r="Y42" s="119"/>
      <c r="Z42" s="119"/>
      <c r="AA42" s="119"/>
      <c r="AB42" s="119"/>
      <c r="AC42" s="119"/>
      <c r="AD42" s="119"/>
      <c r="AE42" s="119"/>
    </row>
    <row r="43" spans="1:31" s="104" customFormat="1" ht="5.0999999999999996" customHeight="1">
      <c r="B43" s="120"/>
      <c r="C43" s="174"/>
      <c r="D43" s="174"/>
      <c r="E43" s="175"/>
      <c r="F43" s="123"/>
      <c r="G43" s="176"/>
      <c r="H43" s="176"/>
      <c r="I43" s="220"/>
      <c r="L43" s="119"/>
      <c r="M43" s="119"/>
      <c r="N43" s="250"/>
      <c r="O43" s="106"/>
      <c r="P43" s="119"/>
      <c r="Q43" s="119"/>
      <c r="R43" s="119"/>
      <c r="S43" s="119"/>
      <c r="T43" s="119"/>
      <c r="U43" s="119"/>
      <c r="V43" s="119"/>
      <c r="W43" s="119"/>
      <c r="X43" s="119"/>
      <c r="Y43" s="119"/>
      <c r="Z43" s="119"/>
      <c r="AA43" s="119"/>
      <c r="AB43" s="119"/>
      <c r="AC43" s="119"/>
      <c r="AD43" s="119"/>
      <c r="AE43" s="119"/>
    </row>
    <row r="44" spans="1:31" s="112" customFormat="1" ht="16.5" customHeight="1">
      <c r="B44" s="120"/>
      <c r="C44" s="179"/>
      <c r="D44" s="174"/>
      <c r="E44" s="175" t="str">
        <f>M4</f>
        <v>Asia</v>
      </c>
      <c r="F44" s="123"/>
      <c r="G44" s="181">
        <f>N4</f>
        <v>8965297.4670199696</v>
      </c>
      <c r="H44" s="193">
        <f>O4</f>
        <v>28.08795233796117</v>
      </c>
      <c r="I44" s="220"/>
      <c r="L44" s="129"/>
      <c r="M44" s="129"/>
      <c r="N44" s="250"/>
      <c r="O44" s="106"/>
      <c r="P44" s="129"/>
      <c r="Q44" s="129"/>
      <c r="R44" s="129"/>
      <c r="S44" s="129"/>
      <c r="T44" s="129"/>
      <c r="U44" s="129"/>
      <c r="V44" s="129"/>
      <c r="W44" s="129"/>
      <c r="X44" s="129"/>
      <c r="Y44" s="129"/>
      <c r="Z44" s="129"/>
      <c r="AA44" s="129"/>
      <c r="AB44" s="129"/>
      <c r="AC44" s="129"/>
      <c r="AD44" s="129"/>
      <c r="AE44" s="129"/>
    </row>
    <row r="45" spans="1:31" s="112" customFormat="1" ht="5.0999999999999996" customHeight="1">
      <c r="B45" s="120"/>
      <c r="C45" s="174"/>
      <c r="D45" s="174"/>
      <c r="E45" s="175"/>
      <c r="F45" s="123"/>
      <c r="G45" s="183"/>
      <c r="H45" s="221"/>
      <c r="I45" s="220"/>
      <c r="L45" s="129"/>
      <c r="M45" s="129"/>
      <c r="N45" s="250"/>
      <c r="O45" s="106"/>
      <c r="P45" s="129"/>
      <c r="Q45" s="129"/>
      <c r="R45" s="129"/>
      <c r="S45" s="129"/>
      <c r="T45" s="129"/>
      <c r="U45" s="129"/>
      <c r="V45" s="129"/>
      <c r="W45" s="129"/>
      <c r="X45" s="129"/>
      <c r="Y45" s="129"/>
      <c r="Z45" s="129"/>
      <c r="AA45" s="129"/>
      <c r="AB45" s="129"/>
      <c r="AC45" s="129"/>
      <c r="AD45" s="129"/>
      <c r="AE45" s="129"/>
    </row>
    <row r="46" spans="1:31" s="112" customFormat="1" ht="16.5" customHeight="1">
      <c r="B46" s="120"/>
      <c r="C46" s="185"/>
      <c r="D46" s="174"/>
      <c r="E46" s="175" t="str">
        <f>M5</f>
        <v>Europe</v>
      </c>
      <c r="F46" s="123"/>
      <c r="G46" s="183">
        <f>N5</f>
        <v>2371109.4132299703</v>
      </c>
      <c r="H46" s="193">
        <f>O5</f>
        <v>7.4285999356842245</v>
      </c>
      <c r="I46" s="220"/>
      <c r="K46" s="134"/>
      <c r="L46" s="251"/>
      <c r="M46" s="129"/>
      <c r="N46" s="250"/>
      <c r="O46" s="106"/>
      <c r="P46" s="129"/>
      <c r="Q46" s="129"/>
      <c r="R46" s="129"/>
      <c r="S46" s="129"/>
      <c r="T46" s="129"/>
      <c r="U46" s="129"/>
      <c r="V46" s="129"/>
      <c r="W46" s="129"/>
      <c r="X46" s="129"/>
      <c r="Y46" s="129"/>
      <c r="Z46" s="129"/>
      <c r="AA46" s="129"/>
      <c r="AB46" s="129"/>
      <c r="AC46" s="129"/>
      <c r="AD46" s="129"/>
      <c r="AE46" s="129"/>
    </row>
    <row r="47" spans="1:31" s="112" customFormat="1" ht="5.0999999999999996" customHeight="1">
      <c r="B47" s="120"/>
      <c r="C47" s="174"/>
      <c r="D47" s="174"/>
      <c r="E47" s="175"/>
      <c r="F47" s="123"/>
      <c r="G47" s="183"/>
      <c r="H47" s="221"/>
      <c r="I47" s="220"/>
      <c r="K47" s="134"/>
      <c r="L47" s="251"/>
      <c r="M47" s="129"/>
      <c r="N47" s="129"/>
      <c r="O47" s="106"/>
      <c r="P47" s="129"/>
      <c r="Q47" s="129"/>
      <c r="R47" s="129"/>
      <c r="S47" s="129"/>
      <c r="T47" s="129"/>
      <c r="U47" s="129"/>
      <c r="V47" s="129"/>
      <c r="W47" s="129"/>
      <c r="X47" s="129"/>
      <c r="Y47" s="129"/>
      <c r="Z47" s="129"/>
      <c r="AA47" s="129"/>
      <c r="AB47" s="129"/>
      <c r="AC47" s="129"/>
      <c r="AD47" s="129"/>
      <c r="AE47" s="129"/>
    </row>
    <row r="48" spans="1:31" s="112" customFormat="1" ht="16.5" customHeight="1">
      <c r="B48" s="120"/>
      <c r="C48" s="222"/>
      <c r="D48" s="174"/>
      <c r="E48" s="175" t="str">
        <f>M6</f>
        <v>North America</v>
      </c>
      <c r="F48" s="123"/>
      <c r="G48" s="183">
        <f>N6</f>
        <v>13728557.469420008</v>
      </c>
      <c r="H48" s="193">
        <f>O6</f>
        <v>43.011073451665879</v>
      </c>
      <c r="I48" s="220"/>
      <c r="K48" s="134"/>
      <c r="L48" s="251"/>
      <c r="M48" s="129"/>
      <c r="N48" s="129"/>
      <c r="O48" s="106"/>
      <c r="P48" s="129"/>
      <c r="Q48" s="129"/>
      <c r="R48" s="129"/>
      <c r="S48" s="129"/>
      <c r="T48" s="129"/>
      <c r="U48" s="129"/>
      <c r="V48" s="129"/>
      <c r="W48" s="129"/>
      <c r="X48" s="129"/>
      <c r="Y48" s="129"/>
      <c r="Z48" s="129"/>
      <c r="AA48" s="129"/>
      <c r="AB48" s="129"/>
      <c r="AC48" s="129"/>
      <c r="AD48" s="129"/>
      <c r="AE48" s="129"/>
    </row>
    <row r="49" spans="2:31" s="112" customFormat="1" ht="5.0999999999999996" customHeight="1">
      <c r="B49" s="120"/>
      <c r="C49" s="174"/>
      <c r="D49" s="174"/>
      <c r="E49" s="175"/>
      <c r="F49" s="123"/>
      <c r="G49" s="183"/>
      <c r="H49" s="221"/>
      <c r="I49" s="220"/>
      <c r="K49" s="134"/>
      <c r="L49" s="251"/>
      <c r="M49" s="129"/>
      <c r="N49" s="129"/>
      <c r="O49" s="106"/>
      <c r="P49" s="129"/>
      <c r="Q49" s="129"/>
      <c r="R49" s="129"/>
      <c r="S49" s="129"/>
      <c r="T49" s="129"/>
      <c r="U49" s="129"/>
      <c r="V49" s="129"/>
      <c r="W49" s="129"/>
      <c r="X49" s="129"/>
      <c r="Y49" s="129"/>
      <c r="Z49" s="129"/>
      <c r="AA49" s="129"/>
      <c r="AB49" s="129"/>
      <c r="AC49" s="129"/>
      <c r="AD49" s="129"/>
      <c r="AE49" s="129"/>
    </row>
    <row r="50" spans="2:31" s="112" customFormat="1" ht="16.5" customHeight="1">
      <c r="B50" s="120"/>
      <c r="C50" s="187"/>
      <c r="D50" s="174"/>
      <c r="E50" s="175" t="str">
        <f>M7</f>
        <v>South America</v>
      </c>
      <c r="F50" s="123"/>
      <c r="G50" s="183">
        <f>N7</f>
        <v>2507375.9927700018</v>
      </c>
      <c r="H50" s="193">
        <f>O7</f>
        <v>7.8555181952798678</v>
      </c>
      <c r="I50" s="220"/>
      <c r="K50" s="134"/>
      <c r="L50" s="251"/>
      <c r="M50" s="129"/>
      <c r="N50" s="129"/>
      <c r="O50" s="106"/>
      <c r="P50" s="129"/>
      <c r="Q50" s="129"/>
      <c r="R50" s="129"/>
      <c r="S50" s="129"/>
      <c r="T50" s="129"/>
      <c r="U50" s="129"/>
      <c r="V50" s="129"/>
      <c r="W50" s="129"/>
      <c r="X50" s="129"/>
      <c r="Y50" s="129"/>
      <c r="Z50" s="129"/>
      <c r="AA50" s="129"/>
      <c r="AB50" s="129"/>
      <c r="AC50" s="129"/>
      <c r="AD50" s="129"/>
      <c r="AE50" s="129"/>
    </row>
    <row r="51" spans="2:31" s="112" customFormat="1" ht="5.0999999999999996" customHeight="1">
      <c r="B51" s="120"/>
      <c r="C51" s="174"/>
      <c r="D51" s="174"/>
      <c r="E51" s="175"/>
      <c r="F51" s="123"/>
      <c r="G51" s="183"/>
      <c r="H51" s="221"/>
      <c r="I51" s="220"/>
      <c r="K51" s="134"/>
      <c r="L51" s="251"/>
      <c r="M51" s="129"/>
      <c r="N51" s="129"/>
      <c r="O51" s="106"/>
      <c r="P51" s="129"/>
      <c r="Q51" s="129"/>
      <c r="R51" s="129"/>
      <c r="S51" s="129"/>
      <c r="T51" s="129"/>
      <c r="U51" s="129"/>
      <c r="V51" s="129"/>
      <c r="W51" s="129"/>
      <c r="X51" s="129"/>
      <c r="Y51" s="129"/>
      <c r="Z51" s="129"/>
      <c r="AA51" s="129"/>
      <c r="AB51" s="129"/>
      <c r="AC51" s="129"/>
      <c r="AD51" s="129"/>
      <c r="AE51" s="129"/>
    </row>
    <row r="52" spans="2:31" s="112" customFormat="1" ht="16.5" customHeight="1">
      <c r="B52" s="120"/>
      <c r="C52" s="223"/>
      <c r="D52" s="174"/>
      <c r="E52" s="175" t="str">
        <f>M8</f>
        <v>Africa</v>
      </c>
      <c r="F52" s="123"/>
      <c r="G52" s="183">
        <f>N8</f>
        <v>598446.63958000031</v>
      </c>
      <c r="H52" s="193">
        <f>O8</f>
        <v>1.8749116525325251</v>
      </c>
      <c r="I52" s="220"/>
      <c r="K52" s="134"/>
      <c r="L52" s="251"/>
      <c r="M52" s="129"/>
      <c r="N52" s="129"/>
      <c r="O52" s="106"/>
      <c r="P52" s="129"/>
      <c r="Q52" s="129"/>
      <c r="R52" s="129"/>
      <c r="S52" s="129"/>
      <c r="T52" s="129"/>
      <c r="U52" s="129"/>
      <c r="V52" s="129"/>
      <c r="W52" s="129"/>
      <c r="X52" s="129"/>
      <c r="Y52" s="129"/>
      <c r="Z52" s="129"/>
      <c r="AA52" s="129"/>
      <c r="AB52" s="129"/>
      <c r="AC52" s="129"/>
      <c r="AD52" s="129"/>
      <c r="AE52" s="129"/>
    </row>
    <row r="53" spans="2:31" s="112" customFormat="1" ht="5.0999999999999996" customHeight="1">
      <c r="B53" s="120"/>
      <c r="C53" s="174"/>
      <c r="D53" s="174"/>
      <c r="E53" s="175"/>
      <c r="F53" s="123"/>
      <c r="G53" s="183"/>
      <c r="H53" s="221"/>
      <c r="I53" s="220"/>
      <c r="K53" s="134"/>
      <c r="L53" s="251"/>
      <c r="M53" s="129"/>
      <c r="N53" s="129"/>
      <c r="O53" s="106"/>
      <c r="P53" s="129"/>
      <c r="Q53" s="129"/>
      <c r="R53" s="129"/>
      <c r="S53" s="129"/>
      <c r="T53" s="129"/>
      <c r="U53" s="129"/>
      <c r="V53" s="129"/>
      <c r="W53" s="129"/>
      <c r="X53" s="129"/>
      <c r="Y53" s="129"/>
      <c r="Z53" s="129"/>
      <c r="AA53" s="129"/>
      <c r="AB53" s="129"/>
      <c r="AC53" s="129"/>
      <c r="AD53" s="129"/>
      <c r="AE53" s="129"/>
    </row>
    <row r="54" spans="2:31" s="112" customFormat="1" ht="16.5" customHeight="1">
      <c r="B54" s="120"/>
      <c r="C54" s="189"/>
      <c r="D54" s="174"/>
      <c r="E54" s="175" t="str">
        <f>M9</f>
        <v>Oceania</v>
      </c>
      <c r="F54" s="123"/>
      <c r="G54" s="183">
        <f>N9</f>
        <v>3747871.0929699941</v>
      </c>
      <c r="H54" s="193">
        <f>O9</f>
        <v>11.741944426876332</v>
      </c>
      <c r="I54" s="220"/>
      <c r="K54" s="134"/>
      <c r="L54" s="251"/>
      <c r="M54" s="129"/>
      <c r="N54" s="129"/>
      <c r="O54" s="106"/>
      <c r="P54" s="129"/>
      <c r="Q54" s="129"/>
      <c r="R54" s="129"/>
      <c r="S54" s="129"/>
      <c r="T54" s="129"/>
      <c r="U54" s="129"/>
      <c r="V54" s="129"/>
      <c r="W54" s="129"/>
      <c r="X54" s="129"/>
      <c r="Y54" s="129"/>
      <c r="Z54" s="129"/>
      <c r="AA54" s="129"/>
      <c r="AB54" s="129"/>
      <c r="AC54" s="129"/>
      <c r="AD54" s="129"/>
      <c r="AE54" s="129"/>
    </row>
    <row r="55" spans="2:31" s="112" customFormat="1" ht="5.0999999999999996" customHeight="1">
      <c r="B55" s="120"/>
      <c r="C55" s="174"/>
      <c r="D55" s="174"/>
      <c r="E55" s="175"/>
      <c r="F55" s="123"/>
      <c r="G55" s="183"/>
      <c r="H55" s="221"/>
      <c r="I55" s="220"/>
      <c r="K55" s="134"/>
      <c r="L55" s="251"/>
      <c r="M55" s="129"/>
      <c r="N55" s="129"/>
      <c r="O55" s="106"/>
      <c r="P55" s="129"/>
      <c r="Q55" s="129"/>
      <c r="R55" s="129"/>
      <c r="S55" s="129"/>
      <c r="T55" s="129"/>
      <c r="U55" s="129"/>
      <c r="V55" s="129"/>
      <c r="W55" s="129"/>
      <c r="X55" s="129"/>
      <c r="Y55" s="129"/>
      <c r="Z55" s="129"/>
      <c r="AA55" s="129"/>
      <c r="AB55" s="129"/>
      <c r="AC55" s="129"/>
      <c r="AD55" s="129"/>
      <c r="AE55" s="129"/>
    </row>
    <row r="56" spans="2:31" s="112" customFormat="1" ht="14.25" customHeight="1">
      <c r="B56" s="120"/>
      <c r="C56" s="224"/>
      <c r="D56" s="174"/>
      <c r="E56" s="175" t="str">
        <f>M10</f>
        <v>Special areas</v>
      </c>
      <c r="F56" s="123"/>
      <c r="G56" s="183">
        <f>N10</f>
        <v>0</v>
      </c>
      <c r="H56" s="193">
        <f>O10</f>
        <v>0</v>
      </c>
      <c r="I56" s="220"/>
      <c r="L56" s="129"/>
      <c r="M56" s="129"/>
      <c r="N56" s="129"/>
      <c r="O56" s="106"/>
      <c r="P56" s="129"/>
      <c r="Q56" s="129"/>
      <c r="R56" s="129"/>
      <c r="S56" s="129"/>
      <c r="T56" s="129"/>
      <c r="U56" s="129"/>
      <c r="V56" s="129"/>
      <c r="W56" s="129"/>
      <c r="X56" s="129"/>
      <c r="Y56" s="129"/>
      <c r="Z56" s="129"/>
      <c r="AA56" s="129"/>
      <c r="AB56" s="129"/>
      <c r="AC56" s="129"/>
      <c r="AD56" s="129"/>
      <c r="AE56" s="129"/>
    </row>
    <row r="57" spans="2:31" s="112" customFormat="1" ht="6" customHeight="1">
      <c r="B57" s="120"/>
      <c r="D57" s="174"/>
      <c r="E57" s="175"/>
      <c r="F57" s="123"/>
      <c r="G57" s="183"/>
      <c r="H57" s="221"/>
      <c r="I57" s="220"/>
      <c r="L57" s="129"/>
      <c r="M57" s="129"/>
      <c r="N57" s="129"/>
      <c r="O57" s="106"/>
      <c r="P57" s="129"/>
      <c r="Q57" s="129"/>
      <c r="R57" s="129"/>
      <c r="S57" s="129"/>
      <c r="T57" s="129"/>
      <c r="U57" s="129"/>
      <c r="V57" s="129"/>
      <c r="W57" s="129"/>
      <c r="X57" s="129"/>
      <c r="Y57" s="129"/>
      <c r="Z57" s="129"/>
      <c r="AA57" s="129"/>
      <c r="AB57" s="129"/>
      <c r="AC57" s="129"/>
      <c r="AD57" s="129"/>
      <c r="AE57" s="129"/>
    </row>
    <row r="58" spans="2:31" s="112" customFormat="1" ht="14.1" customHeight="1">
      <c r="B58" s="120"/>
      <c r="C58" s="174"/>
      <c r="D58" s="174"/>
      <c r="E58" s="175" t="str">
        <f>M11</f>
        <v>total</v>
      </c>
      <c r="F58" s="123"/>
      <c r="G58" s="183">
        <f>N11</f>
        <v>31918658.074989945</v>
      </c>
      <c r="H58" s="193"/>
      <c r="I58" s="220"/>
      <c r="L58" s="129"/>
      <c r="M58" s="129"/>
      <c r="N58" s="129"/>
      <c r="O58" s="106"/>
      <c r="P58" s="129"/>
      <c r="Q58" s="129"/>
      <c r="R58" s="129"/>
      <c r="S58" s="129"/>
      <c r="T58" s="129"/>
      <c r="U58" s="129"/>
      <c r="V58" s="129"/>
      <c r="W58" s="129"/>
      <c r="X58" s="129"/>
      <c r="Y58" s="129"/>
      <c r="Z58" s="129"/>
      <c r="AA58" s="129"/>
      <c r="AB58" s="129"/>
      <c r="AC58" s="129"/>
      <c r="AD58" s="129"/>
      <c r="AE58" s="129"/>
    </row>
    <row r="59" spans="2:31" s="112" customFormat="1" ht="5.0999999999999996" customHeight="1">
      <c r="B59" s="139"/>
      <c r="C59" s="194"/>
      <c r="D59" s="194"/>
      <c r="E59" s="194"/>
      <c r="F59" s="140"/>
      <c r="G59" s="140"/>
      <c r="H59" s="140"/>
      <c r="I59" s="225"/>
      <c r="L59" s="129"/>
      <c r="M59" s="129"/>
      <c r="N59" s="129"/>
      <c r="O59" s="106"/>
      <c r="P59" s="129"/>
      <c r="Q59" s="129"/>
      <c r="R59" s="129"/>
      <c r="S59" s="129"/>
      <c r="T59" s="129"/>
      <c r="U59" s="129"/>
      <c r="V59" s="129"/>
      <c r="W59" s="129"/>
      <c r="X59" s="129"/>
      <c r="Y59" s="129"/>
      <c r="Z59" s="129"/>
      <c r="AA59" s="129"/>
      <c r="AB59" s="129"/>
      <c r="AC59" s="129"/>
      <c r="AD59" s="129"/>
      <c r="AE59" s="129"/>
    </row>
    <row r="60" spans="2:31" s="112" customFormat="1" ht="14.1" customHeight="1">
      <c r="B60" s="103"/>
      <c r="C60" s="103"/>
      <c r="D60" s="111"/>
      <c r="E60" s="111"/>
      <c r="F60" s="111"/>
      <c r="G60" s="111"/>
      <c r="H60" s="111"/>
      <c r="I60" s="111"/>
      <c r="L60" s="129"/>
      <c r="M60" s="129"/>
      <c r="N60" s="129"/>
      <c r="O60" s="106"/>
      <c r="P60" s="129"/>
      <c r="Q60" s="129"/>
      <c r="R60" s="129"/>
      <c r="S60" s="129"/>
      <c r="T60" s="129"/>
      <c r="U60" s="129"/>
      <c r="V60" s="129"/>
      <c r="W60" s="129"/>
      <c r="X60" s="129"/>
      <c r="Y60" s="129"/>
      <c r="Z60" s="129"/>
      <c r="AA60" s="129"/>
      <c r="AB60" s="129"/>
      <c r="AC60" s="129"/>
      <c r="AD60" s="129"/>
      <c r="AE60" s="129"/>
    </row>
    <row r="61" spans="2:31" s="112" customFormat="1" ht="5.0999999999999996" customHeight="1">
      <c r="B61" s="103"/>
      <c r="C61" s="103"/>
      <c r="D61" s="111"/>
      <c r="E61" s="111"/>
      <c r="F61" s="111"/>
      <c r="G61" s="111"/>
      <c r="H61" s="111"/>
      <c r="I61" s="111"/>
      <c r="L61" s="129"/>
      <c r="M61" s="129"/>
      <c r="N61" s="129"/>
      <c r="O61" s="106"/>
      <c r="P61" s="129"/>
      <c r="Q61" s="129"/>
      <c r="R61" s="129"/>
      <c r="S61" s="129"/>
      <c r="T61" s="129"/>
      <c r="U61" s="129"/>
      <c r="V61" s="129"/>
      <c r="W61" s="129"/>
      <c r="X61" s="129"/>
      <c r="Y61" s="129"/>
      <c r="Z61" s="129"/>
      <c r="AA61" s="129"/>
      <c r="AB61" s="129"/>
      <c r="AC61" s="129"/>
      <c r="AD61" s="129"/>
      <c r="AE61" s="129"/>
    </row>
  </sheetData>
  <phoneticPr fontId="2"/>
  <pageMargins left="0.7" right="0.7" top="0.75" bottom="0.75"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8DA75-EB63-4ECA-A7AF-53A525EC54FA}">
  <sheetPr codeName="Sheet15"/>
  <dimension ref="A1:I952"/>
  <sheetViews>
    <sheetView workbookViewId="0"/>
  </sheetViews>
  <sheetFormatPr defaultRowHeight="13.5"/>
  <cols>
    <col min="1" max="2" width="7.5" customWidth="1"/>
    <col min="3" max="3" width="66" bestFit="1" customWidth="1"/>
  </cols>
  <sheetData>
    <row r="1" spans="1:9" ht="14.25">
      <c r="A1" s="60" t="s">
        <v>198</v>
      </c>
    </row>
    <row r="2" spans="1:9" s="1" customFormat="1" ht="13.5" customHeight="1">
      <c r="A2" s="49" t="s">
        <v>199</v>
      </c>
      <c r="B2" s="49" t="s">
        <v>187</v>
      </c>
      <c r="C2" s="49" t="s">
        <v>200</v>
      </c>
      <c r="D2" s="49" t="s">
        <v>39</v>
      </c>
      <c r="E2" s="49"/>
      <c r="F2" s="49" t="s">
        <v>40</v>
      </c>
      <c r="G2" s="49"/>
      <c r="H2" s="49" t="s">
        <v>41</v>
      </c>
      <c r="I2" s="49"/>
    </row>
    <row r="3" spans="1:9" s="1" customFormat="1" ht="31.5">
      <c r="A3" s="49"/>
      <c r="B3" s="49"/>
      <c r="C3" s="49"/>
      <c r="D3" s="150" t="s">
        <v>42</v>
      </c>
      <c r="E3" s="150" t="s">
        <v>184</v>
      </c>
      <c r="F3" s="150" t="s">
        <v>42</v>
      </c>
      <c r="G3" s="150" t="s">
        <v>185</v>
      </c>
      <c r="H3" s="150" t="s">
        <v>42</v>
      </c>
      <c r="I3" s="150" t="s">
        <v>185</v>
      </c>
    </row>
    <row r="4" spans="1:9" ht="15">
      <c r="A4" s="161" t="s">
        <v>641</v>
      </c>
      <c r="B4" s="162"/>
      <c r="C4" s="162"/>
      <c r="D4" s="226" t="s">
        <v>201</v>
      </c>
      <c r="E4" s="227" t="s">
        <v>201</v>
      </c>
      <c r="F4" s="227" t="s">
        <v>201</v>
      </c>
      <c r="G4" s="227" t="s">
        <v>201</v>
      </c>
      <c r="H4" s="227" t="s">
        <v>201</v>
      </c>
      <c r="I4" s="228" t="s">
        <v>201</v>
      </c>
    </row>
    <row r="5" spans="1:9" ht="15">
      <c r="A5" s="156"/>
      <c r="B5" s="157" t="s">
        <v>574</v>
      </c>
      <c r="C5" s="157"/>
      <c r="D5" s="202" t="s">
        <v>201</v>
      </c>
      <c r="E5" s="203" t="s">
        <v>201</v>
      </c>
      <c r="F5" s="203" t="s">
        <v>201</v>
      </c>
      <c r="G5" s="203" t="s">
        <v>201</v>
      </c>
      <c r="H5" s="203" t="s">
        <v>201</v>
      </c>
      <c r="I5" s="229" t="s">
        <v>201</v>
      </c>
    </row>
    <row r="6" spans="1:9" ht="15">
      <c r="A6" s="156"/>
      <c r="B6" s="157"/>
      <c r="C6" s="157" t="s">
        <v>456</v>
      </c>
      <c r="D6" s="202">
        <v>3038</v>
      </c>
      <c r="E6" s="203">
        <v>113167.59160000003</v>
      </c>
      <c r="F6" s="203">
        <v>54</v>
      </c>
      <c r="G6" s="203">
        <v>1125.7318</v>
      </c>
      <c r="H6" s="203">
        <v>0</v>
      </c>
      <c r="I6" s="229">
        <v>0</v>
      </c>
    </row>
    <row r="7" spans="1:9" ht="15">
      <c r="A7" s="156"/>
      <c r="B7" s="157"/>
      <c r="C7" s="157" t="s">
        <v>486</v>
      </c>
      <c r="D7" s="202">
        <v>3054</v>
      </c>
      <c r="E7" s="203">
        <v>57513.137459999998</v>
      </c>
      <c r="F7" s="203">
        <v>77</v>
      </c>
      <c r="G7" s="203">
        <v>734.52608999999984</v>
      </c>
      <c r="H7" s="203">
        <v>0</v>
      </c>
      <c r="I7" s="229">
        <v>0</v>
      </c>
    </row>
    <row r="8" spans="1:9" ht="15">
      <c r="A8" s="156"/>
      <c r="B8" s="157"/>
      <c r="C8" s="157" t="s">
        <v>479</v>
      </c>
      <c r="D8" s="202">
        <v>7320</v>
      </c>
      <c r="E8" s="203">
        <v>53272.71609999994</v>
      </c>
      <c r="F8" s="203">
        <v>545</v>
      </c>
      <c r="G8" s="203">
        <v>2022.6478300000001</v>
      </c>
      <c r="H8" s="203">
        <v>0</v>
      </c>
      <c r="I8" s="229">
        <v>0</v>
      </c>
    </row>
    <row r="9" spans="1:9" ht="15">
      <c r="A9" s="156"/>
      <c r="B9" s="157"/>
      <c r="C9" s="157" t="s">
        <v>483</v>
      </c>
      <c r="D9" s="202">
        <v>328</v>
      </c>
      <c r="E9" s="203">
        <v>33441.422199999979</v>
      </c>
      <c r="F9" s="203">
        <v>18</v>
      </c>
      <c r="G9" s="203">
        <v>32.303199999999997</v>
      </c>
      <c r="H9" s="203">
        <v>0</v>
      </c>
      <c r="I9" s="229">
        <v>0</v>
      </c>
    </row>
    <row r="10" spans="1:9" ht="15">
      <c r="A10" s="156"/>
      <c r="B10" s="157"/>
      <c r="C10" s="157" t="s">
        <v>423</v>
      </c>
      <c r="D10" s="202">
        <v>386</v>
      </c>
      <c r="E10" s="203">
        <v>30371.54</v>
      </c>
      <c r="F10" s="203">
        <v>15</v>
      </c>
      <c r="G10" s="203">
        <v>962.14380000000006</v>
      </c>
      <c r="H10" s="203">
        <v>0</v>
      </c>
      <c r="I10" s="229">
        <v>0</v>
      </c>
    </row>
    <row r="11" spans="1:9" ht="15">
      <c r="A11" s="156"/>
      <c r="B11" s="157" t="s">
        <v>569</v>
      </c>
      <c r="C11" s="157"/>
      <c r="D11" s="202" t="s">
        <v>201</v>
      </c>
      <c r="E11" s="203" t="s">
        <v>201</v>
      </c>
      <c r="F11" s="203" t="s">
        <v>201</v>
      </c>
      <c r="G11" s="203" t="s">
        <v>201</v>
      </c>
      <c r="H11" s="203" t="s">
        <v>201</v>
      </c>
      <c r="I11" s="229" t="s">
        <v>201</v>
      </c>
    </row>
    <row r="12" spans="1:9" ht="15">
      <c r="A12" s="156"/>
      <c r="B12" s="157"/>
      <c r="C12" s="157" t="s">
        <v>383</v>
      </c>
      <c r="D12" s="202">
        <v>55971</v>
      </c>
      <c r="E12" s="203">
        <v>456048.68605999957</v>
      </c>
      <c r="F12" s="203">
        <v>19122</v>
      </c>
      <c r="G12" s="203">
        <v>176226.19336999988</v>
      </c>
      <c r="H12" s="203">
        <v>24</v>
      </c>
      <c r="I12" s="229">
        <v>301.19399999999996</v>
      </c>
    </row>
    <row r="13" spans="1:9" ht="15">
      <c r="A13" s="156"/>
      <c r="B13" s="157"/>
      <c r="C13" s="157" t="s">
        <v>340</v>
      </c>
      <c r="D13" s="202">
        <v>18115</v>
      </c>
      <c r="E13" s="203">
        <v>351601.94135999924</v>
      </c>
      <c r="F13" s="203">
        <v>9802</v>
      </c>
      <c r="G13" s="203">
        <v>269396.1892999995</v>
      </c>
      <c r="H13" s="203">
        <v>10</v>
      </c>
      <c r="I13" s="229">
        <v>330.76399999999995</v>
      </c>
    </row>
    <row r="14" spans="1:9" ht="15">
      <c r="A14" s="156"/>
      <c r="B14" s="157"/>
      <c r="C14" s="157" t="s">
        <v>283</v>
      </c>
      <c r="D14" s="202">
        <v>34873</v>
      </c>
      <c r="E14" s="203">
        <v>158430.95092999996</v>
      </c>
      <c r="F14" s="203">
        <v>4674</v>
      </c>
      <c r="G14" s="203">
        <v>21100.389820000008</v>
      </c>
      <c r="H14" s="203">
        <v>9</v>
      </c>
      <c r="I14" s="229">
        <v>28.118379999999998</v>
      </c>
    </row>
    <row r="15" spans="1:9" ht="15">
      <c r="A15" s="156"/>
      <c r="B15" s="157"/>
      <c r="C15" s="157" t="s">
        <v>541</v>
      </c>
      <c r="D15" s="202">
        <v>58719</v>
      </c>
      <c r="E15" s="203">
        <v>149771.6175899994</v>
      </c>
      <c r="F15" s="203">
        <v>352</v>
      </c>
      <c r="G15" s="203">
        <v>55.993459999999992</v>
      </c>
      <c r="H15" s="203">
        <v>0</v>
      </c>
      <c r="I15" s="229">
        <v>0</v>
      </c>
    </row>
    <row r="16" spans="1:9" ht="15">
      <c r="A16" s="156"/>
      <c r="B16" s="157"/>
      <c r="C16" s="157" t="s">
        <v>225</v>
      </c>
      <c r="D16" s="202">
        <v>14921</v>
      </c>
      <c r="E16" s="203">
        <v>141331.57220999993</v>
      </c>
      <c r="F16" s="203">
        <v>1739</v>
      </c>
      <c r="G16" s="203">
        <v>11435.74099</v>
      </c>
      <c r="H16" s="203">
        <v>3</v>
      </c>
      <c r="I16" s="229">
        <v>14.35</v>
      </c>
    </row>
    <row r="17" spans="1:9" ht="15">
      <c r="A17" s="156"/>
      <c r="B17" s="157" t="s">
        <v>581</v>
      </c>
      <c r="C17" s="157"/>
      <c r="D17" s="202" t="s">
        <v>201</v>
      </c>
      <c r="E17" s="203" t="s">
        <v>201</v>
      </c>
      <c r="F17" s="203" t="s">
        <v>201</v>
      </c>
      <c r="G17" s="203" t="s">
        <v>201</v>
      </c>
      <c r="H17" s="203" t="s">
        <v>201</v>
      </c>
      <c r="I17" s="229" t="s">
        <v>201</v>
      </c>
    </row>
    <row r="18" spans="1:9" ht="15">
      <c r="A18" s="156"/>
      <c r="B18" s="157"/>
      <c r="C18" s="157" t="s">
        <v>253</v>
      </c>
      <c r="D18" s="202">
        <v>2715</v>
      </c>
      <c r="E18" s="203">
        <v>61017.741720000078</v>
      </c>
      <c r="F18" s="203">
        <v>3</v>
      </c>
      <c r="G18" s="203">
        <v>25.07</v>
      </c>
      <c r="H18" s="203">
        <v>0</v>
      </c>
      <c r="I18" s="229">
        <v>0</v>
      </c>
    </row>
    <row r="19" spans="1:9" ht="15">
      <c r="A19" s="156"/>
      <c r="B19" s="157"/>
      <c r="C19" s="157" t="s">
        <v>383</v>
      </c>
      <c r="D19" s="202">
        <v>2061</v>
      </c>
      <c r="E19" s="203">
        <v>29088.632150000009</v>
      </c>
      <c r="F19" s="203">
        <v>255</v>
      </c>
      <c r="G19" s="203">
        <v>3036.2827400000001</v>
      </c>
      <c r="H19" s="203">
        <v>1</v>
      </c>
      <c r="I19" s="229">
        <v>0.19800000000000001</v>
      </c>
    </row>
    <row r="20" spans="1:9" ht="15">
      <c r="A20" s="156"/>
      <c r="B20" s="157"/>
      <c r="C20" s="157" t="s">
        <v>346</v>
      </c>
      <c r="D20" s="202">
        <v>1711</v>
      </c>
      <c r="E20" s="203">
        <v>18231.585500000019</v>
      </c>
      <c r="F20" s="203">
        <v>100</v>
      </c>
      <c r="G20" s="203">
        <v>348.87849999999997</v>
      </c>
      <c r="H20" s="203">
        <v>0</v>
      </c>
      <c r="I20" s="229">
        <v>0</v>
      </c>
    </row>
    <row r="21" spans="1:9" ht="15">
      <c r="A21" s="156"/>
      <c r="B21" s="157"/>
      <c r="C21" s="157" t="s">
        <v>263</v>
      </c>
      <c r="D21" s="202">
        <v>266</v>
      </c>
      <c r="E21" s="203">
        <v>7061.1730699999989</v>
      </c>
      <c r="F21" s="203">
        <v>15</v>
      </c>
      <c r="G21" s="203">
        <v>365.846</v>
      </c>
      <c r="H21" s="203">
        <v>0</v>
      </c>
      <c r="I21" s="229">
        <v>0</v>
      </c>
    </row>
    <row r="22" spans="1:9" ht="15">
      <c r="A22" s="156"/>
      <c r="B22" s="157"/>
      <c r="C22" s="157" t="s">
        <v>336</v>
      </c>
      <c r="D22" s="202">
        <v>407</v>
      </c>
      <c r="E22" s="203">
        <v>4683.2553000000016</v>
      </c>
      <c r="F22" s="203">
        <v>21</v>
      </c>
      <c r="G22" s="203">
        <v>249.83</v>
      </c>
      <c r="H22" s="203">
        <v>0</v>
      </c>
      <c r="I22" s="229">
        <v>0</v>
      </c>
    </row>
    <row r="23" spans="1:9" ht="15">
      <c r="A23" s="156"/>
      <c r="B23" s="157" t="s">
        <v>642</v>
      </c>
      <c r="C23" s="157"/>
      <c r="D23" s="202" t="s">
        <v>201</v>
      </c>
      <c r="E23" s="203" t="s">
        <v>201</v>
      </c>
      <c r="F23" s="203" t="s">
        <v>201</v>
      </c>
      <c r="G23" s="203" t="s">
        <v>201</v>
      </c>
      <c r="H23" s="203" t="s">
        <v>201</v>
      </c>
      <c r="I23" s="229" t="s">
        <v>201</v>
      </c>
    </row>
    <row r="24" spans="1:9" ht="15">
      <c r="A24" s="156"/>
      <c r="B24" s="157"/>
      <c r="C24" s="157" t="s">
        <v>457</v>
      </c>
      <c r="D24" s="202">
        <v>4</v>
      </c>
      <c r="E24" s="203">
        <v>41.863</v>
      </c>
      <c r="F24" s="203">
        <v>0</v>
      </c>
      <c r="G24" s="203">
        <v>0</v>
      </c>
      <c r="H24" s="203">
        <v>0</v>
      </c>
      <c r="I24" s="229">
        <v>0</v>
      </c>
    </row>
    <row r="25" spans="1:9" ht="15">
      <c r="A25" s="156"/>
      <c r="B25" s="157"/>
      <c r="C25" s="157" t="s">
        <v>243</v>
      </c>
      <c r="D25" s="202">
        <v>13</v>
      </c>
      <c r="E25" s="203">
        <v>21.021999999999998</v>
      </c>
      <c r="F25" s="203">
        <v>1</v>
      </c>
      <c r="G25" s="203">
        <v>1.62</v>
      </c>
      <c r="H25" s="203">
        <v>0</v>
      </c>
      <c r="I25" s="229">
        <v>0</v>
      </c>
    </row>
    <row r="26" spans="1:9" ht="15">
      <c r="A26" s="156"/>
      <c r="B26" s="157"/>
      <c r="C26" s="157" t="s">
        <v>479</v>
      </c>
      <c r="D26" s="202">
        <v>6</v>
      </c>
      <c r="E26" s="203">
        <v>12.463000000000001</v>
      </c>
      <c r="F26" s="203">
        <v>2</v>
      </c>
      <c r="G26" s="203">
        <v>3.1373799999999998</v>
      </c>
      <c r="H26" s="203">
        <v>0</v>
      </c>
      <c r="I26" s="229">
        <v>0</v>
      </c>
    </row>
    <row r="27" spans="1:9" ht="15">
      <c r="A27" s="156"/>
      <c r="B27" s="157"/>
      <c r="C27" s="157" t="s">
        <v>358</v>
      </c>
      <c r="D27" s="202">
        <v>2</v>
      </c>
      <c r="E27" s="203">
        <v>4.9950000000000001</v>
      </c>
      <c r="F27" s="203">
        <v>1</v>
      </c>
      <c r="G27" s="203">
        <v>1.665</v>
      </c>
      <c r="H27" s="203">
        <v>0</v>
      </c>
      <c r="I27" s="229">
        <v>0</v>
      </c>
    </row>
    <row r="28" spans="1:9" ht="15">
      <c r="A28" s="156"/>
      <c r="B28" s="157"/>
      <c r="C28" s="157" t="s">
        <v>207</v>
      </c>
      <c r="D28" s="202">
        <v>20</v>
      </c>
      <c r="E28" s="203">
        <v>2.2743100000000003</v>
      </c>
      <c r="F28" s="203">
        <v>10</v>
      </c>
      <c r="G28" s="203">
        <v>1.2331700000000001</v>
      </c>
      <c r="H28" s="203">
        <v>0</v>
      </c>
      <c r="I28" s="229">
        <v>0</v>
      </c>
    </row>
    <row r="29" spans="1:9" ht="15">
      <c r="A29" s="156"/>
      <c r="B29" s="157" t="s">
        <v>598</v>
      </c>
      <c r="C29" s="157"/>
      <c r="D29" s="202" t="s">
        <v>201</v>
      </c>
      <c r="E29" s="203" t="s">
        <v>201</v>
      </c>
      <c r="F29" s="203" t="s">
        <v>201</v>
      </c>
      <c r="G29" s="203" t="s">
        <v>201</v>
      </c>
      <c r="H29" s="203" t="s">
        <v>201</v>
      </c>
      <c r="I29" s="229" t="s">
        <v>201</v>
      </c>
    </row>
    <row r="30" spans="1:9" ht="15">
      <c r="A30" s="156"/>
      <c r="B30" s="157"/>
      <c r="C30" s="157" t="s">
        <v>458</v>
      </c>
      <c r="D30" s="202">
        <v>436</v>
      </c>
      <c r="E30" s="203">
        <v>4152.6033100000059</v>
      </c>
      <c r="F30" s="203">
        <v>33</v>
      </c>
      <c r="G30" s="203">
        <v>188.61912000000004</v>
      </c>
      <c r="H30" s="203">
        <v>0</v>
      </c>
      <c r="I30" s="229">
        <v>0</v>
      </c>
    </row>
    <row r="31" spans="1:9" ht="15">
      <c r="A31" s="156"/>
      <c r="B31" s="157"/>
      <c r="C31" s="157" t="s">
        <v>479</v>
      </c>
      <c r="D31" s="202">
        <v>173</v>
      </c>
      <c r="E31" s="203">
        <v>232.09610000000012</v>
      </c>
      <c r="F31" s="203">
        <v>27</v>
      </c>
      <c r="G31" s="203">
        <v>43.830799999999996</v>
      </c>
      <c r="H31" s="203">
        <v>0</v>
      </c>
      <c r="I31" s="229">
        <v>0</v>
      </c>
    </row>
    <row r="32" spans="1:9" ht="15">
      <c r="A32" s="156"/>
      <c r="B32" s="157"/>
      <c r="C32" s="157" t="s">
        <v>551</v>
      </c>
      <c r="D32" s="202">
        <v>289</v>
      </c>
      <c r="E32" s="203">
        <v>190.90041000000002</v>
      </c>
      <c r="F32" s="203">
        <v>3</v>
      </c>
      <c r="G32" s="203">
        <v>1.569</v>
      </c>
      <c r="H32" s="203">
        <v>0</v>
      </c>
      <c r="I32" s="229">
        <v>0</v>
      </c>
    </row>
    <row r="33" spans="1:9" ht="15">
      <c r="A33" s="156"/>
      <c r="B33" s="157"/>
      <c r="C33" s="157" t="s">
        <v>465</v>
      </c>
      <c r="D33" s="202">
        <v>275</v>
      </c>
      <c r="E33" s="203">
        <v>184.53840000000002</v>
      </c>
      <c r="F33" s="203">
        <v>47</v>
      </c>
      <c r="G33" s="203">
        <v>11.091579999999999</v>
      </c>
      <c r="H33" s="203">
        <v>0</v>
      </c>
      <c r="I33" s="229">
        <v>0</v>
      </c>
    </row>
    <row r="34" spans="1:9" ht="15">
      <c r="A34" s="156"/>
      <c r="B34" s="157"/>
      <c r="C34" s="157" t="s">
        <v>517</v>
      </c>
      <c r="D34" s="202">
        <v>59</v>
      </c>
      <c r="E34" s="203">
        <v>122.85561</v>
      </c>
      <c r="F34" s="203">
        <v>0</v>
      </c>
      <c r="G34" s="203">
        <v>0</v>
      </c>
      <c r="H34" s="203">
        <v>0</v>
      </c>
      <c r="I34" s="229">
        <v>0</v>
      </c>
    </row>
    <row r="35" spans="1:9" ht="15">
      <c r="A35" s="156"/>
      <c r="B35" s="157" t="s">
        <v>575</v>
      </c>
      <c r="C35" s="157"/>
      <c r="D35" s="202" t="s">
        <v>201</v>
      </c>
      <c r="E35" s="203" t="s">
        <v>201</v>
      </c>
      <c r="F35" s="203" t="s">
        <v>201</v>
      </c>
      <c r="G35" s="203" t="s">
        <v>201</v>
      </c>
      <c r="H35" s="203" t="s">
        <v>201</v>
      </c>
      <c r="I35" s="229" t="s">
        <v>201</v>
      </c>
    </row>
    <row r="36" spans="1:9" ht="15">
      <c r="A36" s="156"/>
      <c r="B36" s="157"/>
      <c r="C36" s="157" t="s">
        <v>352</v>
      </c>
      <c r="D36" s="202">
        <v>1312</v>
      </c>
      <c r="E36" s="203">
        <v>95128.294450000016</v>
      </c>
      <c r="F36" s="203">
        <v>23</v>
      </c>
      <c r="G36" s="203">
        <v>1266.1253000000002</v>
      </c>
      <c r="H36" s="203">
        <v>0</v>
      </c>
      <c r="I36" s="229">
        <v>0</v>
      </c>
    </row>
    <row r="37" spans="1:9" ht="15">
      <c r="A37" s="156"/>
      <c r="B37" s="157"/>
      <c r="C37" s="157" t="s">
        <v>298</v>
      </c>
      <c r="D37" s="202">
        <v>8547</v>
      </c>
      <c r="E37" s="203">
        <v>45823.145260000027</v>
      </c>
      <c r="F37" s="203">
        <v>7266</v>
      </c>
      <c r="G37" s="203">
        <v>40242.761410000014</v>
      </c>
      <c r="H37" s="203">
        <v>12</v>
      </c>
      <c r="I37" s="229">
        <v>69.316800000000001</v>
      </c>
    </row>
    <row r="38" spans="1:9" ht="15">
      <c r="A38" s="156"/>
      <c r="B38" s="157"/>
      <c r="C38" s="157" t="s">
        <v>283</v>
      </c>
      <c r="D38" s="202">
        <v>8615</v>
      </c>
      <c r="E38" s="203">
        <v>42877.156589999977</v>
      </c>
      <c r="F38" s="203">
        <v>1045</v>
      </c>
      <c r="G38" s="203">
        <v>4303.6542700000009</v>
      </c>
      <c r="H38" s="203">
        <v>2</v>
      </c>
      <c r="I38" s="229">
        <v>13.16</v>
      </c>
    </row>
    <row r="39" spans="1:9" ht="15">
      <c r="A39" s="156"/>
      <c r="B39" s="157"/>
      <c r="C39" s="157" t="s">
        <v>280</v>
      </c>
      <c r="D39" s="202">
        <v>7171</v>
      </c>
      <c r="E39" s="203">
        <v>38068.30373</v>
      </c>
      <c r="F39" s="203">
        <v>775</v>
      </c>
      <c r="G39" s="203">
        <v>3308.7382299999981</v>
      </c>
      <c r="H39" s="203">
        <v>2</v>
      </c>
      <c r="I39" s="229">
        <v>26.810600000000001</v>
      </c>
    </row>
    <row r="40" spans="1:9" ht="15">
      <c r="A40" s="156"/>
      <c r="B40" s="157"/>
      <c r="C40" s="157" t="s">
        <v>383</v>
      </c>
      <c r="D40" s="202">
        <v>4044</v>
      </c>
      <c r="E40" s="203">
        <v>31744.984209999991</v>
      </c>
      <c r="F40" s="203">
        <v>372</v>
      </c>
      <c r="G40" s="203">
        <v>2875.2039000000004</v>
      </c>
      <c r="H40" s="203">
        <v>3</v>
      </c>
      <c r="I40" s="229">
        <v>4.774</v>
      </c>
    </row>
    <row r="41" spans="1:9" ht="15">
      <c r="A41" s="156"/>
      <c r="B41" s="157" t="s">
        <v>568</v>
      </c>
      <c r="C41" s="157"/>
      <c r="D41" s="202" t="s">
        <v>201</v>
      </c>
      <c r="E41" s="203" t="s">
        <v>201</v>
      </c>
      <c r="F41" s="203" t="s">
        <v>201</v>
      </c>
      <c r="G41" s="203" t="s">
        <v>201</v>
      </c>
      <c r="H41" s="203" t="s">
        <v>201</v>
      </c>
      <c r="I41" s="229" t="s">
        <v>201</v>
      </c>
    </row>
    <row r="42" spans="1:9" ht="15">
      <c r="A42" s="156"/>
      <c r="B42" s="157"/>
      <c r="C42" s="157" t="s">
        <v>312</v>
      </c>
      <c r="D42" s="202">
        <v>349</v>
      </c>
      <c r="E42" s="203">
        <v>309477.31305000011</v>
      </c>
      <c r="F42" s="203">
        <v>116</v>
      </c>
      <c r="G42" s="203">
        <v>123968.03374999999</v>
      </c>
      <c r="H42" s="203">
        <v>18</v>
      </c>
      <c r="I42" s="229">
        <v>808.85265000000004</v>
      </c>
    </row>
    <row r="43" spans="1:9" ht="15">
      <c r="A43" s="156"/>
      <c r="B43" s="157"/>
      <c r="C43" s="157" t="s">
        <v>225</v>
      </c>
      <c r="D43" s="202">
        <v>20843</v>
      </c>
      <c r="E43" s="203">
        <v>285942.43629999942</v>
      </c>
      <c r="F43" s="203">
        <v>1405</v>
      </c>
      <c r="G43" s="203">
        <v>15343.357940000005</v>
      </c>
      <c r="H43" s="203">
        <v>0</v>
      </c>
      <c r="I43" s="229">
        <v>0</v>
      </c>
    </row>
    <row r="44" spans="1:9" ht="15">
      <c r="A44" s="156"/>
      <c r="B44" s="157"/>
      <c r="C44" s="157" t="s">
        <v>490</v>
      </c>
      <c r="D44" s="202">
        <v>4400</v>
      </c>
      <c r="E44" s="203">
        <v>197761.65079999997</v>
      </c>
      <c r="F44" s="203">
        <v>139</v>
      </c>
      <c r="G44" s="203">
        <v>6198.9360000000006</v>
      </c>
      <c r="H44" s="203">
        <v>0</v>
      </c>
      <c r="I44" s="229">
        <v>0</v>
      </c>
    </row>
    <row r="45" spans="1:9" ht="15">
      <c r="A45" s="156"/>
      <c r="B45" s="157"/>
      <c r="C45" s="157" t="s">
        <v>213</v>
      </c>
      <c r="D45" s="202">
        <v>8971</v>
      </c>
      <c r="E45" s="203">
        <v>163503.50601000001</v>
      </c>
      <c r="F45" s="203">
        <v>160</v>
      </c>
      <c r="G45" s="203">
        <v>2897.4751799999999</v>
      </c>
      <c r="H45" s="203">
        <v>0</v>
      </c>
      <c r="I45" s="229">
        <v>0</v>
      </c>
    </row>
    <row r="46" spans="1:9" ht="15">
      <c r="A46" s="156"/>
      <c r="B46" s="157"/>
      <c r="C46" s="157" t="s">
        <v>428</v>
      </c>
      <c r="D46" s="202">
        <v>394</v>
      </c>
      <c r="E46" s="203">
        <v>120128.27507999999</v>
      </c>
      <c r="F46" s="203">
        <v>223</v>
      </c>
      <c r="G46" s="203">
        <v>92163.378000000012</v>
      </c>
      <c r="H46" s="203">
        <v>0</v>
      </c>
      <c r="I46" s="229">
        <v>0</v>
      </c>
    </row>
    <row r="47" spans="1:9" ht="15">
      <c r="A47" s="156"/>
      <c r="B47" s="157" t="s">
        <v>580</v>
      </c>
      <c r="C47" s="157"/>
      <c r="D47" s="202" t="s">
        <v>201</v>
      </c>
      <c r="E47" s="203" t="s">
        <v>201</v>
      </c>
      <c r="F47" s="203" t="s">
        <v>201</v>
      </c>
      <c r="G47" s="203" t="s">
        <v>201</v>
      </c>
      <c r="H47" s="203" t="s">
        <v>201</v>
      </c>
      <c r="I47" s="229" t="s">
        <v>201</v>
      </c>
    </row>
    <row r="48" spans="1:9" ht="15">
      <c r="A48" s="156"/>
      <c r="B48" s="157"/>
      <c r="C48" s="157" t="s">
        <v>235</v>
      </c>
      <c r="D48" s="202">
        <v>997</v>
      </c>
      <c r="E48" s="203">
        <v>52581.874939999987</v>
      </c>
      <c r="F48" s="203">
        <v>15</v>
      </c>
      <c r="G48" s="203">
        <v>1132.5500000000002</v>
      </c>
      <c r="H48" s="203">
        <v>0</v>
      </c>
      <c r="I48" s="229">
        <v>0</v>
      </c>
    </row>
    <row r="49" spans="1:9" ht="15">
      <c r="A49" s="156"/>
      <c r="B49" s="157"/>
      <c r="C49" s="157" t="s">
        <v>456</v>
      </c>
      <c r="D49" s="202">
        <v>837</v>
      </c>
      <c r="E49" s="203">
        <v>41731.424399999989</v>
      </c>
      <c r="F49" s="203">
        <v>17</v>
      </c>
      <c r="G49" s="203">
        <v>723.65</v>
      </c>
      <c r="H49" s="203">
        <v>0</v>
      </c>
      <c r="I49" s="229">
        <v>0</v>
      </c>
    </row>
    <row r="50" spans="1:9" ht="15">
      <c r="A50" s="156"/>
      <c r="B50" s="157"/>
      <c r="C50" s="157" t="s">
        <v>423</v>
      </c>
      <c r="D50" s="202">
        <v>627</v>
      </c>
      <c r="E50" s="203">
        <v>32504.884449999994</v>
      </c>
      <c r="F50" s="203">
        <v>35</v>
      </c>
      <c r="G50" s="203">
        <v>1077.22864</v>
      </c>
      <c r="H50" s="203">
        <v>0</v>
      </c>
      <c r="I50" s="229">
        <v>0</v>
      </c>
    </row>
    <row r="51" spans="1:9" ht="15">
      <c r="A51" s="156"/>
      <c r="B51" s="157"/>
      <c r="C51" s="157" t="s">
        <v>358</v>
      </c>
      <c r="D51" s="202">
        <v>193</v>
      </c>
      <c r="E51" s="203">
        <v>8760</v>
      </c>
      <c r="F51" s="203">
        <v>2</v>
      </c>
      <c r="G51" s="203">
        <v>140</v>
      </c>
      <c r="H51" s="203">
        <v>0</v>
      </c>
      <c r="I51" s="229">
        <v>0</v>
      </c>
    </row>
    <row r="52" spans="1:9" ht="15">
      <c r="A52" s="156"/>
      <c r="B52" s="157"/>
      <c r="C52" s="157" t="s">
        <v>236</v>
      </c>
      <c r="D52" s="202">
        <v>165</v>
      </c>
      <c r="E52" s="203">
        <v>4157.4749999999995</v>
      </c>
      <c r="F52" s="203">
        <v>3</v>
      </c>
      <c r="G52" s="203">
        <v>51.45</v>
      </c>
      <c r="H52" s="203">
        <v>0</v>
      </c>
      <c r="I52" s="229">
        <v>0</v>
      </c>
    </row>
    <row r="53" spans="1:9" ht="15">
      <c r="A53" s="156"/>
      <c r="B53" s="157" t="s">
        <v>570</v>
      </c>
      <c r="C53" s="157"/>
      <c r="D53" s="202" t="s">
        <v>201</v>
      </c>
      <c r="E53" s="203" t="s">
        <v>201</v>
      </c>
      <c r="F53" s="203" t="s">
        <v>201</v>
      </c>
      <c r="G53" s="203" t="s">
        <v>201</v>
      </c>
      <c r="H53" s="203" t="s">
        <v>201</v>
      </c>
      <c r="I53" s="229" t="s">
        <v>201</v>
      </c>
    </row>
    <row r="54" spans="1:9" ht="15">
      <c r="A54" s="156"/>
      <c r="B54" s="157"/>
      <c r="C54" s="157" t="s">
        <v>423</v>
      </c>
      <c r="D54" s="202">
        <v>1247</v>
      </c>
      <c r="E54" s="203">
        <v>48052.347200000018</v>
      </c>
      <c r="F54" s="203">
        <v>141</v>
      </c>
      <c r="G54" s="203">
        <v>3076.0124000000001</v>
      </c>
      <c r="H54" s="203">
        <v>0</v>
      </c>
      <c r="I54" s="229">
        <v>0</v>
      </c>
    </row>
    <row r="55" spans="1:9" ht="15">
      <c r="A55" s="156"/>
      <c r="B55" s="157"/>
      <c r="C55" s="157" t="s">
        <v>456</v>
      </c>
      <c r="D55" s="202">
        <v>2616</v>
      </c>
      <c r="E55" s="203">
        <v>19512.601700000036</v>
      </c>
      <c r="F55" s="203">
        <v>255</v>
      </c>
      <c r="G55" s="203">
        <v>1048.9628099999998</v>
      </c>
      <c r="H55" s="203">
        <v>0</v>
      </c>
      <c r="I55" s="229">
        <v>0</v>
      </c>
    </row>
    <row r="56" spans="1:9" ht="15">
      <c r="A56" s="156"/>
      <c r="B56" s="157"/>
      <c r="C56" s="157" t="s">
        <v>429</v>
      </c>
      <c r="D56" s="202">
        <v>151</v>
      </c>
      <c r="E56" s="203">
        <v>16752.150000000001</v>
      </c>
      <c r="F56" s="203">
        <v>3</v>
      </c>
      <c r="G56" s="203">
        <v>145</v>
      </c>
      <c r="H56" s="203">
        <v>0</v>
      </c>
      <c r="I56" s="229">
        <v>0</v>
      </c>
    </row>
    <row r="57" spans="1:9" ht="15">
      <c r="A57" s="156"/>
      <c r="B57" s="157"/>
      <c r="C57" s="157" t="s">
        <v>536</v>
      </c>
      <c r="D57" s="202">
        <v>4006</v>
      </c>
      <c r="E57" s="203">
        <v>16698.708860000002</v>
      </c>
      <c r="F57" s="203">
        <v>68</v>
      </c>
      <c r="G57" s="203">
        <v>65.926080000000013</v>
      </c>
      <c r="H57" s="203">
        <v>5</v>
      </c>
      <c r="I57" s="229">
        <v>4.16296</v>
      </c>
    </row>
    <row r="58" spans="1:9" ht="15">
      <c r="A58" s="156"/>
      <c r="B58" s="157"/>
      <c r="C58" s="157" t="s">
        <v>465</v>
      </c>
      <c r="D58" s="202">
        <v>2727</v>
      </c>
      <c r="E58" s="203">
        <v>13894.209270000008</v>
      </c>
      <c r="F58" s="203">
        <v>303</v>
      </c>
      <c r="G58" s="203">
        <v>752.34757999999999</v>
      </c>
      <c r="H58" s="203">
        <v>0</v>
      </c>
      <c r="I58" s="229">
        <v>0</v>
      </c>
    </row>
    <row r="59" spans="1:9" ht="15">
      <c r="A59" s="156"/>
      <c r="B59" s="157" t="s">
        <v>643</v>
      </c>
      <c r="C59" s="157"/>
      <c r="D59" s="202" t="s">
        <v>201</v>
      </c>
      <c r="E59" s="203" t="s">
        <v>201</v>
      </c>
      <c r="F59" s="203" t="s">
        <v>201</v>
      </c>
      <c r="G59" s="203" t="s">
        <v>201</v>
      </c>
      <c r="H59" s="203" t="s">
        <v>201</v>
      </c>
      <c r="I59" s="229" t="s">
        <v>201</v>
      </c>
    </row>
    <row r="60" spans="1:9" ht="15">
      <c r="A60" s="156"/>
      <c r="B60" s="157"/>
      <c r="C60" s="157" t="s">
        <v>268</v>
      </c>
      <c r="D60" s="202">
        <v>29</v>
      </c>
      <c r="E60" s="203">
        <v>725.17280000000005</v>
      </c>
      <c r="F60" s="203">
        <v>1</v>
      </c>
      <c r="G60" s="203">
        <v>16.709599999999998</v>
      </c>
      <c r="H60" s="203">
        <v>0</v>
      </c>
      <c r="I60" s="229">
        <v>0</v>
      </c>
    </row>
    <row r="61" spans="1:9" ht="15">
      <c r="A61" s="156"/>
      <c r="B61" s="157"/>
      <c r="C61" s="157" t="s">
        <v>253</v>
      </c>
      <c r="D61" s="202">
        <v>29</v>
      </c>
      <c r="E61" s="203">
        <v>469.23669999999998</v>
      </c>
      <c r="F61" s="203">
        <v>5</v>
      </c>
      <c r="G61" s="203">
        <v>25.1</v>
      </c>
      <c r="H61" s="203">
        <v>0</v>
      </c>
      <c r="I61" s="229">
        <v>0</v>
      </c>
    </row>
    <row r="62" spans="1:9" ht="15">
      <c r="A62" s="156"/>
      <c r="B62" s="157"/>
      <c r="C62" s="157" t="s">
        <v>476</v>
      </c>
      <c r="D62" s="202">
        <v>1</v>
      </c>
      <c r="E62" s="203">
        <v>24</v>
      </c>
      <c r="F62" s="203">
        <v>1</v>
      </c>
      <c r="G62" s="203">
        <v>24</v>
      </c>
      <c r="H62" s="203">
        <v>0</v>
      </c>
      <c r="I62" s="229">
        <v>0</v>
      </c>
    </row>
    <row r="63" spans="1:9" ht="15">
      <c r="A63" s="156"/>
      <c r="B63" s="157"/>
      <c r="C63" s="157" t="s">
        <v>468</v>
      </c>
      <c r="D63" s="202">
        <v>10</v>
      </c>
      <c r="E63" s="203">
        <v>2.7993299999999994</v>
      </c>
      <c r="F63" s="203">
        <v>2</v>
      </c>
      <c r="G63" s="203">
        <v>0.35172999999999999</v>
      </c>
      <c r="H63" s="203">
        <v>0</v>
      </c>
      <c r="I63" s="229">
        <v>0</v>
      </c>
    </row>
    <row r="64" spans="1:9" ht="15">
      <c r="A64" s="156"/>
      <c r="B64" s="157"/>
      <c r="C64" s="157" t="s">
        <v>465</v>
      </c>
      <c r="D64" s="202">
        <v>10</v>
      </c>
      <c r="E64" s="203">
        <v>9.4399999999999998E-2</v>
      </c>
      <c r="F64" s="203">
        <v>0</v>
      </c>
      <c r="G64" s="203">
        <v>0</v>
      </c>
      <c r="H64" s="203">
        <v>0</v>
      </c>
      <c r="I64" s="229">
        <v>0</v>
      </c>
    </row>
    <row r="65" spans="1:9" ht="15">
      <c r="A65" s="156"/>
      <c r="B65" s="157" t="s">
        <v>582</v>
      </c>
      <c r="C65" s="157"/>
      <c r="D65" s="202" t="s">
        <v>201</v>
      </c>
      <c r="E65" s="203" t="s">
        <v>201</v>
      </c>
      <c r="F65" s="203" t="s">
        <v>201</v>
      </c>
      <c r="G65" s="203" t="s">
        <v>201</v>
      </c>
      <c r="H65" s="203" t="s">
        <v>201</v>
      </c>
      <c r="I65" s="229" t="s">
        <v>201</v>
      </c>
    </row>
    <row r="66" spans="1:9" ht="15">
      <c r="A66" s="156"/>
      <c r="B66" s="157"/>
      <c r="C66" s="157" t="s">
        <v>346</v>
      </c>
      <c r="D66" s="202">
        <v>11157</v>
      </c>
      <c r="E66" s="203">
        <v>991554.32094000035</v>
      </c>
      <c r="F66" s="203">
        <v>958</v>
      </c>
      <c r="G66" s="203">
        <v>37842.914850000001</v>
      </c>
      <c r="H66" s="203">
        <v>0</v>
      </c>
      <c r="I66" s="229">
        <v>0</v>
      </c>
    </row>
    <row r="67" spans="1:9" ht="15">
      <c r="A67" s="156"/>
      <c r="B67" s="157"/>
      <c r="C67" s="157" t="s">
        <v>414</v>
      </c>
      <c r="D67" s="202">
        <v>896</v>
      </c>
      <c r="E67" s="203">
        <v>13592.832710000002</v>
      </c>
      <c r="F67" s="203">
        <v>154</v>
      </c>
      <c r="G67" s="203">
        <v>1941.0552899999998</v>
      </c>
      <c r="H67" s="203">
        <v>1</v>
      </c>
      <c r="I67" s="229">
        <v>4.0799999999999996E-2</v>
      </c>
    </row>
    <row r="68" spans="1:9" ht="15">
      <c r="A68" s="156"/>
      <c r="B68" s="157"/>
      <c r="C68" s="157" t="s">
        <v>282</v>
      </c>
      <c r="D68" s="202">
        <v>936</v>
      </c>
      <c r="E68" s="203">
        <v>9677.3017699999928</v>
      </c>
      <c r="F68" s="203">
        <v>27</v>
      </c>
      <c r="G68" s="203">
        <v>140.45153999999999</v>
      </c>
      <c r="H68" s="203">
        <v>0</v>
      </c>
      <c r="I68" s="229">
        <v>0</v>
      </c>
    </row>
    <row r="69" spans="1:9" ht="15">
      <c r="A69" s="156"/>
      <c r="B69" s="157"/>
      <c r="C69" s="157" t="s">
        <v>418</v>
      </c>
      <c r="D69" s="202">
        <v>600</v>
      </c>
      <c r="E69" s="203">
        <v>5891.6059700000005</v>
      </c>
      <c r="F69" s="203">
        <v>85</v>
      </c>
      <c r="G69" s="203">
        <v>572.38730999999984</v>
      </c>
      <c r="H69" s="203">
        <v>0</v>
      </c>
      <c r="I69" s="229">
        <v>0</v>
      </c>
    </row>
    <row r="70" spans="1:9" ht="15">
      <c r="A70" s="156"/>
      <c r="B70" s="157"/>
      <c r="C70" s="157" t="s">
        <v>411</v>
      </c>
      <c r="D70" s="202">
        <v>403</v>
      </c>
      <c r="E70" s="203">
        <v>5238.1373699999995</v>
      </c>
      <c r="F70" s="203">
        <v>55</v>
      </c>
      <c r="G70" s="203">
        <v>451.19036999999997</v>
      </c>
      <c r="H70" s="203">
        <v>0</v>
      </c>
      <c r="I70" s="229">
        <v>0</v>
      </c>
    </row>
    <row r="71" spans="1:9" ht="15">
      <c r="A71" s="156"/>
      <c r="B71" s="157" t="s">
        <v>587</v>
      </c>
      <c r="C71" s="157"/>
      <c r="D71" s="202" t="s">
        <v>201</v>
      </c>
      <c r="E71" s="203" t="s">
        <v>201</v>
      </c>
      <c r="F71" s="203" t="s">
        <v>201</v>
      </c>
      <c r="G71" s="203" t="s">
        <v>201</v>
      </c>
      <c r="H71" s="203" t="s">
        <v>201</v>
      </c>
      <c r="I71" s="229" t="s">
        <v>201</v>
      </c>
    </row>
    <row r="72" spans="1:9" ht="15">
      <c r="A72" s="156"/>
      <c r="B72" s="157"/>
      <c r="C72" s="157" t="s">
        <v>497</v>
      </c>
      <c r="D72" s="202">
        <v>1238</v>
      </c>
      <c r="E72" s="203">
        <v>37357.670999999995</v>
      </c>
      <c r="F72" s="203">
        <v>43</v>
      </c>
      <c r="G72" s="203">
        <v>836.37499999999989</v>
      </c>
      <c r="H72" s="203">
        <v>0</v>
      </c>
      <c r="I72" s="229">
        <v>0</v>
      </c>
    </row>
    <row r="73" spans="1:9" ht="15">
      <c r="A73" s="156"/>
      <c r="B73" s="157"/>
      <c r="C73" s="157" t="s">
        <v>253</v>
      </c>
      <c r="D73" s="202">
        <v>4247</v>
      </c>
      <c r="E73" s="203">
        <v>35189.299079999982</v>
      </c>
      <c r="F73" s="203">
        <v>78</v>
      </c>
      <c r="G73" s="203">
        <v>360.39811999999995</v>
      </c>
      <c r="H73" s="203">
        <v>0</v>
      </c>
      <c r="I73" s="229">
        <v>0</v>
      </c>
    </row>
    <row r="74" spans="1:9" ht="15">
      <c r="A74" s="156"/>
      <c r="B74" s="157"/>
      <c r="C74" s="157" t="s">
        <v>501</v>
      </c>
      <c r="D74" s="202">
        <v>518</v>
      </c>
      <c r="E74" s="203">
        <v>35081.998499999994</v>
      </c>
      <c r="F74" s="203">
        <v>18</v>
      </c>
      <c r="G74" s="203">
        <v>489.90350000000001</v>
      </c>
      <c r="H74" s="203">
        <v>0</v>
      </c>
      <c r="I74" s="229">
        <v>0</v>
      </c>
    </row>
    <row r="75" spans="1:9" ht="15">
      <c r="A75" s="156"/>
      <c r="B75" s="157"/>
      <c r="C75" s="157" t="s">
        <v>383</v>
      </c>
      <c r="D75" s="202">
        <v>1567</v>
      </c>
      <c r="E75" s="203">
        <v>19350.395550000008</v>
      </c>
      <c r="F75" s="203">
        <v>166</v>
      </c>
      <c r="G75" s="203">
        <v>1663.8857499999997</v>
      </c>
      <c r="H75" s="203">
        <v>1</v>
      </c>
      <c r="I75" s="229">
        <v>2.5000000000000001E-2</v>
      </c>
    </row>
    <row r="76" spans="1:9" ht="15">
      <c r="A76" s="156"/>
      <c r="B76" s="157"/>
      <c r="C76" s="157" t="s">
        <v>352</v>
      </c>
      <c r="D76" s="202">
        <v>605</v>
      </c>
      <c r="E76" s="203">
        <v>17122.845600000001</v>
      </c>
      <c r="F76" s="203">
        <v>605</v>
      </c>
      <c r="G76" s="203">
        <v>17122.845600000001</v>
      </c>
      <c r="H76" s="203">
        <v>3</v>
      </c>
      <c r="I76" s="229">
        <v>177.274</v>
      </c>
    </row>
    <row r="77" spans="1:9" ht="15">
      <c r="A77" s="156"/>
      <c r="B77" s="157" t="s">
        <v>640</v>
      </c>
      <c r="C77" s="157"/>
      <c r="D77" s="202" t="s">
        <v>201</v>
      </c>
      <c r="E77" s="203" t="s">
        <v>201</v>
      </c>
      <c r="F77" s="203" t="s">
        <v>201</v>
      </c>
      <c r="G77" s="203" t="s">
        <v>201</v>
      </c>
      <c r="H77" s="203" t="s">
        <v>201</v>
      </c>
      <c r="I77" s="229" t="s">
        <v>201</v>
      </c>
    </row>
    <row r="78" spans="1:9" ht="15">
      <c r="A78" s="156"/>
      <c r="B78" s="157"/>
      <c r="C78" s="157" t="s">
        <v>552</v>
      </c>
      <c r="D78" s="202">
        <v>205</v>
      </c>
      <c r="E78" s="203">
        <v>251.24196999999995</v>
      </c>
      <c r="F78" s="203">
        <v>5</v>
      </c>
      <c r="G78" s="203">
        <v>1.54918</v>
      </c>
      <c r="H78" s="203">
        <v>0</v>
      </c>
      <c r="I78" s="229">
        <v>0</v>
      </c>
    </row>
    <row r="79" spans="1:9" ht="15">
      <c r="A79" s="156"/>
      <c r="B79" s="157"/>
      <c r="C79" s="157" t="s">
        <v>411</v>
      </c>
      <c r="D79" s="202">
        <v>54</v>
      </c>
      <c r="E79" s="203">
        <v>236.15890999999993</v>
      </c>
      <c r="F79" s="203">
        <v>10</v>
      </c>
      <c r="G79" s="203">
        <v>37.655999999999992</v>
      </c>
      <c r="H79" s="203">
        <v>0</v>
      </c>
      <c r="I79" s="229">
        <v>0</v>
      </c>
    </row>
    <row r="80" spans="1:9" ht="15">
      <c r="A80" s="156"/>
      <c r="B80" s="157"/>
      <c r="C80" s="157" t="s">
        <v>312</v>
      </c>
      <c r="D80" s="202">
        <v>1</v>
      </c>
      <c r="E80" s="203">
        <v>199.8</v>
      </c>
      <c r="F80" s="203">
        <v>0</v>
      </c>
      <c r="G80" s="203">
        <v>0</v>
      </c>
      <c r="H80" s="203">
        <v>0</v>
      </c>
      <c r="I80" s="229">
        <v>0</v>
      </c>
    </row>
    <row r="81" spans="1:9" ht="15">
      <c r="A81" s="156"/>
      <c r="B81" s="157"/>
      <c r="C81" s="157" t="s">
        <v>551</v>
      </c>
      <c r="D81" s="202">
        <v>348</v>
      </c>
      <c r="E81" s="203">
        <v>110.61607999999998</v>
      </c>
      <c r="F81" s="203">
        <v>39</v>
      </c>
      <c r="G81" s="203">
        <v>9.5200000000000007E-2</v>
      </c>
      <c r="H81" s="203">
        <v>0</v>
      </c>
      <c r="I81" s="229">
        <v>0</v>
      </c>
    </row>
    <row r="82" spans="1:9" ht="15">
      <c r="A82" s="156"/>
      <c r="B82" s="157"/>
      <c r="C82" s="157" t="s">
        <v>426</v>
      </c>
      <c r="D82" s="202">
        <v>13</v>
      </c>
      <c r="E82" s="203">
        <v>94.72</v>
      </c>
      <c r="F82" s="203">
        <v>1</v>
      </c>
      <c r="G82" s="203">
        <v>0.56000000000000005</v>
      </c>
      <c r="H82" s="203">
        <v>0</v>
      </c>
      <c r="I82" s="229">
        <v>0</v>
      </c>
    </row>
    <row r="83" spans="1:9" ht="15">
      <c r="A83" s="156"/>
      <c r="B83" s="157" t="s">
        <v>604</v>
      </c>
      <c r="C83" s="157"/>
      <c r="D83" s="202" t="s">
        <v>201</v>
      </c>
      <c r="E83" s="203" t="s">
        <v>201</v>
      </c>
      <c r="F83" s="203" t="s">
        <v>201</v>
      </c>
      <c r="G83" s="203" t="s">
        <v>201</v>
      </c>
      <c r="H83" s="203" t="s">
        <v>201</v>
      </c>
      <c r="I83" s="229" t="s">
        <v>201</v>
      </c>
    </row>
    <row r="84" spans="1:9" ht="15">
      <c r="A84" s="156"/>
      <c r="B84" s="157"/>
      <c r="C84" s="157" t="s">
        <v>346</v>
      </c>
      <c r="D84" s="202">
        <v>237</v>
      </c>
      <c r="E84" s="203">
        <v>3910.4700000000003</v>
      </c>
      <c r="F84" s="203">
        <v>7</v>
      </c>
      <c r="G84" s="203">
        <v>115.5</v>
      </c>
      <c r="H84" s="203">
        <v>0</v>
      </c>
      <c r="I84" s="229">
        <v>0</v>
      </c>
    </row>
    <row r="85" spans="1:9" ht="15">
      <c r="A85" s="156"/>
      <c r="B85" s="157"/>
      <c r="C85" s="157" t="s">
        <v>352</v>
      </c>
      <c r="D85" s="202">
        <v>80</v>
      </c>
      <c r="E85" s="203">
        <v>3521.5309999999995</v>
      </c>
      <c r="F85" s="203">
        <v>2</v>
      </c>
      <c r="G85" s="203">
        <v>44.997800000000005</v>
      </c>
      <c r="H85" s="203">
        <v>0</v>
      </c>
      <c r="I85" s="229">
        <v>0</v>
      </c>
    </row>
    <row r="86" spans="1:9" ht="15">
      <c r="A86" s="156"/>
      <c r="B86" s="157"/>
      <c r="C86" s="157" t="s">
        <v>323</v>
      </c>
      <c r="D86" s="202">
        <v>75</v>
      </c>
      <c r="E86" s="203">
        <v>2002.1179999999983</v>
      </c>
      <c r="F86" s="203">
        <v>75</v>
      </c>
      <c r="G86" s="203">
        <v>2002.1179999999983</v>
      </c>
      <c r="H86" s="203">
        <v>0</v>
      </c>
      <c r="I86" s="229">
        <v>0</v>
      </c>
    </row>
    <row r="87" spans="1:9" ht="15">
      <c r="A87" s="156"/>
      <c r="B87" s="157"/>
      <c r="C87" s="157" t="s">
        <v>551</v>
      </c>
      <c r="D87" s="202">
        <v>321</v>
      </c>
      <c r="E87" s="203">
        <v>993.61615000000006</v>
      </c>
      <c r="F87" s="203">
        <v>0</v>
      </c>
      <c r="G87" s="203">
        <v>0</v>
      </c>
      <c r="H87" s="203">
        <v>0</v>
      </c>
      <c r="I87" s="229">
        <v>0</v>
      </c>
    </row>
    <row r="88" spans="1:9" ht="15">
      <c r="A88" s="156"/>
      <c r="B88" s="157"/>
      <c r="C88" s="157" t="s">
        <v>379</v>
      </c>
      <c r="D88" s="202">
        <v>3</v>
      </c>
      <c r="E88" s="203">
        <v>180</v>
      </c>
      <c r="F88" s="203">
        <v>0</v>
      </c>
      <c r="G88" s="203">
        <v>0</v>
      </c>
      <c r="H88" s="203">
        <v>0</v>
      </c>
      <c r="I88" s="229">
        <v>0</v>
      </c>
    </row>
    <row r="89" spans="1:9" ht="15">
      <c r="A89" s="156"/>
      <c r="B89" s="157" t="s">
        <v>584</v>
      </c>
      <c r="C89" s="157"/>
      <c r="D89" s="202" t="s">
        <v>201</v>
      </c>
      <c r="E89" s="203" t="s">
        <v>201</v>
      </c>
      <c r="F89" s="203" t="s">
        <v>201</v>
      </c>
      <c r="G89" s="203" t="s">
        <v>201</v>
      </c>
      <c r="H89" s="203" t="s">
        <v>201</v>
      </c>
      <c r="I89" s="229" t="s">
        <v>201</v>
      </c>
    </row>
    <row r="90" spans="1:9" ht="15">
      <c r="A90" s="156"/>
      <c r="B90" s="157"/>
      <c r="C90" s="157" t="s">
        <v>328</v>
      </c>
      <c r="D90" s="202">
        <v>242</v>
      </c>
      <c r="E90" s="203">
        <v>12552.588299999999</v>
      </c>
      <c r="F90" s="203">
        <v>157</v>
      </c>
      <c r="G90" s="203">
        <v>10508.512099999998</v>
      </c>
      <c r="H90" s="203">
        <v>4</v>
      </c>
      <c r="I90" s="229">
        <v>158</v>
      </c>
    </row>
    <row r="91" spans="1:9" ht="15">
      <c r="A91" s="156"/>
      <c r="B91" s="157"/>
      <c r="C91" s="157" t="s">
        <v>331</v>
      </c>
      <c r="D91" s="202">
        <v>78</v>
      </c>
      <c r="E91" s="203">
        <v>3335.1379999999999</v>
      </c>
      <c r="F91" s="203">
        <v>7</v>
      </c>
      <c r="G91" s="203">
        <v>239.952</v>
      </c>
      <c r="H91" s="203">
        <v>0</v>
      </c>
      <c r="I91" s="229">
        <v>0</v>
      </c>
    </row>
    <row r="92" spans="1:9" ht="15">
      <c r="A92" s="156"/>
      <c r="B92" s="157"/>
      <c r="C92" s="157" t="s">
        <v>354</v>
      </c>
      <c r="D92" s="202">
        <v>43</v>
      </c>
      <c r="E92" s="203">
        <v>3292.4823000000001</v>
      </c>
      <c r="F92" s="203">
        <v>12</v>
      </c>
      <c r="G92" s="203">
        <v>673.82799999999997</v>
      </c>
      <c r="H92" s="203">
        <v>0</v>
      </c>
      <c r="I92" s="229">
        <v>0</v>
      </c>
    </row>
    <row r="93" spans="1:9" ht="15">
      <c r="A93" s="156"/>
      <c r="B93" s="157"/>
      <c r="C93" s="157" t="s">
        <v>351</v>
      </c>
      <c r="D93" s="202">
        <v>22</v>
      </c>
      <c r="E93" s="203">
        <v>2423.8199</v>
      </c>
      <c r="F93" s="203">
        <v>7</v>
      </c>
      <c r="G93" s="203">
        <v>762.02940000000001</v>
      </c>
      <c r="H93" s="203">
        <v>0</v>
      </c>
      <c r="I93" s="229">
        <v>0</v>
      </c>
    </row>
    <row r="94" spans="1:9" ht="15">
      <c r="A94" s="156"/>
      <c r="B94" s="157"/>
      <c r="C94" s="157" t="s">
        <v>268</v>
      </c>
      <c r="D94" s="202">
        <v>296</v>
      </c>
      <c r="E94" s="203">
        <v>1953.3218000000002</v>
      </c>
      <c r="F94" s="203">
        <v>32</v>
      </c>
      <c r="G94" s="203">
        <v>164.47620000000001</v>
      </c>
      <c r="H94" s="203">
        <v>0</v>
      </c>
      <c r="I94" s="229">
        <v>0</v>
      </c>
    </row>
    <row r="95" spans="1:9" ht="15">
      <c r="A95" s="156"/>
      <c r="B95" s="157" t="s">
        <v>576</v>
      </c>
      <c r="C95" s="157"/>
      <c r="D95" s="202" t="s">
        <v>201</v>
      </c>
      <c r="E95" s="203" t="s">
        <v>201</v>
      </c>
      <c r="F95" s="203" t="s">
        <v>201</v>
      </c>
      <c r="G95" s="203" t="s">
        <v>201</v>
      </c>
      <c r="H95" s="203" t="s">
        <v>201</v>
      </c>
      <c r="I95" s="229" t="s">
        <v>201</v>
      </c>
    </row>
    <row r="96" spans="1:9" ht="15">
      <c r="A96" s="156"/>
      <c r="B96" s="157"/>
      <c r="C96" s="157" t="s">
        <v>285</v>
      </c>
      <c r="D96" s="202">
        <v>1633</v>
      </c>
      <c r="E96" s="203">
        <v>45264.052800000027</v>
      </c>
      <c r="F96" s="203">
        <v>80</v>
      </c>
      <c r="G96" s="203">
        <v>2016.2154000000003</v>
      </c>
      <c r="H96" s="203">
        <v>0</v>
      </c>
      <c r="I96" s="229">
        <v>0</v>
      </c>
    </row>
    <row r="97" spans="1:9" ht="15">
      <c r="A97" s="156"/>
      <c r="B97" s="157"/>
      <c r="C97" s="157" t="s">
        <v>372</v>
      </c>
      <c r="D97" s="202">
        <v>455</v>
      </c>
      <c r="E97" s="203">
        <v>43408.730600000003</v>
      </c>
      <c r="F97" s="203">
        <v>407</v>
      </c>
      <c r="G97" s="203">
        <v>38861.654600000009</v>
      </c>
      <c r="H97" s="203">
        <v>0</v>
      </c>
      <c r="I97" s="229">
        <v>0</v>
      </c>
    </row>
    <row r="98" spans="1:9" ht="15">
      <c r="A98" s="156"/>
      <c r="B98" s="157"/>
      <c r="C98" s="157" t="s">
        <v>268</v>
      </c>
      <c r="D98" s="202">
        <v>1383</v>
      </c>
      <c r="E98" s="203">
        <v>20029.0281</v>
      </c>
      <c r="F98" s="203">
        <v>671</v>
      </c>
      <c r="G98" s="203">
        <v>10234.427300000001</v>
      </c>
      <c r="H98" s="203">
        <v>0</v>
      </c>
      <c r="I98" s="229">
        <v>0</v>
      </c>
    </row>
    <row r="99" spans="1:9" ht="15">
      <c r="A99" s="156"/>
      <c r="B99" s="157"/>
      <c r="C99" s="157" t="s">
        <v>295</v>
      </c>
      <c r="D99" s="202">
        <v>1271</v>
      </c>
      <c r="E99" s="203">
        <v>19114.643279999997</v>
      </c>
      <c r="F99" s="203">
        <v>696</v>
      </c>
      <c r="G99" s="203">
        <v>10851.559679999998</v>
      </c>
      <c r="H99" s="203">
        <v>9</v>
      </c>
      <c r="I99" s="229">
        <v>129.05529999999999</v>
      </c>
    </row>
    <row r="100" spans="1:9" ht="15">
      <c r="A100" s="156"/>
      <c r="B100" s="157"/>
      <c r="C100" s="157" t="s">
        <v>405</v>
      </c>
      <c r="D100" s="202">
        <v>1263</v>
      </c>
      <c r="E100" s="203">
        <v>7238.4675699999998</v>
      </c>
      <c r="F100" s="203">
        <v>152</v>
      </c>
      <c r="G100" s="203">
        <v>635.99288999999999</v>
      </c>
      <c r="H100" s="203">
        <v>1</v>
      </c>
      <c r="I100" s="229">
        <v>0.05</v>
      </c>
    </row>
    <row r="101" spans="1:9" ht="15">
      <c r="A101" s="156"/>
      <c r="B101" s="157" t="s">
        <v>599</v>
      </c>
      <c r="C101" s="157"/>
      <c r="D101" s="202" t="s">
        <v>201</v>
      </c>
      <c r="E101" s="203" t="s">
        <v>201</v>
      </c>
      <c r="F101" s="203" t="s">
        <v>201</v>
      </c>
      <c r="G101" s="203" t="s">
        <v>201</v>
      </c>
      <c r="H101" s="203" t="s">
        <v>201</v>
      </c>
      <c r="I101" s="229" t="s">
        <v>201</v>
      </c>
    </row>
    <row r="102" spans="1:9" ht="15">
      <c r="A102" s="156"/>
      <c r="B102" s="157"/>
      <c r="C102" s="157" t="s">
        <v>312</v>
      </c>
      <c r="D102" s="202">
        <v>17</v>
      </c>
      <c r="E102" s="203">
        <v>1979.6147999999998</v>
      </c>
      <c r="F102" s="203">
        <v>1</v>
      </c>
      <c r="G102" s="203">
        <v>99.995000000000005</v>
      </c>
      <c r="H102" s="203">
        <v>0</v>
      </c>
      <c r="I102" s="229">
        <v>0</v>
      </c>
    </row>
    <row r="103" spans="1:9" ht="15">
      <c r="A103" s="156"/>
      <c r="B103" s="157"/>
      <c r="C103" s="157" t="s">
        <v>243</v>
      </c>
      <c r="D103" s="202">
        <v>103</v>
      </c>
      <c r="E103" s="203">
        <v>1921.4954999999993</v>
      </c>
      <c r="F103" s="203">
        <v>4</v>
      </c>
      <c r="G103" s="203">
        <v>4.0449999999999999</v>
      </c>
      <c r="H103" s="203">
        <v>0</v>
      </c>
      <c r="I103" s="229">
        <v>0</v>
      </c>
    </row>
    <row r="104" spans="1:9" ht="15">
      <c r="A104" s="156"/>
      <c r="B104" s="157"/>
      <c r="C104" s="157" t="s">
        <v>490</v>
      </c>
      <c r="D104" s="202">
        <v>111</v>
      </c>
      <c r="E104" s="203">
        <v>1752.0934999999999</v>
      </c>
      <c r="F104" s="203">
        <v>1</v>
      </c>
      <c r="G104" s="203">
        <v>2.5000000000000001E-2</v>
      </c>
      <c r="H104" s="203">
        <v>0</v>
      </c>
      <c r="I104" s="229">
        <v>0</v>
      </c>
    </row>
    <row r="105" spans="1:9" ht="15">
      <c r="A105" s="156"/>
      <c r="B105" s="157"/>
      <c r="C105" s="157" t="s">
        <v>295</v>
      </c>
      <c r="D105" s="202">
        <v>102</v>
      </c>
      <c r="E105" s="203">
        <v>1527.7303999999999</v>
      </c>
      <c r="F105" s="203">
        <v>6</v>
      </c>
      <c r="G105" s="203">
        <v>51.167999999999999</v>
      </c>
      <c r="H105" s="203">
        <v>0</v>
      </c>
      <c r="I105" s="229">
        <v>0</v>
      </c>
    </row>
    <row r="106" spans="1:9" ht="15">
      <c r="A106" s="156"/>
      <c r="B106" s="157"/>
      <c r="C106" s="157" t="s">
        <v>285</v>
      </c>
      <c r="D106" s="202">
        <v>72</v>
      </c>
      <c r="E106" s="203">
        <v>1470.1199999999997</v>
      </c>
      <c r="F106" s="203">
        <v>1</v>
      </c>
      <c r="G106" s="203">
        <v>0.04</v>
      </c>
      <c r="H106" s="203">
        <v>0</v>
      </c>
      <c r="I106" s="229">
        <v>0</v>
      </c>
    </row>
    <row r="107" spans="1:9" ht="15">
      <c r="A107" s="156"/>
      <c r="B107" s="157" t="s">
        <v>583</v>
      </c>
      <c r="C107" s="157"/>
      <c r="D107" s="202" t="s">
        <v>201</v>
      </c>
      <c r="E107" s="203" t="s">
        <v>201</v>
      </c>
      <c r="F107" s="203" t="s">
        <v>201</v>
      </c>
      <c r="G107" s="203" t="s">
        <v>201</v>
      </c>
      <c r="H107" s="203" t="s">
        <v>201</v>
      </c>
      <c r="I107" s="229" t="s">
        <v>201</v>
      </c>
    </row>
    <row r="108" spans="1:9" ht="15">
      <c r="A108" s="156"/>
      <c r="B108" s="157"/>
      <c r="C108" s="157" t="s">
        <v>409</v>
      </c>
      <c r="D108" s="202">
        <v>3271</v>
      </c>
      <c r="E108" s="203">
        <v>6333.6872699999994</v>
      </c>
      <c r="F108" s="203">
        <v>173</v>
      </c>
      <c r="G108" s="203">
        <v>124.49842000000001</v>
      </c>
      <c r="H108" s="203">
        <v>0</v>
      </c>
      <c r="I108" s="229">
        <v>0</v>
      </c>
    </row>
    <row r="109" spans="1:9" ht="15">
      <c r="A109" s="156"/>
      <c r="B109" s="157"/>
      <c r="C109" s="157" t="s">
        <v>351</v>
      </c>
      <c r="D109" s="202">
        <v>20</v>
      </c>
      <c r="E109" s="203">
        <v>3306.5607</v>
      </c>
      <c r="F109" s="203">
        <v>3</v>
      </c>
      <c r="G109" s="203">
        <v>396.79179999999997</v>
      </c>
      <c r="H109" s="203">
        <v>0</v>
      </c>
      <c r="I109" s="229">
        <v>0</v>
      </c>
    </row>
    <row r="110" spans="1:9" ht="15">
      <c r="A110" s="156"/>
      <c r="B110" s="157"/>
      <c r="C110" s="157" t="s">
        <v>380</v>
      </c>
      <c r="D110" s="202">
        <v>369</v>
      </c>
      <c r="E110" s="203">
        <v>2811.1072800000006</v>
      </c>
      <c r="F110" s="203">
        <v>7</v>
      </c>
      <c r="G110" s="203">
        <v>8.6133999999999986</v>
      </c>
      <c r="H110" s="203">
        <v>0</v>
      </c>
      <c r="I110" s="229">
        <v>0</v>
      </c>
    </row>
    <row r="111" spans="1:9" ht="15">
      <c r="A111" s="156"/>
      <c r="B111" s="157"/>
      <c r="C111" s="157" t="s">
        <v>268</v>
      </c>
      <c r="D111" s="202">
        <v>233</v>
      </c>
      <c r="E111" s="203">
        <v>1744.4538800000003</v>
      </c>
      <c r="F111" s="203">
        <v>28</v>
      </c>
      <c r="G111" s="203">
        <v>147.81759</v>
      </c>
      <c r="H111" s="203">
        <v>0</v>
      </c>
      <c r="I111" s="229">
        <v>0</v>
      </c>
    </row>
    <row r="112" spans="1:9" ht="15">
      <c r="A112" s="156"/>
      <c r="B112" s="157"/>
      <c r="C112" s="157" t="s">
        <v>379</v>
      </c>
      <c r="D112" s="202">
        <v>30</v>
      </c>
      <c r="E112" s="203">
        <v>649.5949999999998</v>
      </c>
      <c r="F112" s="203">
        <v>0</v>
      </c>
      <c r="G112" s="203">
        <v>0</v>
      </c>
      <c r="H112" s="203">
        <v>0</v>
      </c>
      <c r="I112" s="229">
        <v>0</v>
      </c>
    </row>
    <row r="113" spans="1:9" ht="15">
      <c r="A113" s="156"/>
      <c r="B113" s="157" t="s">
        <v>644</v>
      </c>
      <c r="C113" s="157"/>
      <c r="D113" s="202" t="s">
        <v>201</v>
      </c>
      <c r="E113" s="203" t="s">
        <v>201</v>
      </c>
      <c r="F113" s="203" t="s">
        <v>201</v>
      </c>
      <c r="G113" s="203" t="s">
        <v>201</v>
      </c>
      <c r="H113" s="203" t="s">
        <v>201</v>
      </c>
      <c r="I113" s="229" t="s">
        <v>201</v>
      </c>
    </row>
    <row r="114" spans="1:9" ht="15">
      <c r="A114" s="156"/>
      <c r="B114" s="157"/>
      <c r="C114" s="157" t="s">
        <v>253</v>
      </c>
      <c r="D114" s="202">
        <v>13</v>
      </c>
      <c r="E114" s="203">
        <v>447.22669000000013</v>
      </c>
      <c r="F114" s="203">
        <v>0</v>
      </c>
      <c r="G114" s="203">
        <v>0</v>
      </c>
      <c r="H114" s="203">
        <v>0</v>
      </c>
      <c r="I114" s="229">
        <v>0</v>
      </c>
    </row>
    <row r="115" spans="1:9" ht="15">
      <c r="A115" s="156"/>
      <c r="B115" s="157"/>
      <c r="C115" s="157" t="s">
        <v>281</v>
      </c>
      <c r="D115" s="202">
        <v>35</v>
      </c>
      <c r="E115" s="203">
        <v>233.93400000000011</v>
      </c>
      <c r="F115" s="203">
        <v>0</v>
      </c>
      <c r="G115" s="203">
        <v>0</v>
      </c>
      <c r="H115" s="203">
        <v>0</v>
      </c>
      <c r="I115" s="229">
        <v>0</v>
      </c>
    </row>
    <row r="116" spans="1:9" ht="15">
      <c r="A116" s="156"/>
      <c r="B116" s="157" t="s">
        <v>600</v>
      </c>
      <c r="C116" s="157"/>
      <c r="D116" s="202" t="s">
        <v>201</v>
      </c>
      <c r="E116" s="203" t="s">
        <v>201</v>
      </c>
      <c r="F116" s="203" t="s">
        <v>201</v>
      </c>
      <c r="G116" s="203" t="s">
        <v>201</v>
      </c>
      <c r="H116" s="203" t="s">
        <v>201</v>
      </c>
      <c r="I116" s="229" t="s">
        <v>201</v>
      </c>
    </row>
    <row r="117" spans="1:9" ht="15">
      <c r="A117" s="156"/>
      <c r="B117" s="157"/>
      <c r="C117" s="157" t="s">
        <v>268</v>
      </c>
      <c r="D117" s="202">
        <v>135</v>
      </c>
      <c r="E117" s="203">
        <v>1156.6936600000001</v>
      </c>
      <c r="F117" s="203">
        <v>16</v>
      </c>
      <c r="G117" s="203">
        <v>117.02730999999999</v>
      </c>
      <c r="H117" s="203">
        <v>0</v>
      </c>
      <c r="I117" s="229">
        <v>0</v>
      </c>
    </row>
    <row r="118" spans="1:9" ht="15">
      <c r="A118" s="156"/>
      <c r="B118" s="157"/>
      <c r="C118" s="157" t="s">
        <v>378</v>
      </c>
      <c r="D118" s="202">
        <v>19</v>
      </c>
      <c r="E118" s="203">
        <v>540</v>
      </c>
      <c r="F118" s="203">
        <v>1</v>
      </c>
      <c r="G118" s="203">
        <v>40</v>
      </c>
      <c r="H118" s="203">
        <v>0</v>
      </c>
      <c r="I118" s="229">
        <v>0</v>
      </c>
    </row>
    <row r="119" spans="1:9" ht="15">
      <c r="A119" s="156"/>
      <c r="B119" s="157"/>
      <c r="C119" s="157" t="s">
        <v>351</v>
      </c>
      <c r="D119" s="202">
        <v>2</v>
      </c>
      <c r="E119" s="203">
        <v>338.95459999999997</v>
      </c>
      <c r="F119" s="203">
        <v>0</v>
      </c>
      <c r="G119" s="203">
        <v>0</v>
      </c>
      <c r="H119" s="203">
        <v>0</v>
      </c>
      <c r="I119" s="229">
        <v>0</v>
      </c>
    </row>
    <row r="120" spans="1:9" ht="15">
      <c r="A120" s="156"/>
      <c r="B120" s="157"/>
      <c r="C120" s="157" t="s">
        <v>541</v>
      </c>
      <c r="D120" s="202">
        <v>39</v>
      </c>
      <c r="E120" s="203">
        <v>126.47628</v>
      </c>
      <c r="F120" s="203">
        <v>0</v>
      </c>
      <c r="G120" s="203">
        <v>0</v>
      </c>
      <c r="H120" s="203">
        <v>0</v>
      </c>
      <c r="I120" s="229">
        <v>0</v>
      </c>
    </row>
    <row r="121" spans="1:9" ht="15">
      <c r="A121" s="156"/>
      <c r="B121" s="157"/>
      <c r="C121" s="157" t="s">
        <v>247</v>
      </c>
      <c r="D121" s="202">
        <v>5</v>
      </c>
      <c r="E121" s="203">
        <v>116</v>
      </c>
      <c r="F121" s="203">
        <v>0</v>
      </c>
      <c r="G121" s="203">
        <v>0</v>
      </c>
      <c r="H121" s="203">
        <v>0</v>
      </c>
      <c r="I121" s="229">
        <v>0</v>
      </c>
    </row>
    <row r="122" spans="1:9" ht="15">
      <c r="A122" s="156"/>
      <c r="B122" s="157" t="s">
        <v>645</v>
      </c>
      <c r="C122" s="157"/>
      <c r="D122" s="202" t="s">
        <v>201</v>
      </c>
      <c r="E122" s="203" t="s">
        <v>201</v>
      </c>
      <c r="F122" s="203" t="s">
        <v>201</v>
      </c>
      <c r="G122" s="203" t="s">
        <v>201</v>
      </c>
      <c r="H122" s="203" t="s">
        <v>201</v>
      </c>
      <c r="I122" s="229" t="s">
        <v>201</v>
      </c>
    </row>
    <row r="123" spans="1:9" ht="15">
      <c r="A123" s="156"/>
      <c r="B123" s="157"/>
      <c r="C123" s="157" t="s">
        <v>352</v>
      </c>
      <c r="D123" s="202">
        <v>12</v>
      </c>
      <c r="E123" s="203">
        <v>161.7747</v>
      </c>
      <c r="F123" s="203">
        <v>1</v>
      </c>
      <c r="G123" s="203">
        <v>6.3636999999999997</v>
      </c>
      <c r="H123" s="203">
        <v>0</v>
      </c>
      <c r="I123" s="229">
        <v>0</v>
      </c>
    </row>
    <row r="124" spans="1:9" ht="15">
      <c r="A124" s="156"/>
      <c r="B124" s="157"/>
      <c r="C124" s="157" t="s">
        <v>437</v>
      </c>
      <c r="D124" s="202">
        <v>13</v>
      </c>
      <c r="E124" s="203">
        <v>0.4124000000000001</v>
      </c>
      <c r="F124" s="203">
        <v>0</v>
      </c>
      <c r="G124" s="203">
        <v>0</v>
      </c>
      <c r="H124" s="203">
        <v>0</v>
      </c>
      <c r="I124" s="229">
        <v>0</v>
      </c>
    </row>
    <row r="125" spans="1:9" ht="15">
      <c r="A125" s="156"/>
      <c r="B125" s="157"/>
      <c r="C125" s="157" t="s">
        <v>405</v>
      </c>
      <c r="D125" s="202">
        <v>2</v>
      </c>
      <c r="E125" s="203">
        <v>1.6E-2</v>
      </c>
      <c r="F125" s="203">
        <v>0</v>
      </c>
      <c r="G125" s="203">
        <v>0</v>
      </c>
      <c r="H125" s="203">
        <v>0</v>
      </c>
      <c r="I125" s="229">
        <v>0</v>
      </c>
    </row>
    <row r="126" spans="1:9" ht="15">
      <c r="A126" s="156"/>
      <c r="B126" s="157" t="s">
        <v>646</v>
      </c>
      <c r="C126" s="157"/>
      <c r="D126" s="202" t="s">
        <v>201</v>
      </c>
      <c r="E126" s="203" t="s">
        <v>201</v>
      </c>
      <c r="F126" s="203" t="s">
        <v>201</v>
      </c>
      <c r="G126" s="203" t="s">
        <v>201</v>
      </c>
      <c r="H126" s="203" t="s">
        <v>201</v>
      </c>
      <c r="I126" s="229" t="s">
        <v>201</v>
      </c>
    </row>
    <row r="127" spans="1:9" ht="15">
      <c r="A127" s="156"/>
      <c r="B127" s="157"/>
      <c r="C127" s="157" t="s">
        <v>471</v>
      </c>
      <c r="D127" s="202">
        <v>1</v>
      </c>
      <c r="E127" s="203">
        <v>0.12</v>
      </c>
      <c r="F127" s="203">
        <v>1</v>
      </c>
      <c r="G127" s="203">
        <v>0.12</v>
      </c>
      <c r="H127" s="203">
        <v>0</v>
      </c>
      <c r="I127" s="229">
        <v>0</v>
      </c>
    </row>
    <row r="128" spans="1:9" ht="15">
      <c r="A128" s="156"/>
      <c r="B128" s="157" t="s">
        <v>647</v>
      </c>
      <c r="C128" s="157"/>
      <c r="D128" s="202" t="s">
        <v>201</v>
      </c>
      <c r="E128" s="203" t="s">
        <v>201</v>
      </c>
      <c r="F128" s="203" t="s">
        <v>201</v>
      </c>
      <c r="G128" s="203" t="s">
        <v>201</v>
      </c>
      <c r="H128" s="203" t="s">
        <v>201</v>
      </c>
      <c r="I128" s="229" t="s">
        <v>201</v>
      </c>
    </row>
    <row r="129" spans="1:9" ht="15">
      <c r="A129" s="156"/>
      <c r="B129" s="157"/>
      <c r="C129" s="157" t="s">
        <v>411</v>
      </c>
      <c r="D129" s="202">
        <v>13</v>
      </c>
      <c r="E129" s="203">
        <v>17.605</v>
      </c>
      <c r="F129" s="203">
        <v>1</v>
      </c>
      <c r="G129" s="203">
        <v>2.6280000000000001</v>
      </c>
      <c r="H129" s="203">
        <v>0</v>
      </c>
      <c r="I129" s="229">
        <v>0</v>
      </c>
    </row>
    <row r="130" spans="1:9" ht="15">
      <c r="A130" s="156"/>
      <c r="B130" s="157"/>
      <c r="C130" s="157" t="s">
        <v>420</v>
      </c>
      <c r="D130" s="202">
        <v>5</v>
      </c>
      <c r="E130" s="203">
        <v>3.8340000000000001</v>
      </c>
      <c r="F130" s="203">
        <v>2</v>
      </c>
      <c r="G130" s="203">
        <v>2.7</v>
      </c>
      <c r="H130" s="203">
        <v>0</v>
      </c>
      <c r="I130" s="229">
        <v>0</v>
      </c>
    </row>
    <row r="131" spans="1:9" ht="15">
      <c r="A131" s="156"/>
      <c r="B131" s="157"/>
      <c r="C131" s="157" t="s">
        <v>369</v>
      </c>
      <c r="D131" s="202">
        <v>1</v>
      </c>
      <c r="E131" s="203">
        <v>0.72799999999999998</v>
      </c>
      <c r="F131" s="203">
        <v>0</v>
      </c>
      <c r="G131" s="203">
        <v>0</v>
      </c>
      <c r="H131" s="203">
        <v>0</v>
      </c>
      <c r="I131" s="229">
        <v>0</v>
      </c>
    </row>
    <row r="132" spans="1:9" ht="15">
      <c r="A132" s="156"/>
      <c r="B132" s="157" t="s">
        <v>638</v>
      </c>
      <c r="C132" s="157"/>
      <c r="D132" s="202" t="s">
        <v>201</v>
      </c>
      <c r="E132" s="203" t="s">
        <v>201</v>
      </c>
      <c r="F132" s="203" t="s">
        <v>201</v>
      </c>
      <c r="G132" s="203" t="s">
        <v>201</v>
      </c>
      <c r="H132" s="203" t="s">
        <v>201</v>
      </c>
      <c r="I132" s="229" t="s">
        <v>201</v>
      </c>
    </row>
    <row r="133" spans="1:9" ht="15">
      <c r="A133" s="156"/>
      <c r="B133" s="157"/>
      <c r="C133" s="157" t="s">
        <v>358</v>
      </c>
      <c r="D133" s="202">
        <v>29</v>
      </c>
      <c r="E133" s="203">
        <v>430.58350000000002</v>
      </c>
      <c r="F133" s="203">
        <v>0</v>
      </c>
      <c r="G133" s="203">
        <v>0</v>
      </c>
      <c r="H133" s="203">
        <v>0</v>
      </c>
      <c r="I133" s="229">
        <v>0</v>
      </c>
    </row>
    <row r="134" spans="1:9" ht="15">
      <c r="A134" s="156"/>
      <c r="B134" s="157"/>
      <c r="C134" s="157" t="s">
        <v>361</v>
      </c>
      <c r="D134" s="202">
        <v>84</v>
      </c>
      <c r="E134" s="203">
        <v>242.58470000000003</v>
      </c>
      <c r="F134" s="203">
        <v>10</v>
      </c>
      <c r="G134" s="203">
        <v>17.5885</v>
      </c>
      <c r="H134" s="203">
        <v>0</v>
      </c>
      <c r="I134" s="229">
        <v>0</v>
      </c>
    </row>
    <row r="135" spans="1:9" ht="15">
      <c r="A135" s="156"/>
      <c r="B135" s="157"/>
      <c r="C135" s="157" t="s">
        <v>485</v>
      </c>
      <c r="D135" s="202">
        <v>15</v>
      </c>
      <c r="E135" s="203">
        <v>105.34392000000003</v>
      </c>
      <c r="F135" s="203">
        <v>1</v>
      </c>
      <c r="G135" s="203">
        <v>8.7119999999999997</v>
      </c>
      <c r="H135" s="203">
        <v>0</v>
      </c>
      <c r="I135" s="229">
        <v>0</v>
      </c>
    </row>
    <row r="136" spans="1:9" ht="15">
      <c r="A136" s="156"/>
      <c r="B136" s="157"/>
      <c r="C136" s="157" t="s">
        <v>365</v>
      </c>
      <c r="D136" s="202">
        <v>148</v>
      </c>
      <c r="E136" s="203">
        <v>64.213200000000015</v>
      </c>
      <c r="F136" s="203">
        <v>5</v>
      </c>
      <c r="G136" s="203">
        <v>8.5710000000000015</v>
      </c>
      <c r="H136" s="203">
        <v>0</v>
      </c>
      <c r="I136" s="229">
        <v>0</v>
      </c>
    </row>
    <row r="137" spans="1:9" ht="15">
      <c r="A137" s="156"/>
      <c r="B137" s="157"/>
      <c r="C137" s="157" t="s">
        <v>483</v>
      </c>
      <c r="D137" s="202">
        <v>17</v>
      </c>
      <c r="E137" s="203">
        <v>59.329499999999989</v>
      </c>
      <c r="F137" s="203">
        <v>2</v>
      </c>
      <c r="G137" s="203">
        <v>9.27</v>
      </c>
      <c r="H137" s="203">
        <v>0</v>
      </c>
      <c r="I137" s="229">
        <v>0</v>
      </c>
    </row>
    <row r="138" spans="1:9" ht="15">
      <c r="A138" s="156"/>
      <c r="B138" s="157" t="s">
        <v>648</v>
      </c>
      <c r="C138" s="157"/>
      <c r="D138" s="202" t="s">
        <v>201</v>
      </c>
      <c r="E138" s="203" t="s">
        <v>201</v>
      </c>
      <c r="F138" s="203" t="s">
        <v>201</v>
      </c>
      <c r="G138" s="203" t="s">
        <v>201</v>
      </c>
      <c r="H138" s="203" t="s">
        <v>201</v>
      </c>
      <c r="I138" s="229" t="s">
        <v>201</v>
      </c>
    </row>
    <row r="139" spans="1:9" ht="15">
      <c r="A139" s="156"/>
      <c r="B139" s="157"/>
      <c r="C139" s="157" t="s">
        <v>321</v>
      </c>
      <c r="D139" s="202">
        <v>5</v>
      </c>
      <c r="E139" s="203">
        <v>20.080469999999998</v>
      </c>
      <c r="F139" s="203">
        <v>1</v>
      </c>
      <c r="G139" s="203">
        <v>20.024999999999999</v>
      </c>
      <c r="H139" s="203">
        <v>0</v>
      </c>
      <c r="I139" s="229">
        <v>0</v>
      </c>
    </row>
    <row r="140" spans="1:9" ht="15">
      <c r="A140" s="156"/>
      <c r="B140" s="157"/>
      <c r="C140" s="157" t="s">
        <v>337</v>
      </c>
      <c r="D140" s="202">
        <v>49</v>
      </c>
      <c r="E140" s="203">
        <v>4.0301999999999989</v>
      </c>
      <c r="F140" s="203">
        <v>4</v>
      </c>
      <c r="G140" s="203">
        <v>0.16370000000000001</v>
      </c>
      <c r="H140" s="203">
        <v>0</v>
      </c>
      <c r="I140" s="229">
        <v>0</v>
      </c>
    </row>
    <row r="141" spans="1:9" ht="15">
      <c r="A141" s="156"/>
      <c r="B141" s="157"/>
      <c r="C141" s="157" t="s">
        <v>405</v>
      </c>
      <c r="D141" s="202">
        <v>9</v>
      </c>
      <c r="E141" s="203">
        <v>0.43399999999999994</v>
      </c>
      <c r="F141" s="203">
        <v>0</v>
      </c>
      <c r="G141" s="203">
        <v>0</v>
      </c>
      <c r="H141" s="203">
        <v>0</v>
      </c>
      <c r="I141" s="229">
        <v>0</v>
      </c>
    </row>
    <row r="142" spans="1:9" ht="15">
      <c r="A142" s="156"/>
      <c r="B142" s="157"/>
      <c r="C142" s="157" t="s">
        <v>247</v>
      </c>
      <c r="D142" s="202">
        <v>2</v>
      </c>
      <c r="E142" s="203">
        <v>0.10064000000000001</v>
      </c>
      <c r="F142" s="203">
        <v>0</v>
      </c>
      <c r="G142" s="203">
        <v>0</v>
      </c>
      <c r="H142" s="203">
        <v>0</v>
      </c>
      <c r="I142" s="229">
        <v>0</v>
      </c>
    </row>
    <row r="143" spans="1:9" ht="15">
      <c r="A143" s="156"/>
      <c r="B143" s="157"/>
      <c r="C143" s="157" t="s">
        <v>328</v>
      </c>
      <c r="D143" s="202">
        <v>1</v>
      </c>
      <c r="E143" s="203">
        <v>0.01</v>
      </c>
      <c r="F143" s="203">
        <v>0</v>
      </c>
      <c r="G143" s="203">
        <v>0</v>
      </c>
      <c r="H143" s="203">
        <v>0</v>
      </c>
      <c r="I143" s="229">
        <v>0</v>
      </c>
    </row>
    <row r="144" spans="1:9" ht="15">
      <c r="A144" s="156"/>
      <c r="B144" s="157" t="s">
        <v>624</v>
      </c>
      <c r="C144" s="157"/>
      <c r="D144" s="202" t="s">
        <v>201</v>
      </c>
      <c r="E144" s="203" t="s">
        <v>201</v>
      </c>
      <c r="F144" s="203" t="s">
        <v>201</v>
      </c>
      <c r="G144" s="203" t="s">
        <v>201</v>
      </c>
      <c r="H144" s="203" t="s">
        <v>201</v>
      </c>
      <c r="I144" s="229" t="s">
        <v>201</v>
      </c>
    </row>
    <row r="145" spans="1:9" ht="15">
      <c r="A145" s="156"/>
      <c r="B145" s="157"/>
      <c r="C145" s="157" t="s">
        <v>411</v>
      </c>
      <c r="D145" s="202">
        <v>106</v>
      </c>
      <c r="E145" s="203">
        <v>879.04672999999991</v>
      </c>
      <c r="F145" s="203">
        <v>37</v>
      </c>
      <c r="G145" s="203">
        <v>235.31752999999998</v>
      </c>
      <c r="H145" s="203">
        <v>2</v>
      </c>
      <c r="I145" s="229">
        <v>13</v>
      </c>
    </row>
    <row r="146" spans="1:9" ht="15">
      <c r="A146" s="156"/>
      <c r="B146" s="157"/>
      <c r="C146" s="157" t="s">
        <v>405</v>
      </c>
      <c r="D146" s="202">
        <v>29</v>
      </c>
      <c r="E146" s="203">
        <v>562.85400000000016</v>
      </c>
      <c r="F146" s="203">
        <v>1</v>
      </c>
      <c r="G146" s="203">
        <v>22</v>
      </c>
      <c r="H146" s="203">
        <v>0</v>
      </c>
      <c r="I146" s="229">
        <v>0</v>
      </c>
    </row>
    <row r="147" spans="1:9" ht="15">
      <c r="A147" s="156"/>
      <c r="B147" s="157"/>
      <c r="C147" s="157" t="s">
        <v>350</v>
      </c>
      <c r="D147" s="202">
        <v>29</v>
      </c>
      <c r="E147" s="203">
        <v>166.99250000000001</v>
      </c>
      <c r="F147" s="203">
        <v>29</v>
      </c>
      <c r="G147" s="203">
        <v>166.99250000000001</v>
      </c>
      <c r="H147" s="203">
        <v>1</v>
      </c>
      <c r="I147" s="229">
        <v>0.15</v>
      </c>
    </row>
    <row r="148" spans="1:9" ht="15">
      <c r="A148" s="156"/>
      <c r="B148" s="157"/>
      <c r="C148" s="157" t="s">
        <v>478</v>
      </c>
      <c r="D148" s="202">
        <v>9</v>
      </c>
      <c r="E148" s="203">
        <v>124.39500000000001</v>
      </c>
      <c r="F148" s="203">
        <v>5</v>
      </c>
      <c r="G148" s="203">
        <v>59.067499999999995</v>
      </c>
      <c r="H148" s="203">
        <v>0</v>
      </c>
      <c r="I148" s="229">
        <v>0</v>
      </c>
    </row>
    <row r="149" spans="1:9" ht="15">
      <c r="A149" s="156"/>
      <c r="B149" s="157"/>
      <c r="C149" s="157" t="s">
        <v>418</v>
      </c>
      <c r="D149" s="202">
        <v>6</v>
      </c>
      <c r="E149" s="203">
        <v>36.5792</v>
      </c>
      <c r="F149" s="203">
        <v>0</v>
      </c>
      <c r="G149" s="203">
        <v>0</v>
      </c>
      <c r="H149" s="203">
        <v>0</v>
      </c>
      <c r="I149" s="229">
        <v>0</v>
      </c>
    </row>
    <row r="150" spans="1:9" ht="15">
      <c r="A150" s="156"/>
      <c r="B150" s="157" t="s">
        <v>593</v>
      </c>
      <c r="C150" s="157"/>
      <c r="D150" s="202" t="s">
        <v>201</v>
      </c>
      <c r="E150" s="203" t="s">
        <v>201</v>
      </c>
      <c r="F150" s="203" t="s">
        <v>201</v>
      </c>
      <c r="G150" s="203" t="s">
        <v>201</v>
      </c>
      <c r="H150" s="203" t="s">
        <v>201</v>
      </c>
      <c r="I150" s="229" t="s">
        <v>201</v>
      </c>
    </row>
    <row r="151" spans="1:9" ht="15">
      <c r="A151" s="156"/>
      <c r="B151" s="157"/>
      <c r="C151" s="157" t="s">
        <v>295</v>
      </c>
      <c r="D151" s="202">
        <v>46</v>
      </c>
      <c r="E151" s="203">
        <v>759.06000000000017</v>
      </c>
      <c r="F151" s="203">
        <v>1</v>
      </c>
      <c r="G151" s="203">
        <v>18.431999999999999</v>
      </c>
      <c r="H151" s="203">
        <v>0</v>
      </c>
      <c r="I151" s="229">
        <v>0</v>
      </c>
    </row>
    <row r="152" spans="1:9" ht="15">
      <c r="A152" s="156"/>
      <c r="B152" s="157"/>
      <c r="C152" s="157" t="s">
        <v>269</v>
      </c>
      <c r="D152" s="202">
        <v>45</v>
      </c>
      <c r="E152" s="203">
        <v>161.91400000000002</v>
      </c>
      <c r="F152" s="203">
        <v>2</v>
      </c>
      <c r="G152" s="203">
        <v>4.3840000000000003</v>
      </c>
      <c r="H152" s="203">
        <v>0</v>
      </c>
      <c r="I152" s="229">
        <v>0</v>
      </c>
    </row>
    <row r="153" spans="1:9" ht="15">
      <c r="A153" s="156"/>
      <c r="B153" s="157" t="s">
        <v>649</v>
      </c>
      <c r="C153" s="157"/>
      <c r="D153" s="202" t="s">
        <v>201</v>
      </c>
      <c r="E153" s="203" t="s">
        <v>201</v>
      </c>
      <c r="F153" s="203" t="s">
        <v>201</v>
      </c>
      <c r="G153" s="203" t="s">
        <v>201</v>
      </c>
      <c r="H153" s="203" t="s">
        <v>201</v>
      </c>
      <c r="I153" s="229" t="s">
        <v>201</v>
      </c>
    </row>
    <row r="154" spans="1:9" ht="15">
      <c r="A154" s="156"/>
      <c r="B154" s="157"/>
      <c r="C154" s="157" t="s">
        <v>268</v>
      </c>
      <c r="D154" s="202">
        <v>19</v>
      </c>
      <c r="E154" s="203">
        <v>332.83</v>
      </c>
      <c r="F154" s="203">
        <v>6</v>
      </c>
      <c r="G154" s="203">
        <v>125.9776</v>
      </c>
      <c r="H154" s="203">
        <v>0</v>
      </c>
      <c r="I154" s="229">
        <v>0</v>
      </c>
    </row>
    <row r="155" spans="1:9" ht="15">
      <c r="A155" s="156"/>
      <c r="B155" s="157"/>
      <c r="C155" s="157" t="s">
        <v>411</v>
      </c>
      <c r="D155" s="202">
        <v>20</v>
      </c>
      <c r="E155" s="203">
        <v>43.248699999999999</v>
      </c>
      <c r="F155" s="203">
        <v>8</v>
      </c>
      <c r="G155" s="203">
        <v>1.7278</v>
      </c>
      <c r="H155" s="203">
        <v>0</v>
      </c>
      <c r="I155" s="229">
        <v>0</v>
      </c>
    </row>
    <row r="156" spans="1:9" ht="15">
      <c r="A156" s="156"/>
      <c r="B156" s="157"/>
      <c r="C156" s="157" t="s">
        <v>479</v>
      </c>
      <c r="D156" s="202">
        <v>2</v>
      </c>
      <c r="E156" s="203">
        <v>30.717600000000001</v>
      </c>
      <c r="F156" s="203">
        <v>1</v>
      </c>
      <c r="G156" s="203">
        <v>15.321</v>
      </c>
      <c r="H156" s="203">
        <v>0</v>
      </c>
      <c r="I156" s="229">
        <v>0</v>
      </c>
    </row>
    <row r="157" spans="1:9" ht="15">
      <c r="A157" s="156"/>
      <c r="B157" s="157"/>
      <c r="C157" s="157" t="s">
        <v>418</v>
      </c>
      <c r="D157" s="202">
        <v>4</v>
      </c>
      <c r="E157" s="203">
        <v>19.206000000000003</v>
      </c>
      <c r="F157" s="203">
        <v>1</v>
      </c>
      <c r="G157" s="203">
        <v>6.0000000000000001E-3</v>
      </c>
      <c r="H157" s="203">
        <v>0</v>
      </c>
      <c r="I157" s="229">
        <v>0</v>
      </c>
    </row>
    <row r="158" spans="1:9" ht="15">
      <c r="A158" s="156"/>
      <c r="B158" s="157"/>
      <c r="C158" s="157" t="s">
        <v>501</v>
      </c>
      <c r="D158" s="202">
        <v>3</v>
      </c>
      <c r="E158" s="203">
        <v>16.201000000000001</v>
      </c>
      <c r="F158" s="203">
        <v>2</v>
      </c>
      <c r="G158" s="203">
        <v>10.801</v>
      </c>
      <c r="H158" s="203">
        <v>0</v>
      </c>
      <c r="I158" s="229">
        <v>0</v>
      </c>
    </row>
    <row r="159" spans="1:9" ht="15">
      <c r="A159" s="156"/>
      <c r="B159" s="157" t="s">
        <v>650</v>
      </c>
      <c r="C159" s="157"/>
      <c r="D159" s="202" t="s">
        <v>201</v>
      </c>
      <c r="E159" s="203" t="s">
        <v>201</v>
      </c>
      <c r="F159" s="203" t="s">
        <v>201</v>
      </c>
      <c r="G159" s="203" t="s">
        <v>201</v>
      </c>
      <c r="H159" s="203" t="s">
        <v>201</v>
      </c>
      <c r="I159" s="229" t="s">
        <v>201</v>
      </c>
    </row>
    <row r="160" spans="1:9" ht="15">
      <c r="A160" s="156"/>
      <c r="B160" s="157"/>
      <c r="C160" s="157" t="s">
        <v>535</v>
      </c>
      <c r="D160" s="202">
        <v>9</v>
      </c>
      <c r="E160" s="203">
        <v>1.146E-2</v>
      </c>
      <c r="F160" s="203">
        <v>0</v>
      </c>
      <c r="G160" s="203">
        <v>0</v>
      </c>
      <c r="H160" s="203">
        <v>0</v>
      </c>
      <c r="I160" s="229">
        <v>0</v>
      </c>
    </row>
    <row r="161" spans="1:9" ht="15">
      <c r="A161" s="156"/>
      <c r="B161" s="157" t="s">
        <v>609</v>
      </c>
      <c r="C161" s="157"/>
      <c r="D161" s="202" t="s">
        <v>201</v>
      </c>
      <c r="E161" s="203" t="s">
        <v>201</v>
      </c>
      <c r="F161" s="203" t="s">
        <v>201</v>
      </c>
      <c r="G161" s="203" t="s">
        <v>201</v>
      </c>
      <c r="H161" s="203" t="s">
        <v>201</v>
      </c>
      <c r="I161" s="229" t="s">
        <v>201</v>
      </c>
    </row>
    <row r="162" spans="1:9" ht="15">
      <c r="A162" s="156"/>
      <c r="B162" s="157"/>
      <c r="C162" s="157" t="s">
        <v>341</v>
      </c>
      <c r="D162" s="202">
        <v>275</v>
      </c>
      <c r="E162" s="203">
        <v>639.1880000000001</v>
      </c>
      <c r="F162" s="203">
        <v>27</v>
      </c>
      <c r="G162" s="203">
        <v>67.64</v>
      </c>
      <c r="H162" s="203">
        <v>0</v>
      </c>
      <c r="I162" s="229">
        <v>0</v>
      </c>
    </row>
    <row r="163" spans="1:9" ht="15">
      <c r="A163" s="156"/>
      <c r="B163" s="157"/>
      <c r="C163" s="157" t="s">
        <v>253</v>
      </c>
      <c r="D163" s="202">
        <v>25</v>
      </c>
      <c r="E163" s="203">
        <v>566.94999999999993</v>
      </c>
      <c r="F163" s="203">
        <v>0</v>
      </c>
      <c r="G163" s="203">
        <v>0</v>
      </c>
      <c r="H163" s="203">
        <v>0</v>
      </c>
      <c r="I163" s="229">
        <v>0</v>
      </c>
    </row>
    <row r="164" spans="1:9" ht="15">
      <c r="A164" s="156"/>
      <c r="B164" s="157"/>
      <c r="C164" s="157" t="s">
        <v>411</v>
      </c>
      <c r="D164" s="202">
        <v>2</v>
      </c>
      <c r="E164" s="203">
        <v>120.1</v>
      </c>
      <c r="F164" s="203">
        <v>1</v>
      </c>
      <c r="G164" s="203">
        <v>0.1</v>
      </c>
      <c r="H164" s="203">
        <v>0</v>
      </c>
      <c r="I164" s="229">
        <v>0</v>
      </c>
    </row>
    <row r="165" spans="1:9" ht="15">
      <c r="A165" s="156"/>
      <c r="B165" s="157"/>
      <c r="C165" s="157" t="s">
        <v>283</v>
      </c>
      <c r="D165" s="202">
        <v>1</v>
      </c>
      <c r="E165" s="203">
        <v>24.01</v>
      </c>
      <c r="F165" s="203">
        <v>0</v>
      </c>
      <c r="G165" s="203">
        <v>0</v>
      </c>
      <c r="H165" s="203">
        <v>0</v>
      </c>
      <c r="I165" s="229">
        <v>0</v>
      </c>
    </row>
    <row r="166" spans="1:9" ht="15">
      <c r="A166" s="156"/>
      <c r="B166" s="157"/>
      <c r="C166" s="157" t="s">
        <v>271</v>
      </c>
      <c r="D166" s="202">
        <v>1</v>
      </c>
      <c r="E166" s="203">
        <v>4.992</v>
      </c>
      <c r="F166" s="203">
        <v>0</v>
      </c>
      <c r="G166" s="203">
        <v>0</v>
      </c>
      <c r="H166" s="203">
        <v>0</v>
      </c>
      <c r="I166" s="229">
        <v>0</v>
      </c>
    </row>
    <row r="167" spans="1:9" ht="15">
      <c r="A167" s="156"/>
      <c r="B167" s="157" t="s">
        <v>634</v>
      </c>
      <c r="C167" s="157"/>
      <c r="D167" s="202" t="s">
        <v>201</v>
      </c>
      <c r="E167" s="203" t="s">
        <v>201</v>
      </c>
      <c r="F167" s="203" t="s">
        <v>201</v>
      </c>
      <c r="G167" s="203" t="s">
        <v>201</v>
      </c>
      <c r="H167" s="203" t="s">
        <v>201</v>
      </c>
      <c r="I167" s="229" t="s">
        <v>201</v>
      </c>
    </row>
    <row r="168" spans="1:9" ht="15">
      <c r="A168" s="156"/>
      <c r="B168" s="157"/>
      <c r="C168" s="157" t="s">
        <v>478</v>
      </c>
      <c r="D168" s="202">
        <v>625</v>
      </c>
      <c r="E168" s="203">
        <v>22846.59299999999</v>
      </c>
      <c r="F168" s="203">
        <v>84</v>
      </c>
      <c r="G168" s="203">
        <v>2397.0903600000006</v>
      </c>
      <c r="H168" s="203">
        <v>0</v>
      </c>
      <c r="I168" s="229">
        <v>0</v>
      </c>
    </row>
    <row r="169" spans="1:9" ht="15">
      <c r="A169" s="156"/>
      <c r="B169" s="157"/>
      <c r="C169" s="157" t="s">
        <v>344</v>
      </c>
      <c r="D169" s="202">
        <v>153</v>
      </c>
      <c r="E169" s="203">
        <v>4465.6713599999985</v>
      </c>
      <c r="F169" s="203">
        <v>7</v>
      </c>
      <c r="G169" s="203">
        <v>185.25289999999998</v>
      </c>
      <c r="H169" s="203">
        <v>0</v>
      </c>
      <c r="I169" s="229">
        <v>0</v>
      </c>
    </row>
    <row r="170" spans="1:9" ht="15">
      <c r="A170" s="156"/>
      <c r="B170" s="157"/>
      <c r="C170" s="157" t="s">
        <v>418</v>
      </c>
      <c r="D170" s="202">
        <v>29</v>
      </c>
      <c r="E170" s="203">
        <v>890.02000000000021</v>
      </c>
      <c r="F170" s="203">
        <v>0</v>
      </c>
      <c r="G170" s="203">
        <v>0</v>
      </c>
      <c r="H170" s="203">
        <v>0</v>
      </c>
      <c r="I170" s="229">
        <v>0</v>
      </c>
    </row>
    <row r="171" spans="1:9" ht="15">
      <c r="A171" s="156"/>
      <c r="B171" s="157"/>
      <c r="C171" s="157" t="s">
        <v>541</v>
      </c>
      <c r="D171" s="202">
        <v>178</v>
      </c>
      <c r="E171" s="203">
        <v>530.88661999999988</v>
      </c>
      <c r="F171" s="203">
        <v>0</v>
      </c>
      <c r="G171" s="203">
        <v>0</v>
      </c>
      <c r="H171" s="203">
        <v>0</v>
      </c>
      <c r="I171" s="229">
        <v>0</v>
      </c>
    </row>
    <row r="172" spans="1:9" ht="15">
      <c r="A172" s="156"/>
      <c r="B172" s="157"/>
      <c r="C172" s="157" t="s">
        <v>537</v>
      </c>
      <c r="D172" s="202">
        <v>32</v>
      </c>
      <c r="E172" s="203">
        <v>530.39835000000005</v>
      </c>
      <c r="F172" s="203">
        <v>0</v>
      </c>
      <c r="G172" s="203">
        <v>0</v>
      </c>
      <c r="H172" s="203">
        <v>0</v>
      </c>
      <c r="I172" s="229">
        <v>0</v>
      </c>
    </row>
    <row r="173" spans="1:9" ht="15">
      <c r="A173" s="156"/>
      <c r="B173" s="157" t="s">
        <v>651</v>
      </c>
      <c r="C173" s="157"/>
      <c r="D173" s="202" t="s">
        <v>201</v>
      </c>
      <c r="E173" s="203" t="s">
        <v>201</v>
      </c>
      <c r="F173" s="203" t="s">
        <v>201</v>
      </c>
      <c r="G173" s="203" t="s">
        <v>201</v>
      </c>
      <c r="H173" s="203" t="s">
        <v>201</v>
      </c>
      <c r="I173" s="229" t="s">
        <v>201</v>
      </c>
    </row>
    <row r="174" spans="1:9" ht="15">
      <c r="A174" s="156"/>
      <c r="B174" s="157"/>
      <c r="C174" s="157" t="s">
        <v>421</v>
      </c>
      <c r="D174" s="202">
        <v>6</v>
      </c>
      <c r="E174" s="203">
        <v>24.824759999999998</v>
      </c>
      <c r="F174" s="203">
        <v>0</v>
      </c>
      <c r="G174" s="203">
        <v>0</v>
      </c>
      <c r="H174" s="203">
        <v>0</v>
      </c>
      <c r="I174" s="229">
        <v>0</v>
      </c>
    </row>
    <row r="175" spans="1:9" ht="15">
      <c r="A175" s="156"/>
      <c r="B175" s="157"/>
      <c r="C175" s="157" t="s">
        <v>375</v>
      </c>
      <c r="D175" s="202">
        <v>7</v>
      </c>
      <c r="E175" s="203">
        <v>8.0623199999999997</v>
      </c>
      <c r="F175" s="203">
        <v>3</v>
      </c>
      <c r="G175" s="203">
        <v>3.0315600000000003</v>
      </c>
      <c r="H175" s="203">
        <v>0</v>
      </c>
      <c r="I175" s="229">
        <v>0</v>
      </c>
    </row>
    <row r="176" spans="1:9" ht="15">
      <c r="A176" s="156"/>
      <c r="B176" s="157"/>
      <c r="C176" s="157" t="s">
        <v>484</v>
      </c>
      <c r="D176" s="202">
        <v>81</v>
      </c>
      <c r="E176" s="203">
        <v>7.2179999999999982</v>
      </c>
      <c r="F176" s="203">
        <v>62</v>
      </c>
      <c r="G176" s="203">
        <v>3.2805</v>
      </c>
      <c r="H176" s="203">
        <v>0</v>
      </c>
      <c r="I176" s="229">
        <v>0</v>
      </c>
    </row>
    <row r="177" spans="1:9" ht="15">
      <c r="A177" s="156"/>
      <c r="B177" s="157"/>
      <c r="C177" s="157" t="s">
        <v>462</v>
      </c>
      <c r="D177" s="202">
        <v>3</v>
      </c>
      <c r="E177" s="203">
        <v>1.6180000000000001</v>
      </c>
      <c r="F177" s="203">
        <v>0</v>
      </c>
      <c r="G177" s="203">
        <v>0</v>
      </c>
      <c r="H177" s="203">
        <v>0</v>
      </c>
      <c r="I177" s="229">
        <v>0</v>
      </c>
    </row>
    <row r="178" spans="1:9" ht="15">
      <c r="A178" s="156"/>
      <c r="B178" s="157"/>
      <c r="C178" s="157" t="s">
        <v>511</v>
      </c>
      <c r="D178" s="202">
        <v>2</v>
      </c>
      <c r="E178" s="203">
        <v>3.9550000000000002E-2</v>
      </c>
      <c r="F178" s="203">
        <v>0</v>
      </c>
      <c r="G178" s="203">
        <v>0</v>
      </c>
      <c r="H178" s="203">
        <v>0</v>
      </c>
      <c r="I178" s="229">
        <v>0</v>
      </c>
    </row>
    <row r="179" spans="1:9" ht="15">
      <c r="A179" s="156"/>
      <c r="B179" s="157" t="s">
        <v>652</v>
      </c>
      <c r="C179" s="157"/>
      <c r="D179" s="202" t="s">
        <v>201</v>
      </c>
      <c r="E179" s="203" t="s">
        <v>201</v>
      </c>
      <c r="F179" s="203" t="s">
        <v>201</v>
      </c>
      <c r="G179" s="203" t="s">
        <v>201</v>
      </c>
      <c r="H179" s="203" t="s">
        <v>201</v>
      </c>
      <c r="I179" s="229" t="s">
        <v>201</v>
      </c>
    </row>
    <row r="180" spans="1:9" ht="15">
      <c r="A180" s="156"/>
      <c r="B180" s="157"/>
      <c r="C180" s="157" t="s">
        <v>484</v>
      </c>
      <c r="D180" s="202">
        <v>3</v>
      </c>
      <c r="E180" s="203">
        <v>0.71100000000000008</v>
      </c>
      <c r="F180" s="203">
        <v>0</v>
      </c>
      <c r="G180" s="203">
        <v>0</v>
      </c>
      <c r="H180" s="203">
        <v>0</v>
      </c>
      <c r="I180" s="229">
        <v>0</v>
      </c>
    </row>
    <row r="181" spans="1:9" ht="15">
      <c r="A181" s="156"/>
      <c r="B181" s="157"/>
      <c r="C181" s="157" t="s">
        <v>380</v>
      </c>
      <c r="D181" s="202">
        <v>2</v>
      </c>
      <c r="E181" s="203">
        <v>0.28799999999999998</v>
      </c>
      <c r="F181" s="203">
        <v>0</v>
      </c>
      <c r="G181" s="203">
        <v>0</v>
      </c>
      <c r="H181" s="203">
        <v>0</v>
      </c>
      <c r="I181" s="229">
        <v>0</v>
      </c>
    </row>
    <row r="182" spans="1:9" ht="15">
      <c r="A182" s="156"/>
      <c r="B182" s="157"/>
      <c r="C182" s="157" t="s">
        <v>381</v>
      </c>
      <c r="D182" s="202">
        <v>1</v>
      </c>
      <c r="E182" s="203">
        <v>0.28799999999999998</v>
      </c>
      <c r="F182" s="203">
        <v>0</v>
      </c>
      <c r="G182" s="203">
        <v>0</v>
      </c>
      <c r="H182" s="203">
        <v>0</v>
      </c>
      <c r="I182" s="229">
        <v>0</v>
      </c>
    </row>
    <row r="183" spans="1:9" ht="15">
      <c r="A183" s="156"/>
      <c r="B183" s="157"/>
      <c r="C183" s="157" t="s">
        <v>415</v>
      </c>
      <c r="D183" s="202">
        <v>4</v>
      </c>
      <c r="E183" s="203">
        <v>0.27239999999999998</v>
      </c>
      <c r="F183" s="203">
        <v>0</v>
      </c>
      <c r="G183" s="203">
        <v>0</v>
      </c>
      <c r="H183" s="203">
        <v>0</v>
      </c>
      <c r="I183" s="229">
        <v>0</v>
      </c>
    </row>
    <row r="184" spans="1:9" ht="15">
      <c r="A184" s="156"/>
      <c r="B184" s="157"/>
      <c r="C184" s="157" t="s">
        <v>442</v>
      </c>
      <c r="D184" s="202">
        <v>2</v>
      </c>
      <c r="E184" s="203">
        <v>0.27144000000000001</v>
      </c>
      <c r="F184" s="203">
        <v>0</v>
      </c>
      <c r="G184" s="203">
        <v>0</v>
      </c>
      <c r="H184" s="203">
        <v>0</v>
      </c>
      <c r="I184" s="229">
        <v>0</v>
      </c>
    </row>
    <row r="185" spans="1:9" ht="15">
      <c r="A185" s="156"/>
      <c r="B185" s="157" t="s">
        <v>653</v>
      </c>
      <c r="C185" s="157"/>
      <c r="D185" s="202" t="s">
        <v>201</v>
      </c>
      <c r="E185" s="203" t="s">
        <v>201</v>
      </c>
      <c r="F185" s="203" t="s">
        <v>201</v>
      </c>
      <c r="G185" s="203" t="s">
        <v>201</v>
      </c>
      <c r="H185" s="203" t="s">
        <v>201</v>
      </c>
      <c r="I185" s="229" t="s">
        <v>201</v>
      </c>
    </row>
    <row r="186" spans="1:9" ht="15">
      <c r="A186" s="156"/>
      <c r="B186" s="157"/>
      <c r="C186" s="157" t="s">
        <v>484</v>
      </c>
      <c r="D186" s="202">
        <v>50</v>
      </c>
      <c r="E186" s="203">
        <v>15.267000000000001</v>
      </c>
      <c r="F186" s="203">
        <v>3</v>
      </c>
      <c r="G186" s="203">
        <v>1.1880000000000002</v>
      </c>
      <c r="H186" s="203">
        <v>0</v>
      </c>
      <c r="I186" s="229">
        <v>0</v>
      </c>
    </row>
    <row r="187" spans="1:9" ht="15">
      <c r="A187" s="156"/>
      <c r="B187" s="157"/>
      <c r="C187" s="157" t="s">
        <v>462</v>
      </c>
      <c r="D187" s="202">
        <v>13</v>
      </c>
      <c r="E187" s="203">
        <v>8.4034000000000013</v>
      </c>
      <c r="F187" s="203">
        <v>4</v>
      </c>
      <c r="G187" s="203">
        <v>3.0503999999999998</v>
      </c>
      <c r="H187" s="203">
        <v>0</v>
      </c>
      <c r="I187" s="229">
        <v>0</v>
      </c>
    </row>
    <row r="188" spans="1:9" ht="15">
      <c r="A188" s="156"/>
      <c r="B188" s="157"/>
      <c r="C188" s="157" t="s">
        <v>371</v>
      </c>
      <c r="D188" s="202">
        <v>1</v>
      </c>
      <c r="E188" s="203">
        <v>4.8384</v>
      </c>
      <c r="F188" s="203">
        <v>1</v>
      </c>
      <c r="G188" s="203">
        <v>4.8384</v>
      </c>
      <c r="H188" s="203">
        <v>0</v>
      </c>
      <c r="I188" s="229">
        <v>0</v>
      </c>
    </row>
    <row r="189" spans="1:9" ht="15">
      <c r="A189" s="156"/>
      <c r="B189" s="157"/>
      <c r="C189" s="157" t="s">
        <v>421</v>
      </c>
      <c r="D189" s="202">
        <v>2</v>
      </c>
      <c r="E189" s="203">
        <v>2.70824</v>
      </c>
      <c r="F189" s="203">
        <v>2</v>
      </c>
      <c r="G189" s="203">
        <v>2.70824</v>
      </c>
      <c r="H189" s="203">
        <v>0</v>
      </c>
      <c r="I189" s="229">
        <v>0</v>
      </c>
    </row>
    <row r="190" spans="1:9" ht="15">
      <c r="A190" s="156"/>
      <c r="B190" s="157"/>
      <c r="C190" s="157" t="s">
        <v>485</v>
      </c>
      <c r="D190" s="202">
        <v>1</v>
      </c>
      <c r="E190" s="203">
        <v>2.6611199999999999</v>
      </c>
      <c r="F190" s="203">
        <v>0</v>
      </c>
      <c r="G190" s="203">
        <v>0</v>
      </c>
      <c r="H190" s="203">
        <v>0</v>
      </c>
      <c r="I190" s="229">
        <v>0</v>
      </c>
    </row>
    <row r="191" spans="1:9" ht="15">
      <c r="A191" s="156"/>
      <c r="B191" s="157" t="s">
        <v>639</v>
      </c>
      <c r="C191" s="157"/>
      <c r="D191" s="202" t="s">
        <v>201</v>
      </c>
      <c r="E191" s="203" t="s">
        <v>201</v>
      </c>
      <c r="F191" s="203" t="s">
        <v>201</v>
      </c>
      <c r="G191" s="203" t="s">
        <v>201</v>
      </c>
      <c r="H191" s="203" t="s">
        <v>201</v>
      </c>
      <c r="I191" s="229" t="s">
        <v>201</v>
      </c>
    </row>
    <row r="192" spans="1:9" ht="15">
      <c r="A192" s="156"/>
      <c r="B192" s="157"/>
      <c r="C192" s="157" t="s">
        <v>365</v>
      </c>
      <c r="D192" s="202">
        <v>10</v>
      </c>
      <c r="E192" s="203">
        <v>1972</v>
      </c>
      <c r="F192" s="203">
        <v>0</v>
      </c>
      <c r="G192" s="203">
        <v>0</v>
      </c>
      <c r="H192" s="203">
        <v>0</v>
      </c>
      <c r="I192" s="229">
        <v>0</v>
      </c>
    </row>
    <row r="193" spans="1:9" ht="15">
      <c r="A193" s="156"/>
      <c r="B193" s="157"/>
      <c r="C193" s="157" t="s">
        <v>361</v>
      </c>
      <c r="D193" s="202">
        <v>20</v>
      </c>
      <c r="E193" s="203">
        <v>659.27600000000007</v>
      </c>
      <c r="F193" s="203">
        <v>0</v>
      </c>
      <c r="G193" s="203">
        <v>0</v>
      </c>
      <c r="H193" s="203">
        <v>0</v>
      </c>
      <c r="I193" s="229">
        <v>0</v>
      </c>
    </row>
    <row r="194" spans="1:9" ht="15">
      <c r="A194" s="156"/>
      <c r="B194" s="157"/>
      <c r="C194" s="157" t="s">
        <v>465</v>
      </c>
      <c r="D194" s="202">
        <v>258</v>
      </c>
      <c r="E194" s="203">
        <v>613.14677000000029</v>
      </c>
      <c r="F194" s="203">
        <v>38</v>
      </c>
      <c r="G194" s="203">
        <v>22.712020000000003</v>
      </c>
      <c r="H194" s="203">
        <v>0</v>
      </c>
      <c r="I194" s="229">
        <v>0</v>
      </c>
    </row>
    <row r="195" spans="1:9" ht="15">
      <c r="A195" s="156"/>
      <c r="B195" s="157"/>
      <c r="C195" s="157" t="s">
        <v>542</v>
      </c>
      <c r="D195" s="202">
        <v>23</v>
      </c>
      <c r="E195" s="203">
        <v>303.28499999999997</v>
      </c>
      <c r="F195" s="203">
        <v>2</v>
      </c>
      <c r="G195" s="203">
        <v>51.216999999999999</v>
      </c>
      <c r="H195" s="203">
        <v>0</v>
      </c>
      <c r="I195" s="229">
        <v>0</v>
      </c>
    </row>
    <row r="196" spans="1:9" ht="15">
      <c r="A196" s="156"/>
      <c r="B196" s="157"/>
      <c r="C196" s="157" t="s">
        <v>411</v>
      </c>
      <c r="D196" s="202">
        <v>47</v>
      </c>
      <c r="E196" s="203">
        <v>268.05433000000005</v>
      </c>
      <c r="F196" s="203">
        <v>7</v>
      </c>
      <c r="G196" s="203">
        <v>27.928000000000001</v>
      </c>
      <c r="H196" s="203">
        <v>0</v>
      </c>
      <c r="I196" s="229">
        <v>0</v>
      </c>
    </row>
    <row r="197" spans="1:9" ht="15">
      <c r="A197" s="156"/>
      <c r="B197" s="157" t="s">
        <v>654</v>
      </c>
      <c r="C197" s="157"/>
      <c r="D197" s="202" t="s">
        <v>201</v>
      </c>
      <c r="E197" s="203" t="s">
        <v>201</v>
      </c>
      <c r="F197" s="203" t="s">
        <v>201</v>
      </c>
      <c r="G197" s="203" t="s">
        <v>201</v>
      </c>
      <c r="H197" s="203" t="s">
        <v>201</v>
      </c>
      <c r="I197" s="229" t="s">
        <v>201</v>
      </c>
    </row>
    <row r="198" spans="1:9" ht="15">
      <c r="A198" s="156"/>
      <c r="B198" s="157"/>
      <c r="C198" s="157" t="s">
        <v>462</v>
      </c>
      <c r="D198" s="202">
        <v>3</v>
      </c>
      <c r="E198" s="203">
        <v>17.037750000000003</v>
      </c>
      <c r="F198" s="203">
        <v>0</v>
      </c>
      <c r="G198" s="203">
        <v>0</v>
      </c>
      <c r="H198" s="203">
        <v>0</v>
      </c>
      <c r="I198" s="229">
        <v>0</v>
      </c>
    </row>
    <row r="199" spans="1:9" ht="15">
      <c r="A199" s="156"/>
      <c r="B199" s="157"/>
      <c r="C199" s="157" t="s">
        <v>411</v>
      </c>
      <c r="D199" s="202">
        <v>1</v>
      </c>
      <c r="E199" s="203">
        <v>0.2</v>
      </c>
      <c r="F199" s="203">
        <v>1</v>
      </c>
      <c r="G199" s="203">
        <v>0.2</v>
      </c>
      <c r="H199" s="203">
        <v>0</v>
      </c>
      <c r="I199" s="229">
        <v>0</v>
      </c>
    </row>
    <row r="200" spans="1:9" ht="15">
      <c r="A200" s="156"/>
      <c r="B200" s="157"/>
      <c r="C200" s="157" t="s">
        <v>511</v>
      </c>
      <c r="D200" s="202">
        <v>4</v>
      </c>
      <c r="E200" s="203">
        <v>0.11792999999999999</v>
      </c>
      <c r="F200" s="203">
        <v>0</v>
      </c>
      <c r="G200" s="203">
        <v>0</v>
      </c>
      <c r="H200" s="203">
        <v>0</v>
      </c>
      <c r="I200" s="229">
        <v>0</v>
      </c>
    </row>
    <row r="201" spans="1:9" ht="15">
      <c r="A201" s="156"/>
      <c r="B201" s="157" t="s">
        <v>655</v>
      </c>
      <c r="C201" s="157"/>
      <c r="D201" s="202" t="s">
        <v>201</v>
      </c>
      <c r="E201" s="203" t="s">
        <v>201</v>
      </c>
      <c r="F201" s="203" t="s">
        <v>201</v>
      </c>
      <c r="G201" s="203" t="s">
        <v>201</v>
      </c>
      <c r="H201" s="203" t="s">
        <v>201</v>
      </c>
      <c r="I201" s="229" t="s">
        <v>201</v>
      </c>
    </row>
    <row r="202" spans="1:9" ht="15">
      <c r="A202" s="156"/>
      <c r="B202" s="157"/>
      <c r="C202" s="157" t="s">
        <v>352</v>
      </c>
      <c r="D202" s="202">
        <v>23</v>
      </c>
      <c r="E202" s="203">
        <v>104.72281</v>
      </c>
      <c r="F202" s="203">
        <v>6</v>
      </c>
      <c r="G202" s="203">
        <v>22.112400000000001</v>
      </c>
      <c r="H202" s="203">
        <v>0</v>
      </c>
      <c r="I202" s="229">
        <v>0</v>
      </c>
    </row>
    <row r="203" spans="1:9" ht="15">
      <c r="A203" s="156"/>
      <c r="B203" s="157"/>
      <c r="C203" s="157" t="s">
        <v>253</v>
      </c>
      <c r="D203" s="202">
        <v>1</v>
      </c>
      <c r="E203" s="203">
        <v>48</v>
      </c>
      <c r="F203" s="203">
        <v>0</v>
      </c>
      <c r="G203" s="203">
        <v>0</v>
      </c>
      <c r="H203" s="203">
        <v>0</v>
      </c>
      <c r="I203" s="229">
        <v>0</v>
      </c>
    </row>
    <row r="204" spans="1:9" ht="15">
      <c r="A204" s="156"/>
      <c r="B204" s="157"/>
      <c r="C204" s="157" t="s">
        <v>268</v>
      </c>
      <c r="D204" s="202">
        <v>4</v>
      </c>
      <c r="E204" s="203">
        <v>32.483999999999995</v>
      </c>
      <c r="F204" s="203">
        <v>0</v>
      </c>
      <c r="G204" s="203">
        <v>0</v>
      </c>
      <c r="H204" s="203">
        <v>0</v>
      </c>
      <c r="I204" s="229">
        <v>0</v>
      </c>
    </row>
    <row r="205" spans="1:9" ht="15">
      <c r="A205" s="156"/>
      <c r="B205" s="157"/>
      <c r="C205" s="157" t="s">
        <v>298</v>
      </c>
      <c r="D205" s="202">
        <v>3</v>
      </c>
      <c r="E205" s="203">
        <v>21.07</v>
      </c>
      <c r="F205" s="203">
        <v>1</v>
      </c>
      <c r="G205" s="203">
        <v>4.92</v>
      </c>
      <c r="H205" s="203">
        <v>0</v>
      </c>
      <c r="I205" s="229">
        <v>0</v>
      </c>
    </row>
    <row r="206" spans="1:9" ht="15">
      <c r="A206" s="156"/>
      <c r="B206" s="157"/>
      <c r="C206" s="157" t="s">
        <v>247</v>
      </c>
      <c r="D206" s="202">
        <v>3</v>
      </c>
      <c r="E206" s="203">
        <v>2.835E-2</v>
      </c>
      <c r="F206" s="203">
        <v>0</v>
      </c>
      <c r="G206" s="203">
        <v>0</v>
      </c>
      <c r="H206" s="203">
        <v>0</v>
      </c>
      <c r="I206" s="229">
        <v>0</v>
      </c>
    </row>
    <row r="207" spans="1:9" ht="15">
      <c r="A207" s="156"/>
      <c r="B207" s="157" t="s">
        <v>656</v>
      </c>
      <c r="C207" s="157"/>
      <c r="D207" s="202" t="s">
        <v>201</v>
      </c>
      <c r="E207" s="203" t="s">
        <v>201</v>
      </c>
      <c r="F207" s="203" t="s">
        <v>201</v>
      </c>
      <c r="G207" s="203" t="s">
        <v>201</v>
      </c>
      <c r="H207" s="203" t="s">
        <v>201</v>
      </c>
      <c r="I207" s="229" t="s">
        <v>201</v>
      </c>
    </row>
    <row r="208" spans="1:9" ht="15">
      <c r="A208" s="156"/>
      <c r="B208" s="157"/>
      <c r="C208" s="157" t="s">
        <v>484</v>
      </c>
      <c r="D208" s="202">
        <v>74</v>
      </c>
      <c r="E208" s="203">
        <v>17.992199999999993</v>
      </c>
      <c r="F208" s="203">
        <v>3</v>
      </c>
      <c r="G208" s="203">
        <v>4.9499999999999995E-2</v>
      </c>
      <c r="H208" s="203">
        <v>0</v>
      </c>
      <c r="I208" s="229">
        <v>0</v>
      </c>
    </row>
    <row r="209" spans="1:9" ht="15">
      <c r="A209" s="156"/>
      <c r="B209" s="157"/>
      <c r="C209" s="157" t="s">
        <v>420</v>
      </c>
      <c r="D209" s="202">
        <v>7</v>
      </c>
      <c r="E209" s="203">
        <v>5.0199999999999996</v>
      </c>
      <c r="F209" s="203">
        <v>2</v>
      </c>
      <c r="G209" s="203">
        <v>2</v>
      </c>
      <c r="H209" s="203">
        <v>0</v>
      </c>
      <c r="I209" s="229">
        <v>0</v>
      </c>
    </row>
    <row r="210" spans="1:9" ht="15">
      <c r="A210" s="156"/>
      <c r="B210" s="157"/>
      <c r="C210" s="157" t="s">
        <v>411</v>
      </c>
      <c r="D210" s="202">
        <v>41</v>
      </c>
      <c r="E210" s="203">
        <v>3.1310000000000002</v>
      </c>
      <c r="F210" s="203">
        <v>33</v>
      </c>
      <c r="G210" s="203">
        <v>2.1645000000000003</v>
      </c>
      <c r="H210" s="203">
        <v>1</v>
      </c>
      <c r="I210" s="229">
        <v>3.7499999999999999E-3</v>
      </c>
    </row>
    <row r="211" spans="1:9" ht="15">
      <c r="A211" s="156"/>
      <c r="B211" s="157"/>
      <c r="C211" s="157" t="s">
        <v>385</v>
      </c>
      <c r="D211" s="202">
        <v>4</v>
      </c>
      <c r="E211" s="203">
        <v>0.87473999999999996</v>
      </c>
      <c r="F211" s="203">
        <v>0</v>
      </c>
      <c r="G211" s="203">
        <v>0</v>
      </c>
      <c r="H211" s="203">
        <v>0</v>
      </c>
      <c r="I211" s="229">
        <v>0</v>
      </c>
    </row>
    <row r="212" spans="1:9" ht="15">
      <c r="A212" s="156"/>
      <c r="B212" s="157"/>
      <c r="C212" s="157" t="s">
        <v>418</v>
      </c>
      <c r="D212" s="202">
        <v>4</v>
      </c>
      <c r="E212" s="203">
        <v>0.32147999999999999</v>
      </c>
      <c r="F212" s="203">
        <v>0</v>
      </c>
      <c r="G212" s="203">
        <v>0</v>
      </c>
      <c r="H212" s="203">
        <v>0</v>
      </c>
      <c r="I212" s="229">
        <v>0</v>
      </c>
    </row>
    <row r="213" spans="1:9" ht="15">
      <c r="A213" s="156"/>
      <c r="B213" s="157" t="s">
        <v>657</v>
      </c>
      <c r="C213" s="157"/>
      <c r="D213" s="202" t="s">
        <v>201</v>
      </c>
      <c r="E213" s="203" t="s">
        <v>201</v>
      </c>
      <c r="F213" s="203" t="s">
        <v>201</v>
      </c>
      <c r="G213" s="203" t="s">
        <v>201</v>
      </c>
      <c r="H213" s="203" t="s">
        <v>201</v>
      </c>
      <c r="I213" s="229" t="s">
        <v>201</v>
      </c>
    </row>
    <row r="214" spans="1:9" ht="15">
      <c r="A214" s="156"/>
      <c r="B214" s="157"/>
      <c r="C214" s="157" t="s">
        <v>465</v>
      </c>
      <c r="D214" s="202">
        <v>60</v>
      </c>
      <c r="E214" s="203">
        <v>12.230840000000002</v>
      </c>
      <c r="F214" s="203">
        <v>3</v>
      </c>
      <c r="G214" s="203">
        <v>0.82650000000000001</v>
      </c>
      <c r="H214" s="203">
        <v>0</v>
      </c>
      <c r="I214" s="229">
        <v>0</v>
      </c>
    </row>
    <row r="215" spans="1:9" ht="15">
      <c r="A215" s="156"/>
      <c r="B215" s="157"/>
      <c r="C215" s="157" t="s">
        <v>484</v>
      </c>
      <c r="D215" s="202">
        <v>27</v>
      </c>
      <c r="E215" s="203">
        <v>3.3390000000000004</v>
      </c>
      <c r="F215" s="203">
        <v>7</v>
      </c>
      <c r="G215" s="203">
        <v>0.90450000000000008</v>
      </c>
      <c r="H215" s="203">
        <v>0</v>
      </c>
      <c r="I215" s="229">
        <v>0</v>
      </c>
    </row>
    <row r="216" spans="1:9" ht="15">
      <c r="A216" s="156"/>
      <c r="B216" s="157"/>
      <c r="C216" s="157" t="s">
        <v>385</v>
      </c>
      <c r="D216" s="202">
        <v>24</v>
      </c>
      <c r="E216" s="203">
        <v>2.6670400000000005</v>
      </c>
      <c r="F216" s="203">
        <v>0</v>
      </c>
      <c r="G216" s="203">
        <v>0</v>
      </c>
      <c r="H216" s="203">
        <v>0</v>
      </c>
      <c r="I216" s="229">
        <v>0</v>
      </c>
    </row>
    <row r="217" spans="1:9" ht="15">
      <c r="A217" s="156"/>
      <c r="B217" s="157"/>
      <c r="C217" s="157" t="s">
        <v>479</v>
      </c>
      <c r="D217" s="202">
        <v>6</v>
      </c>
      <c r="E217" s="203">
        <v>2.6632599999999997</v>
      </c>
      <c r="F217" s="203">
        <v>2</v>
      </c>
      <c r="G217" s="203">
        <v>0.3</v>
      </c>
      <c r="H217" s="203">
        <v>0</v>
      </c>
      <c r="I217" s="229">
        <v>0</v>
      </c>
    </row>
    <row r="218" spans="1:9" ht="15">
      <c r="A218" s="156"/>
      <c r="B218" s="157"/>
      <c r="C218" s="157" t="s">
        <v>415</v>
      </c>
      <c r="D218" s="202">
        <v>30</v>
      </c>
      <c r="E218" s="203">
        <v>1.5211000000000001</v>
      </c>
      <c r="F218" s="203">
        <v>0</v>
      </c>
      <c r="G218" s="203">
        <v>0</v>
      </c>
      <c r="H218" s="203">
        <v>0</v>
      </c>
      <c r="I218" s="229">
        <v>0</v>
      </c>
    </row>
    <row r="219" spans="1:9" ht="15">
      <c r="A219" s="156"/>
      <c r="B219" s="157" t="s">
        <v>607</v>
      </c>
      <c r="C219" s="157"/>
      <c r="D219" s="202" t="s">
        <v>201</v>
      </c>
      <c r="E219" s="203" t="s">
        <v>201</v>
      </c>
      <c r="F219" s="203" t="s">
        <v>201</v>
      </c>
      <c r="G219" s="203" t="s">
        <v>201</v>
      </c>
      <c r="H219" s="203" t="s">
        <v>201</v>
      </c>
      <c r="I219" s="229" t="s">
        <v>201</v>
      </c>
    </row>
    <row r="220" spans="1:9" ht="15">
      <c r="A220" s="156"/>
      <c r="B220" s="157"/>
      <c r="C220" s="157" t="s">
        <v>328</v>
      </c>
      <c r="D220" s="202">
        <v>56</v>
      </c>
      <c r="E220" s="203">
        <v>3050.2350000000001</v>
      </c>
      <c r="F220" s="203">
        <v>8</v>
      </c>
      <c r="G220" s="203">
        <v>283.95</v>
      </c>
      <c r="H220" s="203">
        <v>0</v>
      </c>
      <c r="I220" s="229">
        <v>0</v>
      </c>
    </row>
    <row r="221" spans="1:9" ht="15">
      <c r="A221" s="156"/>
      <c r="B221" s="157"/>
      <c r="C221" s="157" t="s">
        <v>351</v>
      </c>
      <c r="D221" s="202">
        <v>4</v>
      </c>
      <c r="E221" s="203">
        <v>990.4</v>
      </c>
      <c r="F221" s="203">
        <v>0</v>
      </c>
      <c r="G221" s="203">
        <v>0</v>
      </c>
      <c r="H221" s="203">
        <v>0</v>
      </c>
      <c r="I221" s="229">
        <v>0</v>
      </c>
    </row>
    <row r="222" spans="1:9" ht="15">
      <c r="A222" s="156"/>
      <c r="B222" s="157"/>
      <c r="C222" s="157" t="s">
        <v>411</v>
      </c>
      <c r="D222" s="202">
        <v>11</v>
      </c>
      <c r="E222" s="203">
        <v>10.597999999999999</v>
      </c>
      <c r="F222" s="203">
        <v>2</v>
      </c>
      <c r="G222" s="203">
        <v>0.02</v>
      </c>
      <c r="H222" s="203">
        <v>0</v>
      </c>
      <c r="I222" s="229">
        <v>0</v>
      </c>
    </row>
    <row r="223" spans="1:9" ht="15">
      <c r="A223" s="156"/>
      <c r="B223" s="157"/>
      <c r="C223" s="157" t="s">
        <v>479</v>
      </c>
      <c r="D223" s="202">
        <v>12</v>
      </c>
      <c r="E223" s="203">
        <v>5.8967999999999989</v>
      </c>
      <c r="F223" s="203">
        <v>0</v>
      </c>
      <c r="G223" s="203">
        <v>0</v>
      </c>
      <c r="H223" s="203">
        <v>0</v>
      </c>
      <c r="I223" s="229">
        <v>0</v>
      </c>
    </row>
    <row r="224" spans="1:9" ht="15">
      <c r="A224" s="156"/>
      <c r="B224" s="157"/>
      <c r="C224" s="157" t="s">
        <v>365</v>
      </c>
      <c r="D224" s="202">
        <v>4</v>
      </c>
      <c r="E224" s="203">
        <v>4.71</v>
      </c>
      <c r="F224" s="203">
        <v>0</v>
      </c>
      <c r="G224" s="203">
        <v>0</v>
      </c>
      <c r="H224" s="203">
        <v>0</v>
      </c>
      <c r="I224" s="229">
        <v>0</v>
      </c>
    </row>
    <row r="225" spans="1:9" ht="15">
      <c r="A225" s="156"/>
      <c r="B225" s="157" t="s">
        <v>603</v>
      </c>
      <c r="C225" s="157"/>
      <c r="D225" s="202" t="s">
        <v>201</v>
      </c>
      <c r="E225" s="203" t="s">
        <v>201</v>
      </c>
      <c r="F225" s="203" t="s">
        <v>201</v>
      </c>
      <c r="G225" s="203" t="s">
        <v>201</v>
      </c>
      <c r="H225" s="203" t="s">
        <v>201</v>
      </c>
      <c r="I225" s="229" t="s">
        <v>201</v>
      </c>
    </row>
    <row r="226" spans="1:9" ht="15">
      <c r="A226" s="156"/>
      <c r="B226" s="157"/>
      <c r="C226" s="157" t="s">
        <v>321</v>
      </c>
      <c r="D226" s="202">
        <v>13</v>
      </c>
      <c r="E226" s="203">
        <v>1284.8563999999999</v>
      </c>
      <c r="F226" s="203">
        <v>1</v>
      </c>
      <c r="G226" s="203">
        <v>39.06</v>
      </c>
      <c r="H226" s="203">
        <v>0</v>
      </c>
      <c r="I226" s="229">
        <v>0</v>
      </c>
    </row>
    <row r="227" spans="1:9" ht="15">
      <c r="A227" s="156"/>
      <c r="B227" s="157"/>
      <c r="C227" s="157" t="s">
        <v>247</v>
      </c>
      <c r="D227" s="202">
        <v>1</v>
      </c>
      <c r="E227" s="203">
        <v>0.38300000000000001</v>
      </c>
      <c r="F227" s="203">
        <v>0</v>
      </c>
      <c r="G227" s="203">
        <v>0</v>
      </c>
      <c r="H227" s="203">
        <v>0</v>
      </c>
      <c r="I227" s="229">
        <v>0</v>
      </c>
    </row>
    <row r="228" spans="1:9" ht="15">
      <c r="A228" s="156"/>
      <c r="B228" s="157"/>
      <c r="C228" s="157" t="s">
        <v>484</v>
      </c>
      <c r="D228" s="202">
        <v>2</v>
      </c>
      <c r="E228" s="203">
        <v>7.4999999999999997E-3</v>
      </c>
      <c r="F228" s="203">
        <v>2</v>
      </c>
      <c r="G228" s="203">
        <v>7.4999999999999997E-3</v>
      </c>
      <c r="H228" s="203">
        <v>0</v>
      </c>
      <c r="I228" s="229">
        <v>0</v>
      </c>
    </row>
    <row r="229" spans="1:9" ht="15">
      <c r="A229" s="156"/>
      <c r="B229" s="157" t="s">
        <v>658</v>
      </c>
      <c r="C229" s="157"/>
      <c r="D229" s="202" t="s">
        <v>201</v>
      </c>
      <c r="E229" s="203" t="s">
        <v>201</v>
      </c>
      <c r="F229" s="203" t="s">
        <v>201</v>
      </c>
      <c r="G229" s="203" t="s">
        <v>201</v>
      </c>
      <c r="H229" s="203" t="s">
        <v>201</v>
      </c>
      <c r="I229" s="229" t="s">
        <v>201</v>
      </c>
    </row>
    <row r="230" spans="1:9" ht="15">
      <c r="A230" s="156"/>
      <c r="B230" s="157"/>
      <c r="C230" s="157" t="s">
        <v>328</v>
      </c>
      <c r="D230" s="202">
        <v>1</v>
      </c>
      <c r="E230" s="203">
        <v>21.466000000000001</v>
      </c>
      <c r="F230" s="203">
        <v>0</v>
      </c>
      <c r="G230" s="203">
        <v>0</v>
      </c>
      <c r="H230" s="203">
        <v>0</v>
      </c>
      <c r="I230" s="229">
        <v>0</v>
      </c>
    </row>
    <row r="231" spans="1:9" ht="15">
      <c r="A231" s="156"/>
      <c r="B231" s="157"/>
      <c r="C231" s="157" t="s">
        <v>247</v>
      </c>
      <c r="D231" s="202">
        <v>84</v>
      </c>
      <c r="E231" s="203">
        <v>18.593</v>
      </c>
      <c r="F231" s="203">
        <v>13</v>
      </c>
      <c r="G231" s="203">
        <v>2.5615999999999999</v>
      </c>
      <c r="H231" s="203">
        <v>0</v>
      </c>
      <c r="I231" s="229">
        <v>0</v>
      </c>
    </row>
    <row r="232" spans="1:9" ht="15">
      <c r="A232" s="156"/>
      <c r="B232" s="157"/>
      <c r="C232" s="157" t="s">
        <v>479</v>
      </c>
      <c r="D232" s="202">
        <v>11</v>
      </c>
      <c r="E232" s="203">
        <v>0.63412000000000002</v>
      </c>
      <c r="F232" s="203">
        <v>2</v>
      </c>
      <c r="G232" s="203">
        <v>1.524E-2</v>
      </c>
      <c r="H232" s="203">
        <v>0</v>
      </c>
      <c r="I232" s="229">
        <v>0</v>
      </c>
    </row>
    <row r="233" spans="1:9" ht="15">
      <c r="A233" s="156"/>
      <c r="B233" s="157"/>
      <c r="C233" s="157" t="s">
        <v>462</v>
      </c>
      <c r="D233" s="202">
        <v>1</v>
      </c>
      <c r="E233" s="203">
        <v>0.26250000000000001</v>
      </c>
      <c r="F233" s="203">
        <v>0</v>
      </c>
      <c r="G233" s="203">
        <v>0</v>
      </c>
      <c r="H233" s="203">
        <v>0</v>
      </c>
      <c r="I233" s="229">
        <v>0</v>
      </c>
    </row>
    <row r="234" spans="1:9" ht="15">
      <c r="A234" s="156"/>
      <c r="B234" s="157"/>
      <c r="C234" s="157" t="s">
        <v>484</v>
      </c>
      <c r="D234" s="202">
        <v>2</v>
      </c>
      <c r="E234" s="203">
        <v>5.04E-2</v>
      </c>
      <c r="F234" s="203">
        <v>2</v>
      </c>
      <c r="G234" s="203">
        <v>5.04E-2</v>
      </c>
      <c r="H234" s="203">
        <v>0</v>
      </c>
      <c r="I234" s="229">
        <v>0</v>
      </c>
    </row>
    <row r="235" spans="1:9" ht="15">
      <c r="A235" s="156"/>
      <c r="B235" s="157" t="s">
        <v>659</v>
      </c>
      <c r="C235" s="157"/>
      <c r="D235" s="202" t="s">
        <v>201</v>
      </c>
      <c r="E235" s="203" t="s">
        <v>201</v>
      </c>
      <c r="F235" s="203" t="s">
        <v>201</v>
      </c>
      <c r="G235" s="203" t="s">
        <v>201</v>
      </c>
      <c r="H235" s="203" t="s">
        <v>201</v>
      </c>
      <c r="I235" s="229" t="s">
        <v>201</v>
      </c>
    </row>
    <row r="236" spans="1:9" ht="15">
      <c r="A236" s="156"/>
      <c r="B236" s="157"/>
      <c r="C236" s="157" t="s">
        <v>484</v>
      </c>
      <c r="D236" s="202">
        <v>383</v>
      </c>
      <c r="E236" s="203">
        <v>235.52375000000009</v>
      </c>
      <c r="F236" s="203">
        <v>26</v>
      </c>
      <c r="G236" s="203">
        <v>3.0869999999999997</v>
      </c>
      <c r="H236" s="203">
        <v>0</v>
      </c>
      <c r="I236" s="229">
        <v>0</v>
      </c>
    </row>
    <row r="237" spans="1:9" ht="15">
      <c r="A237" s="156"/>
      <c r="B237" s="157"/>
      <c r="C237" s="157" t="s">
        <v>478</v>
      </c>
      <c r="D237" s="202">
        <v>2</v>
      </c>
      <c r="E237" s="203">
        <v>179.75</v>
      </c>
      <c r="F237" s="203">
        <v>1</v>
      </c>
      <c r="G237" s="203">
        <v>87.75</v>
      </c>
      <c r="H237" s="203">
        <v>0</v>
      </c>
      <c r="I237" s="229">
        <v>0</v>
      </c>
    </row>
    <row r="238" spans="1:9" ht="15">
      <c r="A238" s="156"/>
      <c r="B238" s="157"/>
      <c r="C238" s="157" t="s">
        <v>346</v>
      </c>
      <c r="D238" s="202">
        <v>11</v>
      </c>
      <c r="E238" s="203">
        <v>143.6782</v>
      </c>
      <c r="F238" s="203">
        <v>2</v>
      </c>
      <c r="G238" s="203">
        <v>21.6892</v>
      </c>
      <c r="H238" s="203">
        <v>0</v>
      </c>
      <c r="I238" s="229">
        <v>0</v>
      </c>
    </row>
    <row r="239" spans="1:9" ht="15">
      <c r="A239" s="156"/>
      <c r="B239" s="157"/>
      <c r="C239" s="157" t="s">
        <v>476</v>
      </c>
      <c r="D239" s="202">
        <v>3</v>
      </c>
      <c r="E239" s="203">
        <v>47.193599999999996</v>
      </c>
      <c r="F239" s="203">
        <v>1</v>
      </c>
      <c r="G239" s="203">
        <v>18.143999999999998</v>
      </c>
      <c r="H239" s="203">
        <v>0</v>
      </c>
      <c r="I239" s="229">
        <v>0</v>
      </c>
    </row>
    <row r="240" spans="1:9" ht="15">
      <c r="A240" s="156"/>
      <c r="B240" s="157"/>
      <c r="C240" s="157" t="s">
        <v>534</v>
      </c>
      <c r="D240" s="202">
        <v>8</v>
      </c>
      <c r="E240" s="203">
        <v>9.4857300000000002</v>
      </c>
      <c r="F240" s="203">
        <v>0</v>
      </c>
      <c r="G240" s="203">
        <v>0</v>
      </c>
      <c r="H240" s="203">
        <v>0</v>
      </c>
      <c r="I240" s="229">
        <v>0</v>
      </c>
    </row>
    <row r="241" spans="1:9" ht="15">
      <c r="A241" s="156"/>
      <c r="B241" s="157" t="s">
        <v>591</v>
      </c>
      <c r="C241" s="157"/>
      <c r="D241" s="202" t="s">
        <v>201</v>
      </c>
      <c r="E241" s="203" t="s">
        <v>201</v>
      </c>
      <c r="F241" s="203" t="s">
        <v>201</v>
      </c>
      <c r="G241" s="203" t="s">
        <v>201</v>
      </c>
      <c r="H241" s="203" t="s">
        <v>201</v>
      </c>
      <c r="I241" s="229" t="s">
        <v>201</v>
      </c>
    </row>
    <row r="242" spans="1:9" ht="15">
      <c r="A242" s="156"/>
      <c r="B242" s="157"/>
      <c r="C242" s="157" t="s">
        <v>545</v>
      </c>
      <c r="D242" s="202">
        <v>339</v>
      </c>
      <c r="E242" s="203">
        <v>3905.3130700000015</v>
      </c>
      <c r="F242" s="203">
        <v>4</v>
      </c>
      <c r="G242" s="203">
        <v>17.663999999999998</v>
      </c>
      <c r="H242" s="203">
        <v>0</v>
      </c>
      <c r="I242" s="229">
        <v>0</v>
      </c>
    </row>
    <row r="243" spans="1:9" ht="15">
      <c r="A243" s="156"/>
      <c r="B243" s="157"/>
      <c r="C243" s="157" t="s">
        <v>258</v>
      </c>
      <c r="D243" s="202">
        <v>21</v>
      </c>
      <c r="E243" s="203">
        <v>1146.3710000000001</v>
      </c>
      <c r="F243" s="203">
        <v>0</v>
      </c>
      <c r="G243" s="203">
        <v>0</v>
      </c>
      <c r="H243" s="203">
        <v>0</v>
      </c>
      <c r="I243" s="229">
        <v>0</v>
      </c>
    </row>
    <row r="244" spans="1:9" ht="15">
      <c r="A244" s="156"/>
      <c r="B244" s="157"/>
      <c r="C244" s="157" t="s">
        <v>537</v>
      </c>
      <c r="D244" s="202">
        <v>70</v>
      </c>
      <c r="E244" s="203">
        <v>734.24396000000024</v>
      </c>
      <c r="F244" s="203">
        <v>0</v>
      </c>
      <c r="G244" s="203">
        <v>0</v>
      </c>
      <c r="H244" s="203">
        <v>0</v>
      </c>
      <c r="I244" s="229">
        <v>0</v>
      </c>
    </row>
    <row r="245" spans="1:9" ht="15">
      <c r="A245" s="156"/>
      <c r="B245" s="157"/>
      <c r="C245" s="157" t="s">
        <v>253</v>
      </c>
      <c r="D245" s="202">
        <v>9</v>
      </c>
      <c r="E245" s="203">
        <v>175.92941999999999</v>
      </c>
      <c r="F245" s="203">
        <v>0</v>
      </c>
      <c r="G245" s="203">
        <v>0</v>
      </c>
      <c r="H245" s="203">
        <v>0</v>
      </c>
      <c r="I245" s="229">
        <v>0</v>
      </c>
    </row>
    <row r="246" spans="1:9" ht="15">
      <c r="A246" s="205"/>
      <c r="B246" s="206"/>
      <c r="C246" s="206" t="s">
        <v>297</v>
      </c>
      <c r="D246" s="208">
        <v>7</v>
      </c>
      <c r="E246" s="209">
        <v>147.54300000000001</v>
      </c>
      <c r="F246" s="209">
        <v>0</v>
      </c>
      <c r="G246" s="209">
        <v>0</v>
      </c>
      <c r="H246" s="209">
        <v>0</v>
      </c>
      <c r="I246" s="230">
        <v>0</v>
      </c>
    </row>
    <row r="247" spans="1:9" ht="15">
      <c r="A247" s="156" t="s">
        <v>660</v>
      </c>
      <c r="B247" s="157"/>
      <c r="C247" s="157"/>
      <c r="D247" s="202" t="s">
        <v>201</v>
      </c>
      <c r="E247" s="203" t="s">
        <v>201</v>
      </c>
      <c r="F247" s="203" t="s">
        <v>201</v>
      </c>
      <c r="G247" s="203" t="s">
        <v>201</v>
      </c>
      <c r="H247" s="203" t="s">
        <v>201</v>
      </c>
      <c r="I247" s="229" t="s">
        <v>201</v>
      </c>
    </row>
    <row r="248" spans="1:9" ht="15">
      <c r="A248" s="156"/>
      <c r="B248" s="157" t="s">
        <v>564</v>
      </c>
      <c r="C248" s="157"/>
      <c r="D248" s="202" t="s">
        <v>201</v>
      </c>
      <c r="E248" s="203" t="s">
        <v>201</v>
      </c>
      <c r="F248" s="203" t="s">
        <v>201</v>
      </c>
      <c r="G248" s="203" t="s">
        <v>201</v>
      </c>
      <c r="H248" s="203" t="s">
        <v>201</v>
      </c>
      <c r="I248" s="229" t="s">
        <v>201</v>
      </c>
    </row>
    <row r="249" spans="1:9" ht="15">
      <c r="A249" s="156"/>
      <c r="B249" s="157"/>
      <c r="C249" s="157" t="s">
        <v>263</v>
      </c>
      <c r="D249" s="202">
        <v>91</v>
      </c>
      <c r="E249" s="203">
        <v>4561.3597299999992</v>
      </c>
      <c r="F249" s="203">
        <v>4</v>
      </c>
      <c r="G249" s="203">
        <v>145.91999999999999</v>
      </c>
      <c r="H249" s="203">
        <v>0</v>
      </c>
      <c r="I249" s="229">
        <v>0</v>
      </c>
    </row>
    <row r="250" spans="1:9" ht="15">
      <c r="A250" s="156"/>
      <c r="B250" s="157"/>
      <c r="C250" s="157" t="s">
        <v>295</v>
      </c>
      <c r="D250" s="202">
        <v>1570</v>
      </c>
      <c r="E250" s="203">
        <v>2568.5959999999991</v>
      </c>
      <c r="F250" s="203">
        <v>491</v>
      </c>
      <c r="G250" s="203">
        <v>1217.8129999999994</v>
      </c>
      <c r="H250" s="203">
        <v>0</v>
      </c>
      <c r="I250" s="229">
        <v>0</v>
      </c>
    </row>
    <row r="251" spans="1:9" ht="15">
      <c r="A251" s="156"/>
      <c r="B251" s="157"/>
      <c r="C251" s="157" t="s">
        <v>255</v>
      </c>
      <c r="D251" s="202">
        <v>155</v>
      </c>
      <c r="E251" s="203">
        <v>2086.6919999999986</v>
      </c>
      <c r="F251" s="203">
        <v>2</v>
      </c>
      <c r="G251" s="203">
        <v>47.123999999999995</v>
      </c>
      <c r="H251" s="203">
        <v>0</v>
      </c>
      <c r="I251" s="229">
        <v>0</v>
      </c>
    </row>
    <row r="252" spans="1:9" ht="15">
      <c r="A252" s="156"/>
      <c r="B252" s="157"/>
      <c r="C252" s="157" t="s">
        <v>258</v>
      </c>
      <c r="D252" s="202">
        <v>117</v>
      </c>
      <c r="E252" s="203">
        <v>1503.4380000000001</v>
      </c>
      <c r="F252" s="203">
        <v>2</v>
      </c>
      <c r="G252" s="203">
        <v>48.88</v>
      </c>
      <c r="H252" s="203">
        <v>0</v>
      </c>
      <c r="I252" s="229">
        <v>0</v>
      </c>
    </row>
    <row r="253" spans="1:9" ht="15">
      <c r="A253" s="156"/>
      <c r="B253" s="157"/>
      <c r="C253" s="157" t="s">
        <v>278</v>
      </c>
      <c r="D253" s="202">
        <v>31</v>
      </c>
      <c r="E253" s="203">
        <v>739.65129999999999</v>
      </c>
      <c r="F253" s="203">
        <v>0</v>
      </c>
      <c r="G253" s="203">
        <v>0</v>
      </c>
      <c r="H253" s="203">
        <v>0</v>
      </c>
      <c r="I253" s="229">
        <v>0</v>
      </c>
    </row>
    <row r="254" spans="1:9" ht="15">
      <c r="A254" s="156"/>
      <c r="B254" s="157" t="s">
        <v>586</v>
      </c>
      <c r="C254" s="157"/>
      <c r="D254" s="202" t="s">
        <v>201</v>
      </c>
      <c r="E254" s="203" t="s">
        <v>201</v>
      </c>
      <c r="F254" s="203" t="s">
        <v>201</v>
      </c>
      <c r="G254" s="203" t="s">
        <v>201</v>
      </c>
      <c r="H254" s="203" t="s">
        <v>201</v>
      </c>
      <c r="I254" s="229" t="s">
        <v>201</v>
      </c>
    </row>
    <row r="255" spans="1:9" ht="15">
      <c r="A255" s="156"/>
      <c r="B255" s="157"/>
      <c r="C255" s="157" t="s">
        <v>253</v>
      </c>
      <c r="D255" s="202">
        <v>834</v>
      </c>
      <c r="E255" s="203">
        <v>48486.982499999998</v>
      </c>
      <c r="F255" s="203">
        <v>37</v>
      </c>
      <c r="G255" s="203">
        <v>1463.9180000000001</v>
      </c>
      <c r="H255" s="203">
        <v>0</v>
      </c>
      <c r="I255" s="229">
        <v>0</v>
      </c>
    </row>
    <row r="256" spans="1:9" ht="15">
      <c r="A256" s="156"/>
      <c r="B256" s="157"/>
      <c r="C256" s="157" t="s">
        <v>280</v>
      </c>
      <c r="D256" s="202">
        <v>8360</v>
      </c>
      <c r="E256" s="203">
        <v>24859.01816</v>
      </c>
      <c r="F256" s="203">
        <v>532</v>
      </c>
      <c r="G256" s="203">
        <v>1629.3608200000001</v>
      </c>
      <c r="H256" s="203">
        <v>0</v>
      </c>
      <c r="I256" s="229">
        <v>0</v>
      </c>
    </row>
    <row r="257" spans="1:9" ht="15">
      <c r="A257" s="156"/>
      <c r="B257" s="157"/>
      <c r="C257" s="157" t="s">
        <v>263</v>
      </c>
      <c r="D257" s="202">
        <v>5388</v>
      </c>
      <c r="E257" s="203">
        <v>13090.199860000001</v>
      </c>
      <c r="F257" s="203">
        <v>388</v>
      </c>
      <c r="G257" s="203">
        <v>855.53718999999978</v>
      </c>
      <c r="H257" s="203">
        <v>0</v>
      </c>
      <c r="I257" s="229">
        <v>0</v>
      </c>
    </row>
    <row r="258" spans="1:9" ht="15">
      <c r="A258" s="156"/>
      <c r="B258" s="157"/>
      <c r="C258" s="157" t="s">
        <v>255</v>
      </c>
      <c r="D258" s="202">
        <v>43</v>
      </c>
      <c r="E258" s="203">
        <v>2013.34493</v>
      </c>
      <c r="F258" s="203">
        <v>0</v>
      </c>
      <c r="G258" s="203">
        <v>0</v>
      </c>
      <c r="H258" s="203">
        <v>0</v>
      </c>
      <c r="I258" s="229">
        <v>0</v>
      </c>
    </row>
    <row r="259" spans="1:9" ht="15">
      <c r="A259" s="156"/>
      <c r="B259" s="157"/>
      <c r="C259" s="157" t="s">
        <v>256</v>
      </c>
      <c r="D259" s="202">
        <v>45</v>
      </c>
      <c r="E259" s="203">
        <v>1239.7729999999997</v>
      </c>
      <c r="F259" s="203">
        <v>1</v>
      </c>
      <c r="G259" s="203">
        <v>44.8</v>
      </c>
      <c r="H259" s="203">
        <v>0</v>
      </c>
      <c r="I259" s="229">
        <v>0</v>
      </c>
    </row>
    <row r="260" spans="1:9" ht="15">
      <c r="A260" s="156"/>
      <c r="B260" s="157" t="s">
        <v>637</v>
      </c>
      <c r="C260" s="157"/>
      <c r="D260" s="202" t="s">
        <v>201</v>
      </c>
      <c r="E260" s="203" t="s">
        <v>201</v>
      </c>
      <c r="F260" s="203" t="s">
        <v>201</v>
      </c>
      <c r="G260" s="203" t="s">
        <v>201</v>
      </c>
      <c r="H260" s="203" t="s">
        <v>201</v>
      </c>
      <c r="I260" s="229" t="s">
        <v>201</v>
      </c>
    </row>
    <row r="261" spans="1:9" ht="15">
      <c r="A261" s="156"/>
      <c r="B261" s="157"/>
      <c r="C261" s="157" t="s">
        <v>490</v>
      </c>
      <c r="D261" s="202">
        <v>319</v>
      </c>
      <c r="E261" s="203">
        <v>10641.159999999996</v>
      </c>
      <c r="F261" s="203">
        <v>36</v>
      </c>
      <c r="G261" s="203">
        <v>925.19999999999982</v>
      </c>
      <c r="H261" s="203">
        <v>0</v>
      </c>
      <c r="I261" s="229">
        <v>0</v>
      </c>
    </row>
    <row r="262" spans="1:9" ht="15">
      <c r="A262" s="156"/>
      <c r="B262" s="157"/>
      <c r="C262" s="157" t="s">
        <v>219</v>
      </c>
      <c r="D262" s="202">
        <v>102</v>
      </c>
      <c r="E262" s="203">
        <v>966.77999999999975</v>
      </c>
      <c r="F262" s="203">
        <v>0</v>
      </c>
      <c r="G262" s="203">
        <v>0</v>
      </c>
      <c r="H262" s="203">
        <v>0</v>
      </c>
      <c r="I262" s="229">
        <v>0</v>
      </c>
    </row>
    <row r="263" spans="1:9" ht="15">
      <c r="A263" s="156"/>
      <c r="B263" s="157"/>
      <c r="C263" s="157" t="s">
        <v>347</v>
      </c>
      <c r="D263" s="202">
        <v>18</v>
      </c>
      <c r="E263" s="203">
        <v>709.83860000000016</v>
      </c>
      <c r="F263" s="203">
        <v>18</v>
      </c>
      <c r="G263" s="203">
        <v>709.83860000000016</v>
      </c>
      <c r="H263" s="203">
        <v>0</v>
      </c>
      <c r="I263" s="229">
        <v>0</v>
      </c>
    </row>
    <row r="264" spans="1:9" ht="15">
      <c r="A264" s="156"/>
      <c r="B264" s="157"/>
      <c r="C264" s="157" t="s">
        <v>465</v>
      </c>
      <c r="D264" s="202">
        <v>388</v>
      </c>
      <c r="E264" s="203">
        <v>244.03922999999998</v>
      </c>
      <c r="F264" s="203">
        <v>34</v>
      </c>
      <c r="G264" s="203">
        <v>17.332449999999998</v>
      </c>
      <c r="H264" s="203">
        <v>0</v>
      </c>
      <c r="I264" s="229">
        <v>0</v>
      </c>
    </row>
    <row r="265" spans="1:9" ht="15">
      <c r="A265" s="156"/>
      <c r="B265" s="157"/>
      <c r="C265" s="157" t="s">
        <v>479</v>
      </c>
      <c r="D265" s="202">
        <v>25</v>
      </c>
      <c r="E265" s="203">
        <v>236.16121999999999</v>
      </c>
      <c r="F265" s="203">
        <v>11</v>
      </c>
      <c r="G265" s="203">
        <v>66.431999999999988</v>
      </c>
      <c r="H265" s="203">
        <v>0</v>
      </c>
      <c r="I265" s="229">
        <v>0</v>
      </c>
    </row>
    <row r="266" spans="1:9" ht="15">
      <c r="A266" s="156"/>
      <c r="B266" s="157" t="s">
        <v>560</v>
      </c>
      <c r="C266" s="157"/>
      <c r="D266" s="202" t="s">
        <v>201</v>
      </c>
      <c r="E266" s="203" t="s">
        <v>201</v>
      </c>
      <c r="F266" s="203" t="s">
        <v>201</v>
      </c>
      <c r="G266" s="203" t="s">
        <v>201</v>
      </c>
      <c r="H266" s="203" t="s">
        <v>201</v>
      </c>
      <c r="I266" s="229" t="s">
        <v>201</v>
      </c>
    </row>
    <row r="267" spans="1:9" ht="15">
      <c r="A267" s="156"/>
      <c r="B267" s="157"/>
      <c r="C267" s="157" t="s">
        <v>205</v>
      </c>
      <c r="D267" s="202">
        <v>7566</v>
      </c>
      <c r="E267" s="203">
        <v>100688.20949999997</v>
      </c>
      <c r="F267" s="203">
        <v>143</v>
      </c>
      <c r="G267" s="203">
        <v>1493.0513100000001</v>
      </c>
      <c r="H267" s="203">
        <v>0</v>
      </c>
      <c r="I267" s="229">
        <v>0</v>
      </c>
    </row>
    <row r="268" spans="1:9" ht="15">
      <c r="A268" s="156"/>
      <c r="B268" s="157"/>
      <c r="C268" s="157" t="s">
        <v>490</v>
      </c>
      <c r="D268" s="202">
        <v>463</v>
      </c>
      <c r="E268" s="203">
        <v>16986.413</v>
      </c>
      <c r="F268" s="203">
        <v>38</v>
      </c>
      <c r="G268" s="203">
        <v>1115.5829999999999</v>
      </c>
      <c r="H268" s="203">
        <v>0</v>
      </c>
      <c r="I268" s="229">
        <v>0</v>
      </c>
    </row>
    <row r="269" spans="1:9" ht="15">
      <c r="A269" s="156"/>
      <c r="B269" s="157"/>
      <c r="C269" s="157" t="s">
        <v>233</v>
      </c>
      <c r="D269" s="202">
        <v>1321</v>
      </c>
      <c r="E269" s="203">
        <v>15513.284470000001</v>
      </c>
      <c r="F269" s="203">
        <v>169</v>
      </c>
      <c r="G269" s="203">
        <v>684.25734</v>
      </c>
      <c r="H269" s="203">
        <v>0</v>
      </c>
      <c r="I269" s="229">
        <v>0</v>
      </c>
    </row>
    <row r="270" spans="1:9" ht="15">
      <c r="A270" s="156"/>
      <c r="B270" s="157"/>
      <c r="C270" s="157" t="s">
        <v>224</v>
      </c>
      <c r="D270" s="202">
        <v>169</v>
      </c>
      <c r="E270" s="203">
        <v>2856.8492599999981</v>
      </c>
      <c r="F270" s="203">
        <v>23</v>
      </c>
      <c r="G270" s="203">
        <v>341.00566000000003</v>
      </c>
      <c r="H270" s="203">
        <v>0</v>
      </c>
      <c r="I270" s="229">
        <v>0</v>
      </c>
    </row>
    <row r="271" spans="1:9" ht="15">
      <c r="A271" s="156"/>
      <c r="B271" s="157"/>
      <c r="C271" s="157" t="s">
        <v>235</v>
      </c>
      <c r="D271" s="202">
        <v>187</v>
      </c>
      <c r="E271" s="203">
        <v>2619.3430000000003</v>
      </c>
      <c r="F271" s="203">
        <v>7</v>
      </c>
      <c r="G271" s="203">
        <v>97.504999999999995</v>
      </c>
      <c r="H271" s="203">
        <v>0</v>
      </c>
      <c r="I271" s="229">
        <v>0</v>
      </c>
    </row>
    <row r="272" spans="1:9" ht="15">
      <c r="A272" s="156"/>
      <c r="B272" s="157" t="s">
        <v>661</v>
      </c>
      <c r="C272" s="157"/>
      <c r="D272" s="202" t="s">
        <v>201</v>
      </c>
      <c r="E272" s="203" t="s">
        <v>201</v>
      </c>
      <c r="F272" s="203" t="s">
        <v>201</v>
      </c>
      <c r="G272" s="203" t="s">
        <v>201</v>
      </c>
      <c r="H272" s="203" t="s">
        <v>201</v>
      </c>
      <c r="I272" s="229" t="s">
        <v>201</v>
      </c>
    </row>
    <row r="273" spans="1:9" ht="15">
      <c r="A273" s="156"/>
      <c r="B273" s="157"/>
      <c r="C273" s="157" t="s">
        <v>263</v>
      </c>
      <c r="D273" s="202">
        <v>44</v>
      </c>
      <c r="E273" s="203">
        <v>782.85865999999999</v>
      </c>
      <c r="F273" s="203">
        <v>2</v>
      </c>
      <c r="G273" s="203">
        <v>1.8986000000000001</v>
      </c>
      <c r="H273" s="203">
        <v>0</v>
      </c>
      <c r="I273" s="229">
        <v>0</v>
      </c>
    </row>
    <row r="274" spans="1:9" ht="15">
      <c r="A274" s="156"/>
      <c r="B274" s="157"/>
      <c r="C274" s="157" t="s">
        <v>253</v>
      </c>
      <c r="D274" s="202">
        <v>3</v>
      </c>
      <c r="E274" s="203">
        <v>169.446</v>
      </c>
      <c r="F274" s="203">
        <v>0</v>
      </c>
      <c r="G274" s="203">
        <v>0</v>
      </c>
      <c r="H274" s="203">
        <v>0</v>
      </c>
      <c r="I274" s="229">
        <v>0</v>
      </c>
    </row>
    <row r="275" spans="1:9" ht="15">
      <c r="A275" s="156"/>
      <c r="B275" s="157"/>
      <c r="C275" s="157" t="s">
        <v>280</v>
      </c>
      <c r="D275" s="202">
        <v>6</v>
      </c>
      <c r="E275" s="203">
        <v>145.55200000000002</v>
      </c>
      <c r="F275" s="203">
        <v>0</v>
      </c>
      <c r="G275" s="203">
        <v>0</v>
      </c>
      <c r="H275" s="203">
        <v>0</v>
      </c>
      <c r="I275" s="229">
        <v>0</v>
      </c>
    </row>
    <row r="276" spans="1:9" ht="15">
      <c r="A276" s="156"/>
      <c r="B276" s="157" t="s">
        <v>565</v>
      </c>
      <c r="C276" s="157"/>
      <c r="D276" s="202" t="s">
        <v>201</v>
      </c>
      <c r="E276" s="203" t="s">
        <v>201</v>
      </c>
      <c r="F276" s="203" t="s">
        <v>201</v>
      </c>
      <c r="G276" s="203" t="s">
        <v>201</v>
      </c>
      <c r="H276" s="203" t="s">
        <v>201</v>
      </c>
      <c r="I276" s="229" t="s">
        <v>201</v>
      </c>
    </row>
    <row r="277" spans="1:9" ht="15">
      <c r="A277" s="156"/>
      <c r="B277" s="157"/>
      <c r="C277" s="157" t="s">
        <v>483</v>
      </c>
      <c r="D277" s="202">
        <v>12545</v>
      </c>
      <c r="E277" s="203">
        <v>32238.469610000051</v>
      </c>
      <c r="F277" s="203">
        <v>161</v>
      </c>
      <c r="G277" s="203">
        <v>132.68337000000002</v>
      </c>
      <c r="H277" s="203">
        <v>0</v>
      </c>
      <c r="I277" s="229">
        <v>0</v>
      </c>
    </row>
    <row r="278" spans="1:9" ht="15">
      <c r="A278" s="156"/>
      <c r="B278" s="157"/>
      <c r="C278" s="157" t="s">
        <v>482</v>
      </c>
      <c r="D278" s="202">
        <v>501</v>
      </c>
      <c r="E278" s="203">
        <v>13823.073350000001</v>
      </c>
      <c r="F278" s="203">
        <v>1</v>
      </c>
      <c r="G278" s="203">
        <v>32</v>
      </c>
      <c r="H278" s="203">
        <v>0</v>
      </c>
      <c r="I278" s="229">
        <v>0</v>
      </c>
    </row>
    <row r="279" spans="1:9" ht="15">
      <c r="A279" s="156"/>
      <c r="B279" s="157"/>
      <c r="C279" s="157" t="s">
        <v>253</v>
      </c>
      <c r="D279" s="202">
        <v>50</v>
      </c>
      <c r="E279" s="203">
        <v>5081.8</v>
      </c>
      <c r="F279" s="203">
        <v>0</v>
      </c>
      <c r="G279" s="203">
        <v>0</v>
      </c>
      <c r="H279" s="203">
        <v>0</v>
      </c>
      <c r="I279" s="229">
        <v>0</v>
      </c>
    </row>
    <row r="280" spans="1:9" ht="15">
      <c r="A280" s="156"/>
      <c r="B280" s="157"/>
      <c r="C280" s="157" t="s">
        <v>203</v>
      </c>
      <c r="D280" s="202">
        <v>485</v>
      </c>
      <c r="E280" s="203">
        <v>3492.3986100000002</v>
      </c>
      <c r="F280" s="203">
        <v>197</v>
      </c>
      <c r="G280" s="203">
        <v>1096.5628100000001</v>
      </c>
      <c r="H280" s="203">
        <v>0</v>
      </c>
      <c r="I280" s="229">
        <v>0</v>
      </c>
    </row>
    <row r="281" spans="1:9" ht="15">
      <c r="A281" s="156"/>
      <c r="B281" s="157"/>
      <c r="C281" s="157" t="s">
        <v>485</v>
      </c>
      <c r="D281" s="202">
        <v>1100</v>
      </c>
      <c r="E281" s="203">
        <v>3232.0526100000011</v>
      </c>
      <c r="F281" s="203">
        <v>17</v>
      </c>
      <c r="G281" s="203">
        <v>25.246760000000002</v>
      </c>
      <c r="H281" s="203">
        <v>0</v>
      </c>
      <c r="I281" s="229">
        <v>0</v>
      </c>
    </row>
    <row r="282" spans="1:9" ht="15">
      <c r="A282" s="156"/>
      <c r="B282" s="157" t="s">
        <v>588</v>
      </c>
      <c r="C282" s="157"/>
      <c r="D282" s="202" t="s">
        <v>201</v>
      </c>
      <c r="E282" s="203" t="s">
        <v>201</v>
      </c>
      <c r="F282" s="203" t="s">
        <v>201</v>
      </c>
      <c r="G282" s="203" t="s">
        <v>201</v>
      </c>
      <c r="H282" s="203" t="s">
        <v>201</v>
      </c>
      <c r="I282" s="229" t="s">
        <v>201</v>
      </c>
    </row>
    <row r="283" spans="1:9" ht="15">
      <c r="A283" s="156"/>
      <c r="B283" s="157"/>
      <c r="C283" s="157" t="s">
        <v>205</v>
      </c>
      <c r="D283" s="202">
        <v>880</v>
      </c>
      <c r="E283" s="203">
        <v>17121.017239999994</v>
      </c>
      <c r="F283" s="203">
        <v>18</v>
      </c>
      <c r="G283" s="203">
        <v>267.68961000000002</v>
      </c>
      <c r="H283" s="203">
        <v>0</v>
      </c>
      <c r="I283" s="229">
        <v>0</v>
      </c>
    </row>
    <row r="284" spans="1:9" ht="15">
      <c r="A284" s="156"/>
      <c r="B284" s="157"/>
      <c r="C284" s="157" t="s">
        <v>233</v>
      </c>
      <c r="D284" s="202">
        <v>393</v>
      </c>
      <c r="E284" s="203">
        <v>12835.00287</v>
      </c>
      <c r="F284" s="203">
        <v>8</v>
      </c>
      <c r="G284" s="203">
        <v>206.51054999999999</v>
      </c>
      <c r="H284" s="203">
        <v>0</v>
      </c>
      <c r="I284" s="229">
        <v>0</v>
      </c>
    </row>
    <row r="285" spans="1:9" ht="15">
      <c r="A285" s="156"/>
      <c r="B285" s="157"/>
      <c r="C285" s="157" t="s">
        <v>253</v>
      </c>
      <c r="D285" s="202">
        <v>48</v>
      </c>
      <c r="E285" s="203">
        <v>5260.22</v>
      </c>
      <c r="F285" s="203">
        <v>1</v>
      </c>
      <c r="G285" s="203">
        <v>196</v>
      </c>
      <c r="H285" s="203">
        <v>0</v>
      </c>
      <c r="I285" s="229">
        <v>0</v>
      </c>
    </row>
    <row r="286" spans="1:9" ht="15">
      <c r="A286" s="156"/>
      <c r="B286" s="157"/>
      <c r="C286" s="157" t="s">
        <v>203</v>
      </c>
      <c r="D286" s="202">
        <v>808</v>
      </c>
      <c r="E286" s="203">
        <v>4020.5868600000003</v>
      </c>
      <c r="F286" s="203">
        <v>150</v>
      </c>
      <c r="G286" s="203">
        <v>730.39783999999997</v>
      </c>
      <c r="H286" s="203">
        <v>1</v>
      </c>
      <c r="I286" s="229">
        <v>4.6368999999999998</v>
      </c>
    </row>
    <row r="287" spans="1:9" ht="15">
      <c r="A287" s="156"/>
      <c r="B287" s="157"/>
      <c r="C287" s="157" t="s">
        <v>500</v>
      </c>
      <c r="D287" s="202">
        <v>123</v>
      </c>
      <c r="E287" s="203">
        <v>1690.2341000000001</v>
      </c>
      <c r="F287" s="203">
        <v>0</v>
      </c>
      <c r="G287" s="203">
        <v>0</v>
      </c>
      <c r="H287" s="203">
        <v>0</v>
      </c>
      <c r="I287" s="229">
        <v>0</v>
      </c>
    </row>
    <row r="288" spans="1:9" ht="15">
      <c r="A288" s="156"/>
      <c r="B288" s="157" t="s">
        <v>572</v>
      </c>
      <c r="C288" s="157"/>
      <c r="D288" s="202" t="s">
        <v>201</v>
      </c>
      <c r="E288" s="203" t="s">
        <v>201</v>
      </c>
      <c r="F288" s="203" t="s">
        <v>201</v>
      </c>
      <c r="G288" s="203" t="s">
        <v>201</v>
      </c>
      <c r="H288" s="203" t="s">
        <v>201</v>
      </c>
      <c r="I288" s="229" t="s">
        <v>201</v>
      </c>
    </row>
    <row r="289" spans="1:9" ht="15">
      <c r="A289" s="156"/>
      <c r="B289" s="157"/>
      <c r="C289" s="157" t="s">
        <v>205</v>
      </c>
      <c r="D289" s="202">
        <v>1985</v>
      </c>
      <c r="E289" s="203">
        <v>42826.77974999998</v>
      </c>
      <c r="F289" s="203">
        <v>52</v>
      </c>
      <c r="G289" s="203">
        <v>976.19635000000005</v>
      </c>
      <c r="H289" s="203">
        <v>0</v>
      </c>
      <c r="I289" s="229">
        <v>0</v>
      </c>
    </row>
    <row r="290" spans="1:9" ht="15">
      <c r="A290" s="156"/>
      <c r="B290" s="157"/>
      <c r="C290" s="157" t="s">
        <v>383</v>
      </c>
      <c r="D290" s="202">
        <v>1735</v>
      </c>
      <c r="E290" s="203">
        <v>36922.999819999968</v>
      </c>
      <c r="F290" s="203">
        <v>102</v>
      </c>
      <c r="G290" s="203">
        <v>2339.4778500000002</v>
      </c>
      <c r="H290" s="203">
        <v>0</v>
      </c>
      <c r="I290" s="229">
        <v>0</v>
      </c>
    </row>
    <row r="291" spans="1:9" ht="15">
      <c r="A291" s="156"/>
      <c r="B291" s="157"/>
      <c r="C291" s="157" t="s">
        <v>233</v>
      </c>
      <c r="D291" s="202">
        <v>1455</v>
      </c>
      <c r="E291" s="203">
        <v>28627.310639999996</v>
      </c>
      <c r="F291" s="203">
        <v>142</v>
      </c>
      <c r="G291" s="203">
        <v>1128.5857100000001</v>
      </c>
      <c r="H291" s="203">
        <v>0</v>
      </c>
      <c r="I291" s="229">
        <v>0</v>
      </c>
    </row>
    <row r="292" spans="1:9" ht="15">
      <c r="A292" s="156"/>
      <c r="B292" s="157"/>
      <c r="C292" s="157" t="s">
        <v>423</v>
      </c>
      <c r="D292" s="202">
        <v>494</v>
      </c>
      <c r="E292" s="203">
        <v>9940.7340000000022</v>
      </c>
      <c r="F292" s="203">
        <v>69</v>
      </c>
      <c r="G292" s="203">
        <v>1167.1609999999998</v>
      </c>
      <c r="H292" s="203">
        <v>0</v>
      </c>
      <c r="I292" s="229">
        <v>0</v>
      </c>
    </row>
    <row r="293" spans="1:9" ht="15">
      <c r="A293" s="156"/>
      <c r="B293" s="157"/>
      <c r="C293" s="157" t="s">
        <v>490</v>
      </c>
      <c r="D293" s="202">
        <v>254</v>
      </c>
      <c r="E293" s="203">
        <v>5146.6324999999997</v>
      </c>
      <c r="F293" s="203">
        <v>13</v>
      </c>
      <c r="G293" s="203">
        <v>291.54050000000001</v>
      </c>
      <c r="H293" s="203">
        <v>0</v>
      </c>
      <c r="I293" s="229">
        <v>0</v>
      </c>
    </row>
    <row r="294" spans="1:9" ht="15">
      <c r="A294" s="156"/>
      <c r="B294" s="157" t="s">
        <v>579</v>
      </c>
      <c r="C294" s="157"/>
      <c r="D294" s="202" t="s">
        <v>201</v>
      </c>
      <c r="E294" s="203" t="s">
        <v>201</v>
      </c>
      <c r="F294" s="203" t="s">
        <v>201</v>
      </c>
      <c r="G294" s="203" t="s">
        <v>201</v>
      </c>
      <c r="H294" s="203" t="s">
        <v>201</v>
      </c>
      <c r="I294" s="229" t="s">
        <v>201</v>
      </c>
    </row>
    <row r="295" spans="1:9" ht="15">
      <c r="A295" s="156"/>
      <c r="B295" s="157"/>
      <c r="C295" s="157" t="s">
        <v>383</v>
      </c>
      <c r="D295" s="202">
        <v>2707</v>
      </c>
      <c r="E295" s="203">
        <v>61268.625180000046</v>
      </c>
      <c r="F295" s="203">
        <v>275</v>
      </c>
      <c r="G295" s="203">
        <v>4668.9252400000005</v>
      </c>
      <c r="H295" s="203">
        <v>0</v>
      </c>
      <c r="I295" s="229">
        <v>0</v>
      </c>
    </row>
    <row r="296" spans="1:9" ht="15">
      <c r="A296" s="156"/>
      <c r="B296" s="157"/>
      <c r="C296" s="157" t="s">
        <v>465</v>
      </c>
      <c r="D296" s="202">
        <v>8589</v>
      </c>
      <c r="E296" s="203">
        <v>12288.099359999998</v>
      </c>
      <c r="F296" s="203">
        <v>853</v>
      </c>
      <c r="G296" s="203">
        <v>526.09492</v>
      </c>
      <c r="H296" s="203">
        <v>0</v>
      </c>
      <c r="I296" s="229">
        <v>0</v>
      </c>
    </row>
    <row r="297" spans="1:9" ht="15">
      <c r="A297" s="156"/>
      <c r="B297" s="157"/>
      <c r="C297" s="157" t="s">
        <v>486</v>
      </c>
      <c r="D297" s="202">
        <v>610</v>
      </c>
      <c r="E297" s="203">
        <v>4291.2781599999998</v>
      </c>
      <c r="F297" s="203">
        <v>45</v>
      </c>
      <c r="G297" s="203">
        <v>33.710319999999996</v>
      </c>
      <c r="H297" s="203">
        <v>0</v>
      </c>
      <c r="I297" s="229">
        <v>0</v>
      </c>
    </row>
    <row r="298" spans="1:9" ht="15">
      <c r="A298" s="156"/>
      <c r="B298" s="157"/>
      <c r="C298" s="157" t="s">
        <v>365</v>
      </c>
      <c r="D298" s="202">
        <v>135</v>
      </c>
      <c r="E298" s="203">
        <v>4186.9434399999991</v>
      </c>
      <c r="F298" s="203">
        <v>7</v>
      </c>
      <c r="G298" s="203">
        <v>8.7065599999999996</v>
      </c>
      <c r="H298" s="203">
        <v>0</v>
      </c>
      <c r="I298" s="229">
        <v>0</v>
      </c>
    </row>
    <row r="299" spans="1:9" ht="15">
      <c r="A299" s="156"/>
      <c r="B299" s="157"/>
      <c r="C299" s="157" t="s">
        <v>485</v>
      </c>
      <c r="D299" s="202">
        <v>1607</v>
      </c>
      <c r="E299" s="203">
        <v>4154.5546999999997</v>
      </c>
      <c r="F299" s="203">
        <v>34</v>
      </c>
      <c r="G299" s="203">
        <v>88.023079999999993</v>
      </c>
      <c r="H299" s="203">
        <v>0</v>
      </c>
      <c r="I299" s="229">
        <v>0</v>
      </c>
    </row>
    <row r="300" spans="1:9" ht="15">
      <c r="A300" s="156"/>
      <c r="B300" s="157" t="s">
        <v>662</v>
      </c>
      <c r="C300" s="157"/>
      <c r="D300" s="202" t="s">
        <v>201</v>
      </c>
      <c r="E300" s="203" t="s">
        <v>201</v>
      </c>
      <c r="F300" s="203" t="s">
        <v>201</v>
      </c>
      <c r="G300" s="203" t="s">
        <v>201</v>
      </c>
      <c r="H300" s="203" t="s">
        <v>201</v>
      </c>
      <c r="I300" s="229" t="s">
        <v>201</v>
      </c>
    </row>
    <row r="301" spans="1:9" ht="15">
      <c r="A301" s="156"/>
      <c r="B301" s="157"/>
      <c r="C301" s="157" t="s">
        <v>363</v>
      </c>
      <c r="D301" s="202">
        <v>29</v>
      </c>
      <c r="E301" s="203">
        <v>13.415400000000002</v>
      </c>
      <c r="F301" s="203">
        <v>15</v>
      </c>
      <c r="G301" s="203">
        <v>5.7065999999999999</v>
      </c>
      <c r="H301" s="203">
        <v>0</v>
      </c>
      <c r="I301" s="229">
        <v>0</v>
      </c>
    </row>
    <row r="302" spans="1:9" ht="15">
      <c r="A302" s="156"/>
      <c r="B302" s="157"/>
      <c r="C302" s="157" t="s">
        <v>484</v>
      </c>
      <c r="D302" s="202">
        <v>63</v>
      </c>
      <c r="E302" s="203">
        <v>10.673999999999999</v>
      </c>
      <c r="F302" s="203">
        <v>2</v>
      </c>
      <c r="G302" s="203">
        <v>0.68399999999999994</v>
      </c>
      <c r="H302" s="203">
        <v>0</v>
      </c>
      <c r="I302" s="229">
        <v>0</v>
      </c>
    </row>
    <row r="303" spans="1:9" ht="15">
      <c r="A303" s="156"/>
      <c r="B303" s="157"/>
      <c r="C303" s="157" t="s">
        <v>465</v>
      </c>
      <c r="D303" s="202">
        <v>30</v>
      </c>
      <c r="E303" s="203">
        <v>1.1673200000000001</v>
      </c>
      <c r="F303" s="203">
        <v>2</v>
      </c>
      <c r="G303" s="203">
        <v>0.13690000000000002</v>
      </c>
      <c r="H303" s="203">
        <v>0</v>
      </c>
      <c r="I303" s="229">
        <v>0</v>
      </c>
    </row>
    <row r="304" spans="1:9" ht="15">
      <c r="A304" s="156"/>
      <c r="B304" s="157" t="s">
        <v>566</v>
      </c>
      <c r="C304" s="157"/>
      <c r="D304" s="202" t="s">
        <v>201</v>
      </c>
      <c r="E304" s="203" t="s">
        <v>201</v>
      </c>
      <c r="F304" s="203" t="s">
        <v>201</v>
      </c>
      <c r="G304" s="203" t="s">
        <v>201</v>
      </c>
      <c r="H304" s="203" t="s">
        <v>201</v>
      </c>
      <c r="I304" s="229" t="s">
        <v>201</v>
      </c>
    </row>
    <row r="305" spans="1:9" ht="15">
      <c r="A305" s="156"/>
      <c r="B305" s="157"/>
      <c r="C305" s="157" t="s">
        <v>476</v>
      </c>
      <c r="D305" s="202">
        <v>1921</v>
      </c>
      <c r="E305" s="203">
        <v>79795.007970000006</v>
      </c>
      <c r="F305" s="203">
        <v>116</v>
      </c>
      <c r="G305" s="203">
        <v>3091.9559999999992</v>
      </c>
      <c r="H305" s="203">
        <v>0</v>
      </c>
      <c r="I305" s="229">
        <v>0</v>
      </c>
    </row>
    <row r="306" spans="1:9" ht="15">
      <c r="A306" s="156"/>
      <c r="B306" s="157"/>
      <c r="C306" s="157" t="s">
        <v>484</v>
      </c>
      <c r="D306" s="202">
        <v>105025</v>
      </c>
      <c r="E306" s="203">
        <v>65125.961159994629</v>
      </c>
      <c r="F306" s="203">
        <v>1402</v>
      </c>
      <c r="G306" s="203">
        <v>1122.9487200000001</v>
      </c>
      <c r="H306" s="203">
        <v>0</v>
      </c>
      <c r="I306" s="229">
        <v>0</v>
      </c>
    </row>
    <row r="307" spans="1:9" ht="15">
      <c r="A307" s="156"/>
      <c r="B307" s="157"/>
      <c r="C307" s="157" t="s">
        <v>205</v>
      </c>
      <c r="D307" s="202">
        <v>1035</v>
      </c>
      <c r="E307" s="203">
        <v>15717.370960000002</v>
      </c>
      <c r="F307" s="203">
        <v>39</v>
      </c>
      <c r="G307" s="203">
        <v>502.11243999999999</v>
      </c>
      <c r="H307" s="203">
        <v>0</v>
      </c>
      <c r="I307" s="229">
        <v>0</v>
      </c>
    </row>
    <row r="308" spans="1:9" ht="15">
      <c r="A308" s="156"/>
      <c r="B308" s="157"/>
      <c r="C308" s="157" t="s">
        <v>490</v>
      </c>
      <c r="D308" s="202">
        <v>731</v>
      </c>
      <c r="E308" s="203">
        <v>13686.727500000001</v>
      </c>
      <c r="F308" s="203">
        <v>47</v>
      </c>
      <c r="G308" s="203">
        <v>285.1339999999999</v>
      </c>
      <c r="H308" s="203">
        <v>0</v>
      </c>
      <c r="I308" s="229">
        <v>0</v>
      </c>
    </row>
    <row r="309" spans="1:9" ht="15">
      <c r="A309" s="156"/>
      <c r="B309" s="157"/>
      <c r="C309" s="157" t="s">
        <v>363</v>
      </c>
      <c r="D309" s="202">
        <v>2610</v>
      </c>
      <c r="E309" s="203">
        <v>13442.45957999999</v>
      </c>
      <c r="F309" s="203">
        <v>274</v>
      </c>
      <c r="G309" s="203">
        <v>690.62432000000001</v>
      </c>
      <c r="H309" s="203">
        <v>0</v>
      </c>
      <c r="I309" s="229">
        <v>0</v>
      </c>
    </row>
    <row r="310" spans="1:9" ht="15">
      <c r="A310" s="156"/>
      <c r="B310" s="157" t="s">
        <v>663</v>
      </c>
      <c r="C310" s="157"/>
      <c r="D310" s="202" t="s">
        <v>201</v>
      </c>
      <c r="E310" s="203" t="s">
        <v>201</v>
      </c>
      <c r="F310" s="203" t="s">
        <v>201</v>
      </c>
      <c r="G310" s="203" t="s">
        <v>201</v>
      </c>
      <c r="H310" s="203" t="s">
        <v>201</v>
      </c>
      <c r="I310" s="229" t="s">
        <v>201</v>
      </c>
    </row>
    <row r="311" spans="1:9" ht="15">
      <c r="A311" s="156"/>
      <c r="B311" s="157"/>
      <c r="C311" s="157" t="s">
        <v>532</v>
      </c>
      <c r="D311" s="202">
        <v>1</v>
      </c>
      <c r="E311" s="203">
        <v>0.374</v>
      </c>
      <c r="F311" s="203">
        <v>0</v>
      </c>
      <c r="G311" s="203">
        <v>0</v>
      </c>
      <c r="H311" s="203">
        <v>0</v>
      </c>
      <c r="I311" s="229">
        <v>0</v>
      </c>
    </row>
    <row r="312" spans="1:9" ht="15">
      <c r="A312" s="156"/>
      <c r="B312" s="157"/>
      <c r="C312" s="157" t="s">
        <v>536</v>
      </c>
      <c r="D312" s="202">
        <v>3</v>
      </c>
      <c r="E312" s="203">
        <v>3.0000000000000004E-5</v>
      </c>
      <c r="F312" s="203">
        <v>0</v>
      </c>
      <c r="G312" s="203">
        <v>0</v>
      </c>
      <c r="H312" s="203">
        <v>0</v>
      </c>
      <c r="I312" s="229">
        <v>0</v>
      </c>
    </row>
    <row r="313" spans="1:9" ht="15">
      <c r="A313" s="156"/>
      <c r="B313" s="157" t="s">
        <v>577</v>
      </c>
      <c r="C313" s="157"/>
      <c r="D313" s="202" t="s">
        <v>201</v>
      </c>
      <c r="E313" s="203" t="s">
        <v>201</v>
      </c>
      <c r="F313" s="203" t="s">
        <v>201</v>
      </c>
      <c r="G313" s="203" t="s">
        <v>201</v>
      </c>
      <c r="H313" s="203" t="s">
        <v>201</v>
      </c>
      <c r="I313" s="229" t="s">
        <v>201</v>
      </c>
    </row>
    <row r="314" spans="1:9" ht="15">
      <c r="A314" s="156"/>
      <c r="B314" s="157"/>
      <c r="C314" s="157" t="s">
        <v>456</v>
      </c>
      <c r="D314" s="202">
        <v>491</v>
      </c>
      <c r="E314" s="203">
        <v>23633.753999999994</v>
      </c>
      <c r="F314" s="203">
        <v>21</v>
      </c>
      <c r="G314" s="203">
        <v>215.29499999999999</v>
      </c>
      <c r="H314" s="203">
        <v>0</v>
      </c>
      <c r="I314" s="229">
        <v>0</v>
      </c>
    </row>
    <row r="315" spans="1:9" ht="15">
      <c r="A315" s="156"/>
      <c r="B315" s="157"/>
      <c r="C315" s="157" t="s">
        <v>233</v>
      </c>
      <c r="D315" s="202">
        <v>1038</v>
      </c>
      <c r="E315" s="203">
        <v>20374.476460000005</v>
      </c>
      <c r="F315" s="203">
        <v>67</v>
      </c>
      <c r="G315" s="203">
        <v>525.08037000000013</v>
      </c>
      <c r="H315" s="203">
        <v>0</v>
      </c>
      <c r="I315" s="229">
        <v>0</v>
      </c>
    </row>
    <row r="316" spans="1:9" ht="15">
      <c r="A316" s="156"/>
      <c r="B316" s="157"/>
      <c r="C316" s="157" t="s">
        <v>490</v>
      </c>
      <c r="D316" s="202">
        <v>309</v>
      </c>
      <c r="E316" s="203">
        <v>8201.1549999999988</v>
      </c>
      <c r="F316" s="203">
        <v>14</v>
      </c>
      <c r="G316" s="203">
        <v>217.44499999999999</v>
      </c>
      <c r="H316" s="203">
        <v>0</v>
      </c>
      <c r="I316" s="229">
        <v>0</v>
      </c>
    </row>
    <row r="317" spans="1:9" ht="15">
      <c r="A317" s="156"/>
      <c r="B317" s="157"/>
      <c r="C317" s="157" t="s">
        <v>479</v>
      </c>
      <c r="D317" s="202">
        <v>361</v>
      </c>
      <c r="E317" s="203">
        <v>7995.1311799999994</v>
      </c>
      <c r="F317" s="203">
        <v>79</v>
      </c>
      <c r="G317" s="203">
        <v>397.0278899999999</v>
      </c>
      <c r="H317" s="203">
        <v>4</v>
      </c>
      <c r="I317" s="229">
        <v>0.49751999999999996</v>
      </c>
    </row>
    <row r="318" spans="1:9" ht="15">
      <c r="A318" s="156"/>
      <c r="B318" s="157"/>
      <c r="C318" s="157" t="s">
        <v>317</v>
      </c>
      <c r="D318" s="202">
        <v>20</v>
      </c>
      <c r="E318" s="203">
        <v>7833.0230000000001</v>
      </c>
      <c r="F318" s="203">
        <v>2</v>
      </c>
      <c r="G318" s="203">
        <v>621.36500000000001</v>
      </c>
      <c r="H318" s="203">
        <v>0</v>
      </c>
      <c r="I318" s="229">
        <v>0</v>
      </c>
    </row>
    <row r="319" spans="1:9" ht="15">
      <c r="A319" s="156"/>
      <c r="B319" s="157" t="s">
        <v>635</v>
      </c>
      <c r="C319" s="157"/>
      <c r="D319" s="202" t="s">
        <v>201</v>
      </c>
      <c r="E319" s="203" t="s">
        <v>201</v>
      </c>
      <c r="F319" s="203" t="s">
        <v>201</v>
      </c>
      <c r="G319" s="203" t="s">
        <v>201</v>
      </c>
      <c r="H319" s="203" t="s">
        <v>201</v>
      </c>
      <c r="I319" s="229" t="s">
        <v>201</v>
      </c>
    </row>
    <row r="320" spans="1:9" ht="15">
      <c r="A320" s="156"/>
      <c r="B320" s="157"/>
      <c r="C320" s="157" t="s">
        <v>479</v>
      </c>
      <c r="D320" s="202">
        <v>961</v>
      </c>
      <c r="E320" s="203">
        <v>87607.022129999721</v>
      </c>
      <c r="F320" s="203">
        <v>18</v>
      </c>
      <c r="G320" s="203">
        <v>1224.9915900000003</v>
      </c>
      <c r="H320" s="203">
        <v>0</v>
      </c>
      <c r="I320" s="229">
        <v>0</v>
      </c>
    </row>
    <row r="321" spans="1:9" ht="15">
      <c r="A321" s="156"/>
      <c r="B321" s="157"/>
      <c r="C321" s="157" t="s">
        <v>465</v>
      </c>
      <c r="D321" s="202">
        <v>1745</v>
      </c>
      <c r="E321" s="203">
        <v>2235.0840400000011</v>
      </c>
      <c r="F321" s="203">
        <v>125</v>
      </c>
      <c r="G321" s="203">
        <v>96.953609999999998</v>
      </c>
      <c r="H321" s="203">
        <v>0</v>
      </c>
      <c r="I321" s="229">
        <v>0</v>
      </c>
    </row>
    <row r="322" spans="1:9" ht="15">
      <c r="A322" s="156"/>
      <c r="B322" s="157"/>
      <c r="C322" s="157" t="s">
        <v>422</v>
      </c>
      <c r="D322" s="202">
        <v>2166</v>
      </c>
      <c r="E322" s="203">
        <v>923.93853999999874</v>
      </c>
      <c r="F322" s="203">
        <v>33</v>
      </c>
      <c r="G322" s="203">
        <v>10.069730000000002</v>
      </c>
      <c r="H322" s="203">
        <v>0</v>
      </c>
      <c r="I322" s="229">
        <v>0</v>
      </c>
    </row>
    <row r="323" spans="1:9" ht="15">
      <c r="A323" s="156"/>
      <c r="B323" s="157"/>
      <c r="C323" s="157" t="s">
        <v>233</v>
      </c>
      <c r="D323" s="202">
        <v>435</v>
      </c>
      <c r="E323" s="203">
        <v>601.39206000000013</v>
      </c>
      <c r="F323" s="203">
        <v>30</v>
      </c>
      <c r="G323" s="203">
        <v>79.74214000000002</v>
      </c>
      <c r="H323" s="203">
        <v>0</v>
      </c>
      <c r="I323" s="229">
        <v>0</v>
      </c>
    </row>
    <row r="324" spans="1:9" ht="15">
      <c r="A324" s="156"/>
      <c r="B324" s="157"/>
      <c r="C324" s="157" t="s">
        <v>235</v>
      </c>
      <c r="D324" s="202">
        <v>30</v>
      </c>
      <c r="E324" s="203">
        <v>274.87459999999999</v>
      </c>
      <c r="F324" s="203">
        <v>3</v>
      </c>
      <c r="G324" s="203">
        <v>15.686400000000001</v>
      </c>
      <c r="H324" s="203">
        <v>0</v>
      </c>
      <c r="I324" s="229">
        <v>0</v>
      </c>
    </row>
    <row r="325" spans="1:9" ht="15">
      <c r="A325" s="156"/>
      <c r="B325" s="157" t="s">
        <v>664</v>
      </c>
      <c r="C325" s="157"/>
      <c r="D325" s="202" t="s">
        <v>201</v>
      </c>
      <c r="E325" s="203" t="s">
        <v>201</v>
      </c>
      <c r="F325" s="203" t="s">
        <v>201</v>
      </c>
      <c r="G325" s="203" t="s">
        <v>201</v>
      </c>
      <c r="H325" s="203" t="s">
        <v>201</v>
      </c>
      <c r="I325" s="229" t="s">
        <v>201</v>
      </c>
    </row>
    <row r="326" spans="1:9" ht="15">
      <c r="A326" s="156"/>
      <c r="B326" s="157"/>
      <c r="C326" s="157" t="s">
        <v>523</v>
      </c>
      <c r="D326" s="202">
        <v>1</v>
      </c>
      <c r="E326" s="203">
        <v>0.13119999999999998</v>
      </c>
      <c r="F326" s="203">
        <v>0</v>
      </c>
      <c r="G326" s="203">
        <v>0</v>
      </c>
      <c r="H326" s="203">
        <v>0</v>
      </c>
      <c r="I326" s="229">
        <v>0</v>
      </c>
    </row>
    <row r="327" spans="1:9" ht="15">
      <c r="A327" s="156"/>
      <c r="B327" s="157"/>
      <c r="C327" s="157" t="s">
        <v>541</v>
      </c>
      <c r="D327" s="202">
        <v>2</v>
      </c>
      <c r="E327" s="203">
        <v>9.0959999999999999E-2</v>
      </c>
      <c r="F327" s="203">
        <v>0</v>
      </c>
      <c r="G327" s="203">
        <v>0</v>
      </c>
      <c r="H327" s="203">
        <v>0</v>
      </c>
      <c r="I327" s="229">
        <v>0</v>
      </c>
    </row>
    <row r="328" spans="1:9" ht="15">
      <c r="A328" s="156"/>
      <c r="B328" s="157"/>
      <c r="C328" s="157" t="s">
        <v>537</v>
      </c>
      <c r="D328" s="202">
        <v>1</v>
      </c>
      <c r="E328" s="203">
        <v>6.8000000000000005E-4</v>
      </c>
      <c r="F328" s="203">
        <v>0</v>
      </c>
      <c r="G328" s="203">
        <v>0</v>
      </c>
      <c r="H328" s="203">
        <v>0</v>
      </c>
      <c r="I328" s="229">
        <v>0</v>
      </c>
    </row>
    <row r="329" spans="1:9" ht="15">
      <c r="A329" s="156"/>
      <c r="B329" s="157" t="s">
        <v>573</v>
      </c>
      <c r="C329" s="157"/>
      <c r="D329" s="202" t="s">
        <v>201</v>
      </c>
      <c r="E329" s="203" t="s">
        <v>201</v>
      </c>
      <c r="F329" s="203" t="s">
        <v>201</v>
      </c>
      <c r="G329" s="203" t="s">
        <v>201</v>
      </c>
      <c r="H329" s="203" t="s">
        <v>201</v>
      </c>
      <c r="I329" s="229" t="s">
        <v>201</v>
      </c>
    </row>
    <row r="330" spans="1:9" ht="15">
      <c r="A330" s="156"/>
      <c r="B330" s="157"/>
      <c r="C330" s="157" t="s">
        <v>382</v>
      </c>
      <c r="D330" s="202">
        <v>596</v>
      </c>
      <c r="E330" s="203">
        <v>35258.983200000002</v>
      </c>
      <c r="F330" s="203">
        <v>1</v>
      </c>
      <c r="G330" s="203">
        <v>134.4</v>
      </c>
      <c r="H330" s="203">
        <v>0</v>
      </c>
      <c r="I330" s="229">
        <v>0</v>
      </c>
    </row>
    <row r="331" spans="1:9" ht="15">
      <c r="A331" s="156"/>
      <c r="B331" s="157"/>
      <c r="C331" s="157" t="s">
        <v>484</v>
      </c>
      <c r="D331" s="202">
        <v>2156</v>
      </c>
      <c r="E331" s="203">
        <v>2046.0101200000008</v>
      </c>
      <c r="F331" s="203">
        <v>40</v>
      </c>
      <c r="G331" s="203">
        <v>12.245749999999999</v>
      </c>
      <c r="H331" s="203">
        <v>0</v>
      </c>
      <c r="I331" s="229">
        <v>0</v>
      </c>
    </row>
    <row r="332" spans="1:9" ht="15">
      <c r="A332" s="156"/>
      <c r="B332" s="157"/>
      <c r="C332" s="157" t="s">
        <v>383</v>
      </c>
      <c r="D332" s="202">
        <v>202</v>
      </c>
      <c r="E332" s="203">
        <v>1830.9780000000001</v>
      </c>
      <c r="F332" s="203">
        <v>22</v>
      </c>
      <c r="G332" s="203">
        <v>269.11599999999999</v>
      </c>
      <c r="H332" s="203">
        <v>0</v>
      </c>
      <c r="I332" s="229">
        <v>0</v>
      </c>
    </row>
    <row r="333" spans="1:9" ht="15">
      <c r="A333" s="156"/>
      <c r="B333" s="157"/>
      <c r="C333" s="157" t="s">
        <v>205</v>
      </c>
      <c r="D333" s="202">
        <v>57</v>
      </c>
      <c r="E333" s="203">
        <v>1078.5485699999999</v>
      </c>
      <c r="F333" s="203">
        <v>2</v>
      </c>
      <c r="G333" s="203">
        <v>47.788399999999996</v>
      </c>
      <c r="H333" s="203">
        <v>0</v>
      </c>
      <c r="I333" s="229">
        <v>0</v>
      </c>
    </row>
    <row r="334" spans="1:9" ht="15">
      <c r="A334" s="156"/>
      <c r="B334" s="157"/>
      <c r="C334" s="157" t="s">
        <v>462</v>
      </c>
      <c r="D334" s="202">
        <v>91</v>
      </c>
      <c r="E334" s="203">
        <v>777.72210000000007</v>
      </c>
      <c r="F334" s="203">
        <v>3</v>
      </c>
      <c r="G334" s="203">
        <v>76.470400000000012</v>
      </c>
      <c r="H334" s="203">
        <v>0</v>
      </c>
      <c r="I334" s="229">
        <v>0</v>
      </c>
    </row>
    <row r="335" spans="1:9" ht="15">
      <c r="A335" s="156"/>
      <c r="B335" s="157" t="s">
        <v>559</v>
      </c>
      <c r="C335" s="157"/>
      <c r="D335" s="202" t="s">
        <v>201</v>
      </c>
      <c r="E335" s="203" t="s">
        <v>201</v>
      </c>
      <c r="F335" s="203" t="s">
        <v>201</v>
      </c>
      <c r="G335" s="203" t="s">
        <v>201</v>
      </c>
      <c r="H335" s="203" t="s">
        <v>201</v>
      </c>
      <c r="I335" s="229" t="s">
        <v>201</v>
      </c>
    </row>
    <row r="336" spans="1:9" ht="15">
      <c r="A336" s="156"/>
      <c r="B336" s="157"/>
      <c r="C336" s="157" t="s">
        <v>205</v>
      </c>
      <c r="D336" s="202">
        <v>10488</v>
      </c>
      <c r="E336" s="203">
        <v>198745.54898999989</v>
      </c>
      <c r="F336" s="203">
        <v>156</v>
      </c>
      <c r="G336" s="203">
        <v>2238.3701900000001</v>
      </c>
      <c r="H336" s="203">
        <v>0</v>
      </c>
      <c r="I336" s="229">
        <v>0</v>
      </c>
    </row>
    <row r="337" spans="1:9" ht="15">
      <c r="A337" s="156"/>
      <c r="B337" s="157"/>
      <c r="C337" s="157" t="s">
        <v>484</v>
      </c>
      <c r="D337" s="202">
        <v>13440</v>
      </c>
      <c r="E337" s="203">
        <v>47062.434320000233</v>
      </c>
      <c r="F337" s="203">
        <v>203</v>
      </c>
      <c r="G337" s="203">
        <v>292.52935000000002</v>
      </c>
      <c r="H337" s="203">
        <v>0</v>
      </c>
      <c r="I337" s="229">
        <v>0</v>
      </c>
    </row>
    <row r="338" spans="1:9" ht="15">
      <c r="A338" s="156"/>
      <c r="B338" s="157"/>
      <c r="C338" s="157" t="s">
        <v>462</v>
      </c>
      <c r="D338" s="202">
        <v>2715</v>
      </c>
      <c r="E338" s="203">
        <v>34615.801200000009</v>
      </c>
      <c r="F338" s="203">
        <v>115</v>
      </c>
      <c r="G338" s="203">
        <v>468.29767000000004</v>
      </c>
      <c r="H338" s="203">
        <v>0</v>
      </c>
      <c r="I338" s="229">
        <v>0</v>
      </c>
    </row>
    <row r="339" spans="1:9" ht="15">
      <c r="A339" s="156"/>
      <c r="B339" s="157"/>
      <c r="C339" s="157" t="s">
        <v>382</v>
      </c>
      <c r="D339" s="202">
        <v>221</v>
      </c>
      <c r="E339" s="203">
        <v>15407.333429999999</v>
      </c>
      <c r="F339" s="203">
        <v>0</v>
      </c>
      <c r="G339" s="203">
        <v>0</v>
      </c>
      <c r="H339" s="203">
        <v>0</v>
      </c>
      <c r="I339" s="229">
        <v>0</v>
      </c>
    </row>
    <row r="340" spans="1:9" ht="15">
      <c r="A340" s="156"/>
      <c r="B340" s="157"/>
      <c r="C340" s="157" t="s">
        <v>479</v>
      </c>
      <c r="D340" s="202">
        <v>633</v>
      </c>
      <c r="E340" s="203">
        <v>8822.6993899999979</v>
      </c>
      <c r="F340" s="203">
        <v>117</v>
      </c>
      <c r="G340" s="203">
        <v>821.26936000000023</v>
      </c>
      <c r="H340" s="203">
        <v>1</v>
      </c>
      <c r="I340" s="229">
        <v>16.432130000000001</v>
      </c>
    </row>
    <row r="341" spans="1:9" ht="15">
      <c r="A341" s="156"/>
      <c r="B341" s="157" t="s">
        <v>567</v>
      </c>
      <c r="C341" s="157"/>
      <c r="D341" s="202" t="s">
        <v>201</v>
      </c>
      <c r="E341" s="203" t="s">
        <v>201</v>
      </c>
      <c r="F341" s="203" t="s">
        <v>201</v>
      </c>
      <c r="G341" s="203" t="s">
        <v>201</v>
      </c>
      <c r="H341" s="203" t="s">
        <v>201</v>
      </c>
      <c r="I341" s="229" t="s">
        <v>201</v>
      </c>
    </row>
    <row r="342" spans="1:9" ht="15">
      <c r="A342" s="156"/>
      <c r="B342" s="157"/>
      <c r="C342" s="157" t="s">
        <v>381</v>
      </c>
      <c r="D342" s="202">
        <v>2642</v>
      </c>
      <c r="E342" s="203">
        <v>64344.046799999996</v>
      </c>
      <c r="F342" s="203">
        <v>55</v>
      </c>
      <c r="G342" s="203">
        <v>1029.6460499999998</v>
      </c>
      <c r="H342" s="203">
        <v>0</v>
      </c>
      <c r="I342" s="229">
        <v>0</v>
      </c>
    </row>
    <row r="343" spans="1:9" ht="15">
      <c r="A343" s="156"/>
      <c r="B343" s="157"/>
      <c r="C343" s="157" t="s">
        <v>361</v>
      </c>
      <c r="D343" s="202">
        <v>5536</v>
      </c>
      <c r="E343" s="203">
        <v>64093.36314000011</v>
      </c>
      <c r="F343" s="203">
        <v>136</v>
      </c>
      <c r="G343" s="203">
        <v>1171.1348699999999</v>
      </c>
      <c r="H343" s="203">
        <v>0</v>
      </c>
      <c r="I343" s="229">
        <v>0</v>
      </c>
    </row>
    <row r="344" spans="1:9" ht="15">
      <c r="A344" s="156"/>
      <c r="B344" s="157"/>
      <c r="C344" s="157" t="s">
        <v>484</v>
      </c>
      <c r="D344" s="202">
        <v>35961</v>
      </c>
      <c r="E344" s="203">
        <v>45565.973910000328</v>
      </c>
      <c r="F344" s="203">
        <v>506</v>
      </c>
      <c r="G344" s="203">
        <v>565.4280500000001</v>
      </c>
      <c r="H344" s="203">
        <v>0</v>
      </c>
      <c r="I344" s="229">
        <v>0</v>
      </c>
    </row>
    <row r="345" spans="1:9" ht="15">
      <c r="A345" s="156"/>
      <c r="B345" s="157"/>
      <c r="C345" s="157" t="s">
        <v>462</v>
      </c>
      <c r="D345" s="202">
        <v>4585</v>
      </c>
      <c r="E345" s="203">
        <v>23264.194970000011</v>
      </c>
      <c r="F345" s="203">
        <v>298</v>
      </c>
      <c r="G345" s="203">
        <v>520.01882999999998</v>
      </c>
      <c r="H345" s="203">
        <v>0</v>
      </c>
      <c r="I345" s="229">
        <v>0</v>
      </c>
    </row>
    <row r="346" spans="1:9" ht="15">
      <c r="A346" s="156"/>
      <c r="B346" s="157"/>
      <c r="C346" s="157" t="s">
        <v>385</v>
      </c>
      <c r="D346" s="202">
        <v>1152</v>
      </c>
      <c r="E346" s="203">
        <v>21586.989120000002</v>
      </c>
      <c r="F346" s="203">
        <v>43</v>
      </c>
      <c r="G346" s="203">
        <v>527.09041999999999</v>
      </c>
      <c r="H346" s="203">
        <v>0</v>
      </c>
      <c r="I346" s="229">
        <v>0</v>
      </c>
    </row>
    <row r="347" spans="1:9" ht="15">
      <c r="A347" s="156"/>
      <c r="B347" s="157" t="s">
        <v>665</v>
      </c>
      <c r="C347" s="157"/>
      <c r="D347" s="202" t="s">
        <v>201</v>
      </c>
      <c r="E347" s="203" t="s">
        <v>201</v>
      </c>
      <c r="F347" s="203" t="s">
        <v>201</v>
      </c>
      <c r="G347" s="203" t="s">
        <v>201</v>
      </c>
      <c r="H347" s="203" t="s">
        <v>201</v>
      </c>
      <c r="I347" s="229" t="s">
        <v>201</v>
      </c>
    </row>
    <row r="348" spans="1:9" ht="15">
      <c r="A348" s="156"/>
      <c r="B348" s="157"/>
      <c r="C348" s="157" t="s">
        <v>484</v>
      </c>
      <c r="D348" s="202">
        <v>53</v>
      </c>
      <c r="E348" s="203">
        <v>12.679500000000006</v>
      </c>
      <c r="F348" s="203">
        <v>7</v>
      </c>
      <c r="G348" s="203">
        <v>0.78750000000000009</v>
      </c>
      <c r="H348" s="203">
        <v>0</v>
      </c>
      <c r="I348" s="229">
        <v>0</v>
      </c>
    </row>
    <row r="349" spans="1:9" ht="15">
      <c r="A349" s="156"/>
      <c r="B349" s="157"/>
      <c r="C349" s="157" t="s">
        <v>442</v>
      </c>
      <c r="D349" s="202">
        <v>1</v>
      </c>
      <c r="E349" s="203">
        <v>0.54</v>
      </c>
      <c r="F349" s="203">
        <v>0</v>
      </c>
      <c r="G349" s="203">
        <v>0</v>
      </c>
      <c r="H349" s="203">
        <v>0</v>
      </c>
      <c r="I349" s="229">
        <v>0</v>
      </c>
    </row>
    <row r="350" spans="1:9" ht="15">
      <c r="A350" s="156"/>
      <c r="B350" s="157"/>
      <c r="C350" s="157" t="s">
        <v>456</v>
      </c>
      <c r="D350" s="202">
        <v>3</v>
      </c>
      <c r="E350" s="203">
        <v>0.252</v>
      </c>
      <c r="F350" s="203">
        <v>0</v>
      </c>
      <c r="G350" s="203">
        <v>0</v>
      </c>
      <c r="H350" s="203">
        <v>0</v>
      </c>
      <c r="I350" s="229">
        <v>0</v>
      </c>
    </row>
    <row r="351" spans="1:9" ht="15">
      <c r="A351" s="156"/>
      <c r="B351" s="157"/>
      <c r="C351" s="157" t="s">
        <v>500</v>
      </c>
      <c r="D351" s="202">
        <v>2</v>
      </c>
      <c r="E351" s="203">
        <v>0.17249999999999999</v>
      </c>
      <c r="F351" s="203">
        <v>0</v>
      </c>
      <c r="G351" s="203">
        <v>0</v>
      </c>
      <c r="H351" s="203">
        <v>0</v>
      </c>
      <c r="I351" s="229">
        <v>0</v>
      </c>
    </row>
    <row r="352" spans="1:9" ht="15">
      <c r="A352" s="156"/>
      <c r="B352" s="157"/>
      <c r="C352" s="157" t="s">
        <v>236</v>
      </c>
      <c r="D352" s="202">
        <v>4</v>
      </c>
      <c r="E352" s="203">
        <v>9.6000000000000002E-2</v>
      </c>
      <c r="F352" s="203">
        <v>0</v>
      </c>
      <c r="G352" s="203">
        <v>0</v>
      </c>
      <c r="H352" s="203">
        <v>0</v>
      </c>
      <c r="I352" s="229">
        <v>0</v>
      </c>
    </row>
    <row r="353" spans="1:9" ht="15">
      <c r="A353" s="156"/>
      <c r="B353" s="157" t="s">
        <v>666</v>
      </c>
      <c r="C353" s="157"/>
      <c r="D353" s="202" t="s">
        <v>201</v>
      </c>
      <c r="E353" s="203" t="s">
        <v>201</v>
      </c>
      <c r="F353" s="203" t="s">
        <v>201</v>
      </c>
      <c r="G353" s="203" t="s">
        <v>201</v>
      </c>
      <c r="H353" s="203" t="s">
        <v>201</v>
      </c>
      <c r="I353" s="229" t="s">
        <v>201</v>
      </c>
    </row>
    <row r="354" spans="1:9" ht="15">
      <c r="A354" s="156"/>
      <c r="B354" s="157"/>
      <c r="C354" s="157" t="s">
        <v>253</v>
      </c>
      <c r="D354" s="202">
        <v>336</v>
      </c>
      <c r="E354" s="203">
        <v>9586.9152000000013</v>
      </c>
      <c r="F354" s="203">
        <v>0</v>
      </c>
      <c r="G354" s="203">
        <v>0</v>
      </c>
      <c r="H354" s="203">
        <v>0</v>
      </c>
      <c r="I354" s="229">
        <v>0</v>
      </c>
    </row>
    <row r="355" spans="1:9" ht="15">
      <c r="A355" s="156"/>
      <c r="B355" s="157"/>
      <c r="C355" s="157" t="s">
        <v>278</v>
      </c>
      <c r="D355" s="202">
        <v>23</v>
      </c>
      <c r="E355" s="203">
        <v>1.6709999999999998</v>
      </c>
      <c r="F355" s="203">
        <v>0</v>
      </c>
      <c r="G355" s="203">
        <v>0</v>
      </c>
      <c r="H355" s="203">
        <v>0</v>
      </c>
      <c r="I355" s="229">
        <v>0</v>
      </c>
    </row>
    <row r="356" spans="1:9" ht="15">
      <c r="A356" s="156"/>
      <c r="B356" s="157"/>
      <c r="C356" s="157" t="s">
        <v>457</v>
      </c>
      <c r="D356" s="202">
        <v>12</v>
      </c>
      <c r="E356" s="203">
        <v>0.18167999999999998</v>
      </c>
      <c r="F356" s="203">
        <v>0</v>
      </c>
      <c r="G356" s="203">
        <v>0</v>
      </c>
      <c r="H356" s="203">
        <v>0</v>
      </c>
      <c r="I356" s="229">
        <v>0</v>
      </c>
    </row>
    <row r="357" spans="1:9" ht="15">
      <c r="A357" s="156"/>
      <c r="B357" s="157"/>
      <c r="C357" s="157" t="s">
        <v>382</v>
      </c>
      <c r="D357" s="202">
        <v>2</v>
      </c>
      <c r="E357" s="203">
        <v>0.12869999999999998</v>
      </c>
      <c r="F357" s="203">
        <v>0</v>
      </c>
      <c r="G357" s="203">
        <v>0</v>
      </c>
      <c r="H357" s="203">
        <v>0</v>
      </c>
      <c r="I357" s="229">
        <v>0</v>
      </c>
    </row>
    <row r="358" spans="1:9" ht="15">
      <c r="A358" s="156"/>
      <c r="B358" s="157"/>
      <c r="C358" s="157" t="s">
        <v>551</v>
      </c>
      <c r="D358" s="202">
        <v>20</v>
      </c>
      <c r="E358" s="203">
        <v>8.6399999999999977E-2</v>
      </c>
      <c r="F358" s="203">
        <v>0</v>
      </c>
      <c r="G358" s="203">
        <v>0</v>
      </c>
      <c r="H358" s="203">
        <v>0</v>
      </c>
      <c r="I358" s="229">
        <v>0</v>
      </c>
    </row>
    <row r="359" spans="1:9" ht="15">
      <c r="A359" s="156"/>
      <c r="B359" s="157" t="s">
        <v>601</v>
      </c>
      <c r="C359" s="157"/>
      <c r="D359" s="202" t="s">
        <v>201</v>
      </c>
      <c r="E359" s="203" t="s">
        <v>201</v>
      </c>
      <c r="F359" s="203" t="s">
        <v>201</v>
      </c>
      <c r="G359" s="203" t="s">
        <v>201</v>
      </c>
      <c r="H359" s="203" t="s">
        <v>201</v>
      </c>
      <c r="I359" s="229" t="s">
        <v>201</v>
      </c>
    </row>
    <row r="360" spans="1:9" ht="15">
      <c r="A360" s="156"/>
      <c r="B360" s="157"/>
      <c r="C360" s="157" t="s">
        <v>365</v>
      </c>
      <c r="D360" s="202">
        <v>181</v>
      </c>
      <c r="E360" s="203">
        <v>7940.0099999999948</v>
      </c>
      <c r="F360" s="203">
        <v>3</v>
      </c>
      <c r="G360" s="203">
        <v>67.175000000000011</v>
      </c>
      <c r="H360" s="203">
        <v>0</v>
      </c>
      <c r="I360" s="229">
        <v>0</v>
      </c>
    </row>
    <row r="361" spans="1:9" ht="15">
      <c r="A361" s="156"/>
      <c r="B361" s="157"/>
      <c r="C361" s="157" t="s">
        <v>547</v>
      </c>
      <c r="D361" s="202">
        <v>31</v>
      </c>
      <c r="E361" s="203">
        <v>1825.6813399999996</v>
      </c>
      <c r="F361" s="203">
        <v>0</v>
      </c>
      <c r="G361" s="203">
        <v>0</v>
      </c>
      <c r="H361" s="203">
        <v>0</v>
      </c>
      <c r="I361" s="229">
        <v>0</v>
      </c>
    </row>
    <row r="362" spans="1:9" ht="15">
      <c r="A362" s="156"/>
      <c r="B362" s="157"/>
      <c r="C362" s="157" t="s">
        <v>541</v>
      </c>
      <c r="D362" s="202">
        <v>40</v>
      </c>
      <c r="E362" s="203">
        <v>1818.7880699999998</v>
      </c>
      <c r="F362" s="203">
        <v>0</v>
      </c>
      <c r="G362" s="203">
        <v>0</v>
      </c>
      <c r="H362" s="203">
        <v>0</v>
      </c>
      <c r="I362" s="229">
        <v>0</v>
      </c>
    </row>
    <row r="363" spans="1:9" ht="15">
      <c r="A363" s="156"/>
      <c r="B363" s="157"/>
      <c r="C363" s="157" t="s">
        <v>487</v>
      </c>
      <c r="D363" s="202">
        <v>26</v>
      </c>
      <c r="E363" s="203">
        <v>1483.0250000000001</v>
      </c>
      <c r="F363" s="203">
        <v>5</v>
      </c>
      <c r="G363" s="203">
        <v>120.02500000000001</v>
      </c>
      <c r="H363" s="203">
        <v>0</v>
      </c>
      <c r="I363" s="229">
        <v>0</v>
      </c>
    </row>
    <row r="364" spans="1:9" ht="15">
      <c r="A364" s="156"/>
      <c r="B364" s="157"/>
      <c r="C364" s="157" t="s">
        <v>205</v>
      </c>
      <c r="D364" s="202">
        <v>102</v>
      </c>
      <c r="E364" s="203">
        <v>1320.4053199999996</v>
      </c>
      <c r="F364" s="203">
        <v>4</v>
      </c>
      <c r="G364" s="203">
        <v>98.35351</v>
      </c>
      <c r="H364" s="203">
        <v>0</v>
      </c>
      <c r="I364" s="229">
        <v>0</v>
      </c>
    </row>
    <row r="365" spans="1:9" ht="15">
      <c r="A365" s="156"/>
      <c r="B365" s="157" t="s">
        <v>589</v>
      </c>
      <c r="C365" s="157"/>
      <c r="D365" s="202" t="s">
        <v>201</v>
      </c>
      <c r="E365" s="203" t="s">
        <v>201</v>
      </c>
      <c r="F365" s="203" t="s">
        <v>201</v>
      </c>
      <c r="G365" s="203" t="s">
        <v>201</v>
      </c>
      <c r="H365" s="203" t="s">
        <v>201</v>
      </c>
      <c r="I365" s="229" t="s">
        <v>201</v>
      </c>
    </row>
    <row r="366" spans="1:9" ht="15">
      <c r="A366" s="156"/>
      <c r="B366" s="157"/>
      <c r="C366" s="157" t="s">
        <v>203</v>
      </c>
      <c r="D366" s="202">
        <v>540</v>
      </c>
      <c r="E366" s="203">
        <v>8210.7886899999994</v>
      </c>
      <c r="F366" s="203">
        <v>76</v>
      </c>
      <c r="G366" s="203">
        <v>523.44410999999991</v>
      </c>
      <c r="H366" s="203">
        <v>0</v>
      </c>
      <c r="I366" s="229">
        <v>0</v>
      </c>
    </row>
    <row r="367" spans="1:9" ht="15">
      <c r="A367" s="156"/>
      <c r="B367" s="157"/>
      <c r="C367" s="157" t="s">
        <v>442</v>
      </c>
      <c r="D367" s="202">
        <v>63</v>
      </c>
      <c r="E367" s="203">
        <v>5164.7106400000011</v>
      </c>
      <c r="F367" s="203">
        <v>0</v>
      </c>
      <c r="G367" s="203">
        <v>0</v>
      </c>
      <c r="H367" s="203">
        <v>0</v>
      </c>
      <c r="I367" s="229">
        <v>0</v>
      </c>
    </row>
    <row r="368" spans="1:9" ht="15">
      <c r="A368" s="156"/>
      <c r="B368" s="157"/>
      <c r="C368" s="157" t="s">
        <v>456</v>
      </c>
      <c r="D368" s="202">
        <v>60</v>
      </c>
      <c r="E368" s="203">
        <v>2018</v>
      </c>
      <c r="F368" s="203">
        <v>7</v>
      </c>
      <c r="G368" s="203">
        <v>176</v>
      </c>
      <c r="H368" s="203">
        <v>0</v>
      </c>
      <c r="I368" s="229">
        <v>0</v>
      </c>
    </row>
    <row r="369" spans="1:9" ht="15">
      <c r="A369" s="156"/>
      <c r="B369" s="157"/>
      <c r="C369" s="157" t="s">
        <v>378</v>
      </c>
      <c r="D369" s="202">
        <v>30</v>
      </c>
      <c r="E369" s="203">
        <v>1148</v>
      </c>
      <c r="F369" s="203">
        <v>1</v>
      </c>
      <c r="G369" s="203">
        <v>11</v>
      </c>
      <c r="H369" s="203">
        <v>0</v>
      </c>
      <c r="I369" s="229">
        <v>0</v>
      </c>
    </row>
    <row r="370" spans="1:9" ht="15">
      <c r="A370" s="156"/>
      <c r="B370" s="157"/>
      <c r="C370" s="157" t="s">
        <v>465</v>
      </c>
      <c r="D370" s="202">
        <v>655</v>
      </c>
      <c r="E370" s="203">
        <v>1099.2702600000002</v>
      </c>
      <c r="F370" s="203">
        <v>62</v>
      </c>
      <c r="G370" s="203">
        <v>109.49821000000001</v>
      </c>
      <c r="H370" s="203">
        <v>0</v>
      </c>
      <c r="I370" s="229">
        <v>0</v>
      </c>
    </row>
    <row r="371" spans="1:9" ht="15">
      <c r="A371" s="156"/>
      <c r="B371" s="157" t="s">
        <v>585</v>
      </c>
      <c r="C371" s="157"/>
      <c r="D371" s="202" t="s">
        <v>201</v>
      </c>
      <c r="E371" s="203" t="s">
        <v>201</v>
      </c>
      <c r="F371" s="203" t="s">
        <v>201</v>
      </c>
      <c r="G371" s="203" t="s">
        <v>201</v>
      </c>
      <c r="H371" s="203" t="s">
        <v>201</v>
      </c>
      <c r="I371" s="229" t="s">
        <v>201</v>
      </c>
    </row>
    <row r="372" spans="1:9" ht="15">
      <c r="A372" s="156"/>
      <c r="B372" s="157"/>
      <c r="C372" s="157" t="s">
        <v>263</v>
      </c>
      <c r="D372" s="202">
        <v>473</v>
      </c>
      <c r="E372" s="203">
        <v>23674.756929999989</v>
      </c>
      <c r="F372" s="203">
        <v>23</v>
      </c>
      <c r="G372" s="203">
        <v>527.23869999999999</v>
      </c>
      <c r="H372" s="203">
        <v>0</v>
      </c>
      <c r="I372" s="229">
        <v>0</v>
      </c>
    </row>
    <row r="373" spans="1:9" ht="15">
      <c r="A373" s="156"/>
      <c r="B373" s="157"/>
      <c r="C373" s="157" t="s">
        <v>278</v>
      </c>
      <c r="D373" s="202">
        <v>951</v>
      </c>
      <c r="E373" s="203">
        <v>22573.705749999994</v>
      </c>
      <c r="F373" s="203">
        <v>36</v>
      </c>
      <c r="G373" s="203">
        <v>819.74540000000002</v>
      </c>
      <c r="H373" s="203">
        <v>0</v>
      </c>
      <c r="I373" s="229">
        <v>0</v>
      </c>
    </row>
    <row r="374" spans="1:9" ht="15">
      <c r="A374" s="156"/>
      <c r="B374" s="157"/>
      <c r="C374" s="157" t="s">
        <v>285</v>
      </c>
      <c r="D374" s="202">
        <v>170</v>
      </c>
      <c r="E374" s="203">
        <v>15485.44204</v>
      </c>
      <c r="F374" s="203">
        <v>32</v>
      </c>
      <c r="G374" s="203">
        <v>2824.8199999999997</v>
      </c>
      <c r="H374" s="203">
        <v>0</v>
      </c>
      <c r="I374" s="229">
        <v>0</v>
      </c>
    </row>
    <row r="375" spans="1:9" ht="15">
      <c r="A375" s="156"/>
      <c r="B375" s="157"/>
      <c r="C375" s="157" t="s">
        <v>271</v>
      </c>
      <c r="D375" s="202">
        <v>868</v>
      </c>
      <c r="E375" s="203">
        <v>13185.492800000004</v>
      </c>
      <c r="F375" s="203">
        <v>3</v>
      </c>
      <c r="G375" s="203">
        <v>54.02</v>
      </c>
      <c r="H375" s="203">
        <v>0</v>
      </c>
      <c r="I375" s="229">
        <v>0</v>
      </c>
    </row>
    <row r="376" spans="1:9" ht="15">
      <c r="A376" s="156"/>
      <c r="B376" s="157"/>
      <c r="C376" s="157" t="s">
        <v>321</v>
      </c>
      <c r="D376" s="202">
        <v>43</v>
      </c>
      <c r="E376" s="203">
        <v>7636.6856000000007</v>
      </c>
      <c r="F376" s="203">
        <v>3</v>
      </c>
      <c r="G376" s="203">
        <v>691.96</v>
      </c>
      <c r="H376" s="203">
        <v>0</v>
      </c>
      <c r="I376" s="229">
        <v>0</v>
      </c>
    </row>
    <row r="377" spans="1:9" ht="15">
      <c r="A377" s="156"/>
      <c r="B377" s="157" t="s">
        <v>636</v>
      </c>
      <c r="C377" s="157"/>
      <c r="D377" s="202" t="s">
        <v>201</v>
      </c>
      <c r="E377" s="203" t="s">
        <v>201</v>
      </c>
      <c r="F377" s="203" t="s">
        <v>201</v>
      </c>
      <c r="G377" s="203" t="s">
        <v>201</v>
      </c>
      <c r="H377" s="203" t="s">
        <v>201</v>
      </c>
      <c r="I377" s="229" t="s">
        <v>201</v>
      </c>
    </row>
    <row r="378" spans="1:9" ht="15">
      <c r="A378" s="156"/>
      <c r="B378" s="157"/>
      <c r="C378" s="157" t="s">
        <v>478</v>
      </c>
      <c r="D378" s="202">
        <v>382</v>
      </c>
      <c r="E378" s="203">
        <v>8843.7637300000042</v>
      </c>
      <c r="F378" s="203">
        <v>110</v>
      </c>
      <c r="G378" s="203">
        <v>1562.3749999999998</v>
      </c>
      <c r="H378" s="203">
        <v>0</v>
      </c>
      <c r="I378" s="229">
        <v>0</v>
      </c>
    </row>
    <row r="379" spans="1:9" ht="15">
      <c r="A379" s="156"/>
      <c r="B379" s="157"/>
      <c r="C379" s="157" t="s">
        <v>205</v>
      </c>
      <c r="D379" s="202">
        <v>276</v>
      </c>
      <c r="E379" s="203">
        <v>6479.4166299999979</v>
      </c>
      <c r="F379" s="203">
        <v>4</v>
      </c>
      <c r="G379" s="203">
        <v>96.011160000000018</v>
      </c>
      <c r="H379" s="203">
        <v>0</v>
      </c>
      <c r="I379" s="229">
        <v>0</v>
      </c>
    </row>
    <row r="380" spans="1:9" ht="15">
      <c r="A380" s="156"/>
      <c r="B380" s="157"/>
      <c r="C380" s="157" t="s">
        <v>496</v>
      </c>
      <c r="D380" s="202">
        <v>60</v>
      </c>
      <c r="E380" s="203">
        <v>2540.85</v>
      </c>
      <c r="F380" s="203">
        <v>3</v>
      </c>
      <c r="G380" s="203">
        <v>126</v>
      </c>
      <c r="H380" s="203">
        <v>0</v>
      </c>
      <c r="I380" s="229">
        <v>0</v>
      </c>
    </row>
    <row r="381" spans="1:9" ht="15">
      <c r="A381" s="156"/>
      <c r="B381" s="157"/>
      <c r="C381" s="157" t="s">
        <v>490</v>
      </c>
      <c r="D381" s="202">
        <v>193</v>
      </c>
      <c r="E381" s="203">
        <v>2252.625</v>
      </c>
      <c r="F381" s="203">
        <v>10</v>
      </c>
      <c r="G381" s="203">
        <v>47.164999999999999</v>
      </c>
      <c r="H381" s="203">
        <v>0</v>
      </c>
      <c r="I381" s="229">
        <v>0</v>
      </c>
    </row>
    <row r="382" spans="1:9" ht="15">
      <c r="A382" s="156"/>
      <c r="B382" s="157"/>
      <c r="C382" s="157" t="s">
        <v>442</v>
      </c>
      <c r="D382" s="202">
        <v>33</v>
      </c>
      <c r="E382" s="203">
        <v>1741.7700000000002</v>
      </c>
      <c r="F382" s="203">
        <v>0</v>
      </c>
      <c r="G382" s="203">
        <v>0</v>
      </c>
      <c r="H382" s="203">
        <v>0</v>
      </c>
      <c r="I382" s="229">
        <v>0</v>
      </c>
    </row>
    <row r="383" spans="1:9" ht="15">
      <c r="A383" s="156"/>
      <c r="B383" s="157" t="s">
        <v>558</v>
      </c>
      <c r="C383" s="157"/>
      <c r="D383" s="202" t="s">
        <v>201</v>
      </c>
      <c r="E383" s="203" t="s">
        <v>201</v>
      </c>
      <c r="F383" s="203" t="s">
        <v>201</v>
      </c>
      <c r="G383" s="203" t="s">
        <v>201</v>
      </c>
      <c r="H383" s="203" t="s">
        <v>201</v>
      </c>
      <c r="I383" s="229" t="s">
        <v>201</v>
      </c>
    </row>
    <row r="384" spans="1:9" ht="15">
      <c r="A384" s="156"/>
      <c r="B384" s="157"/>
      <c r="C384" s="157" t="s">
        <v>363</v>
      </c>
      <c r="D384" s="202">
        <v>170</v>
      </c>
      <c r="E384" s="203">
        <v>3012.4979999999996</v>
      </c>
      <c r="F384" s="203">
        <v>26</v>
      </c>
      <c r="G384" s="203">
        <v>394.88800000000003</v>
      </c>
      <c r="H384" s="203">
        <v>0</v>
      </c>
      <c r="I384" s="229">
        <v>0</v>
      </c>
    </row>
    <row r="385" spans="1:9" ht="15">
      <c r="A385" s="156"/>
      <c r="B385" s="157"/>
      <c r="C385" s="157" t="s">
        <v>465</v>
      </c>
      <c r="D385" s="202">
        <v>417</v>
      </c>
      <c r="E385" s="203">
        <v>2947.6786000000025</v>
      </c>
      <c r="F385" s="203">
        <v>28</v>
      </c>
      <c r="G385" s="203">
        <v>16.854289999999999</v>
      </c>
      <c r="H385" s="203">
        <v>0</v>
      </c>
      <c r="I385" s="229">
        <v>0</v>
      </c>
    </row>
    <row r="386" spans="1:9" ht="15">
      <c r="A386" s="156"/>
      <c r="B386" s="157"/>
      <c r="C386" s="157" t="s">
        <v>247</v>
      </c>
      <c r="D386" s="202">
        <v>124</v>
      </c>
      <c r="E386" s="203">
        <v>1456.1043800000002</v>
      </c>
      <c r="F386" s="203">
        <v>19</v>
      </c>
      <c r="G386" s="203">
        <v>176.23428000000001</v>
      </c>
      <c r="H386" s="203">
        <v>0</v>
      </c>
      <c r="I386" s="229">
        <v>0</v>
      </c>
    </row>
    <row r="387" spans="1:9" ht="15">
      <c r="A387" s="156"/>
      <c r="B387" s="157"/>
      <c r="C387" s="157" t="s">
        <v>383</v>
      </c>
      <c r="D387" s="202">
        <v>101</v>
      </c>
      <c r="E387" s="203">
        <v>675.55199999999991</v>
      </c>
      <c r="F387" s="203">
        <v>11</v>
      </c>
      <c r="G387" s="203">
        <v>37.764000000000003</v>
      </c>
      <c r="H387" s="203">
        <v>0</v>
      </c>
      <c r="I387" s="229">
        <v>0</v>
      </c>
    </row>
    <row r="388" spans="1:9" ht="15">
      <c r="A388" s="156"/>
      <c r="B388" s="157"/>
      <c r="C388" s="157" t="s">
        <v>360</v>
      </c>
      <c r="D388" s="202">
        <v>19</v>
      </c>
      <c r="E388" s="203">
        <v>633.73400000000004</v>
      </c>
      <c r="F388" s="203">
        <v>2</v>
      </c>
      <c r="G388" s="203">
        <v>36.980000000000004</v>
      </c>
      <c r="H388" s="203">
        <v>0</v>
      </c>
      <c r="I388" s="229">
        <v>0</v>
      </c>
    </row>
    <row r="389" spans="1:9" ht="15">
      <c r="A389" s="156"/>
      <c r="B389" s="157" t="s">
        <v>667</v>
      </c>
      <c r="C389" s="157"/>
      <c r="D389" s="202" t="s">
        <v>201</v>
      </c>
      <c r="E389" s="203" t="s">
        <v>201</v>
      </c>
      <c r="F389" s="203" t="s">
        <v>201</v>
      </c>
      <c r="G389" s="203" t="s">
        <v>201</v>
      </c>
      <c r="H389" s="203" t="s">
        <v>201</v>
      </c>
      <c r="I389" s="229" t="s">
        <v>201</v>
      </c>
    </row>
    <row r="390" spans="1:9" ht="15">
      <c r="A390" s="156"/>
      <c r="B390" s="157"/>
      <c r="C390" s="157" t="s">
        <v>347</v>
      </c>
      <c r="D390" s="202">
        <v>110</v>
      </c>
      <c r="E390" s="203">
        <v>866.80399999999997</v>
      </c>
      <c r="F390" s="203">
        <v>110</v>
      </c>
      <c r="G390" s="203">
        <v>866.80399999999997</v>
      </c>
      <c r="H390" s="203">
        <v>0</v>
      </c>
      <c r="I390" s="229">
        <v>0</v>
      </c>
    </row>
    <row r="391" spans="1:9" ht="15">
      <c r="A391" s="156"/>
      <c r="B391" s="157"/>
      <c r="C391" s="157" t="s">
        <v>474</v>
      </c>
      <c r="D391" s="202">
        <v>109</v>
      </c>
      <c r="E391" s="203">
        <v>732.48143999999968</v>
      </c>
      <c r="F391" s="203">
        <v>0</v>
      </c>
      <c r="G391" s="203">
        <v>0</v>
      </c>
      <c r="H391" s="203">
        <v>0</v>
      </c>
      <c r="I391" s="229">
        <v>0</v>
      </c>
    </row>
    <row r="392" spans="1:9" ht="15">
      <c r="A392" s="156"/>
      <c r="B392" s="157"/>
      <c r="C392" s="157" t="s">
        <v>438</v>
      </c>
      <c r="D392" s="202">
        <v>31</v>
      </c>
      <c r="E392" s="203">
        <v>680.18700000000001</v>
      </c>
      <c r="F392" s="203">
        <v>0</v>
      </c>
      <c r="G392" s="203">
        <v>0</v>
      </c>
      <c r="H392" s="203">
        <v>0</v>
      </c>
      <c r="I392" s="229">
        <v>0</v>
      </c>
    </row>
    <row r="393" spans="1:9" ht="15">
      <c r="A393" s="156"/>
      <c r="B393" s="157"/>
      <c r="C393" s="157" t="s">
        <v>456</v>
      </c>
      <c r="D393" s="202">
        <v>6</v>
      </c>
      <c r="E393" s="203">
        <v>50.981999999999999</v>
      </c>
      <c r="F393" s="203">
        <v>1</v>
      </c>
      <c r="G393" s="203">
        <v>3.0539999999999998</v>
      </c>
      <c r="H393" s="203">
        <v>0</v>
      </c>
      <c r="I393" s="229">
        <v>0</v>
      </c>
    </row>
    <row r="394" spans="1:9" ht="15">
      <c r="A394" s="156"/>
      <c r="B394" s="157"/>
      <c r="C394" s="157" t="s">
        <v>343</v>
      </c>
      <c r="D394" s="202">
        <v>43</v>
      </c>
      <c r="E394" s="203">
        <v>48.141999999999996</v>
      </c>
      <c r="F394" s="203">
        <v>8</v>
      </c>
      <c r="G394" s="203">
        <v>9.2579999999999991</v>
      </c>
      <c r="H394" s="203">
        <v>0</v>
      </c>
      <c r="I394" s="229">
        <v>0</v>
      </c>
    </row>
    <row r="395" spans="1:9" ht="15">
      <c r="A395" s="156"/>
      <c r="B395" s="157" t="s">
        <v>668</v>
      </c>
      <c r="C395" s="157"/>
      <c r="D395" s="202" t="s">
        <v>201</v>
      </c>
      <c r="E395" s="203" t="s">
        <v>201</v>
      </c>
      <c r="F395" s="203" t="s">
        <v>201</v>
      </c>
      <c r="G395" s="203" t="s">
        <v>201</v>
      </c>
      <c r="H395" s="203" t="s">
        <v>201</v>
      </c>
      <c r="I395" s="229" t="s">
        <v>201</v>
      </c>
    </row>
    <row r="396" spans="1:9" ht="15">
      <c r="A396" s="156"/>
      <c r="B396" s="157"/>
      <c r="C396" s="157" t="s">
        <v>282</v>
      </c>
      <c r="D396" s="202">
        <v>58</v>
      </c>
      <c r="E396" s="203">
        <v>88.831959999999995</v>
      </c>
      <c r="F396" s="203">
        <v>2</v>
      </c>
      <c r="G396" s="203">
        <v>2.2780800000000001</v>
      </c>
      <c r="H396" s="203">
        <v>0</v>
      </c>
      <c r="I396" s="229">
        <v>0</v>
      </c>
    </row>
    <row r="397" spans="1:9" ht="15">
      <c r="A397" s="156"/>
      <c r="B397" s="157"/>
      <c r="C397" s="157" t="s">
        <v>253</v>
      </c>
      <c r="D397" s="202">
        <v>4</v>
      </c>
      <c r="E397" s="203">
        <v>8.3610000000000007</v>
      </c>
      <c r="F397" s="203">
        <v>0</v>
      </c>
      <c r="G397" s="203">
        <v>0</v>
      </c>
      <c r="H397" s="203">
        <v>0</v>
      </c>
      <c r="I397" s="229">
        <v>0</v>
      </c>
    </row>
    <row r="398" spans="1:9" ht="15">
      <c r="A398" s="156"/>
      <c r="B398" s="157"/>
      <c r="C398" s="157" t="s">
        <v>278</v>
      </c>
      <c r="D398" s="202">
        <v>2</v>
      </c>
      <c r="E398" s="203">
        <v>0.10099999999999999</v>
      </c>
      <c r="F398" s="203">
        <v>0</v>
      </c>
      <c r="G398" s="203">
        <v>0</v>
      </c>
      <c r="H398" s="203">
        <v>0</v>
      </c>
      <c r="I398" s="229">
        <v>0</v>
      </c>
    </row>
    <row r="399" spans="1:9" ht="15">
      <c r="A399" s="156"/>
      <c r="B399" s="157"/>
      <c r="C399" s="157" t="s">
        <v>520</v>
      </c>
      <c r="D399" s="202">
        <v>3</v>
      </c>
      <c r="E399" s="203">
        <v>8.0850000000000005E-2</v>
      </c>
      <c r="F399" s="203">
        <v>0</v>
      </c>
      <c r="G399" s="203">
        <v>0</v>
      </c>
      <c r="H399" s="203">
        <v>0</v>
      </c>
      <c r="I399" s="229">
        <v>0</v>
      </c>
    </row>
    <row r="400" spans="1:9" ht="15">
      <c r="A400" s="156"/>
      <c r="B400" s="157"/>
      <c r="C400" s="157" t="s">
        <v>511</v>
      </c>
      <c r="D400" s="202">
        <v>1</v>
      </c>
      <c r="E400" s="203">
        <v>3.8719999999999997E-2</v>
      </c>
      <c r="F400" s="203">
        <v>0</v>
      </c>
      <c r="G400" s="203">
        <v>0</v>
      </c>
      <c r="H400" s="203">
        <v>0</v>
      </c>
      <c r="I400" s="229">
        <v>0</v>
      </c>
    </row>
    <row r="401" spans="1:9" ht="15">
      <c r="A401" s="156"/>
      <c r="B401" s="157" t="s">
        <v>578</v>
      </c>
      <c r="C401" s="157"/>
      <c r="D401" s="202" t="s">
        <v>201</v>
      </c>
      <c r="E401" s="203" t="s">
        <v>201</v>
      </c>
      <c r="F401" s="203" t="s">
        <v>201</v>
      </c>
      <c r="G401" s="203" t="s">
        <v>201</v>
      </c>
      <c r="H401" s="203" t="s">
        <v>201</v>
      </c>
      <c r="I401" s="229" t="s">
        <v>201</v>
      </c>
    </row>
    <row r="402" spans="1:9" ht="15">
      <c r="A402" s="156"/>
      <c r="B402" s="157"/>
      <c r="C402" s="157" t="s">
        <v>351</v>
      </c>
      <c r="D402" s="202">
        <v>26</v>
      </c>
      <c r="E402" s="203">
        <v>8152.5499999999993</v>
      </c>
      <c r="F402" s="203">
        <v>0</v>
      </c>
      <c r="G402" s="203">
        <v>0</v>
      </c>
      <c r="H402" s="203">
        <v>0</v>
      </c>
      <c r="I402" s="229">
        <v>0</v>
      </c>
    </row>
    <row r="403" spans="1:9" ht="15">
      <c r="A403" s="156"/>
      <c r="B403" s="157"/>
      <c r="C403" s="157" t="s">
        <v>361</v>
      </c>
      <c r="D403" s="202">
        <v>204</v>
      </c>
      <c r="E403" s="203">
        <v>4537.8938000000007</v>
      </c>
      <c r="F403" s="203">
        <v>11</v>
      </c>
      <c r="G403" s="203">
        <v>9.4000000000000028E-2</v>
      </c>
      <c r="H403" s="203">
        <v>0</v>
      </c>
      <c r="I403" s="229">
        <v>0</v>
      </c>
    </row>
    <row r="404" spans="1:9" ht="15">
      <c r="A404" s="156"/>
      <c r="B404" s="157"/>
      <c r="C404" s="157" t="s">
        <v>414</v>
      </c>
      <c r="D404" s="202">
        <v>101</v>
      </c>
      <c r="E404" s="203">
        <v>2545.160229999999</v>
      </c>
      <c r="F404" s="203">
        <v>7</v>
      </c>
      <c r="G404" s="203">
        <v>123.9408</v>
      </c>
      <c r="H404" s="203">
        <v>0</v>
      </c>
      <c r="I404" s="229">
        <v>0</v>
      </c>
    </row>
    <row r="405" spans="1:9" ht="15">
      <c r="A405" s="156"/>
      <c r="B405" s="157"/>
      <c r="C405" s="157" t="s">
        <v>462</v>
      </c>
      <c r="D405" s="202">
        <v>230</v>
      </c>
      <c r="E405" s="203">
        <v>638.64717000000007</v>
      </c>
      <c r="F405" s="203">
        <v>22</v>
      </c>
      <c r="G405" s="203">
        <v>3.4609100000000002</v>
      </c>
      <c r="H405" s="203">
        <v>0</v>
      </c>
      <c r="I405" s="229">
        <v>0</v>
      </c>
    </row>
    <row r="406" spans="1:9" ht="15">
      <c r="A406" s="156"/>
      <c r="B406" s="157"/>
      <c r="C406" s="157" t="s">
        <v>382</v>
      </c>
      <c r="D406" s="202">
        <v>22</v>
      </c>
      <c r="E406" s="203">
        <v>496.42199999999997</v>
      </c>
      <c r="F406" s="203">
        <v>0</v>
      </c>
      <c r="G406" s="203">
        <v>0</v>
      </c>
      <c r="H406" s="203">
        <v>0</v>
      </c>
      <c r="I406" s="229">
        <v>0</v>
      </c>
    </row>
    <row r="407" spans="1:9" ht="15">
      <c r="A407" s="156"/>
      <c r="B407" s="157" t="s">
        <v>629</v>
      </c>
      <c r="C407" s="157"/>
      <c r="D407" s="202" t="s">
        <v>201</v>
      </c>
      <c r="E407" s="203" t="s">
        <v>201</v>
      </c>
      <c r="F407" s="203" t="s">
        <v>201</v>
      </c>
      <c r="G407" s="203" t="s">
        <v>201</v>
      </c>
      <c r="H407" s="203" t="s">
        <v>201</v>
      </c>
      <c r="I407" s="229" t="s">
        <v>201</v>
      </c>
    </row>
    <row r="408" spans="1:9" ht="15">
      <c r="A408" s="156"/>
      <c r="B408" s="157"/>
      <c r="C408" s="157" t="s">
        <v>541</v>
      </c>
      <c r="D408" s="202">
        <v>335</v>
      </c>
      <c r="E408" s="203">
        <v>618.47227999999984</v>
      </c>
      <c r="F408" s="203">
        <v>0</v>
      </c>
      <c r="G408" s="203">
        <v>0</v>
      </c>
      <c r="H408" s="203">
        <v>0</v>
      </c>
      <c r="I408" s="229">
        <v>0</v>
      </c>
    </row>
    <row r="409" spans="1:9" ht="15">
      <c r="A409" s="156"/>
      <c r="B409" s="157"/>
      <c r="C409" s="157" t="s">
        <v>247</v>
      </c>
      <c r="D409" s="202">
        <v>41</v>
      </c>
      <c r="E409" s="203">
        <v>595.82329000000016</v>
      </c>
      <c r="F409" s="203">
        <v>5</v>
      </c>
      <c r="G409" s="203">
        <v>22.040500000000002</v>
      </c>
      <c r="H409" s="203">
        <v>0</v>
      </c>
      <c r="I409" s="229">
        <v>0</v>
      </c>
    </row>
    <row r="410" spans="1:9" ht="15">
      <c r="A410" s="156"/>
      <c r="B410" s="157"/>
      <c r="C410" s="157" t="s">
        <v>484</v>
      </c>
      <c r="D410" s="202">
        <v>289</v>
      </c>
      <c r="E410" s="203">
        <v>207.57325000000009</v>
      </c>
      <c r="F410" s="203">
        <v>0</v>
      </c>
      <c r="G410" s="203">
        <v>0</v>
      </c>
      <c r="H410" s="203">
        <v>0</v>
      </c>
      <c r="I410" s="229">
        <v>0</v>
      </c>
    </row>
    <row r="411" spans="1:9" ht="15">
      <c r="A411" s="156"/>
      <c r="B411" s="157"/>
      <c r="C411" s="157" t="s">
        <v>523</v>
      </c>
      <c r="D411" s="202">
        <v>171</v>
      </c>
      <c r="E411" s="203">
        <v>163.66297999999998</v>
      </c>
      <c r="F411" s="203">
        <v>1</v>
      </c>
      <c r="G411" s="203">
        <v>2.0800000000000003E-3</v>
      </c>
      <c r="H411" s="203">
        <v>0</v>
      </c>
      <c r="I411" s="229">
        <v>0</v>
      </c>
    </row>
    <row r="412" spans="1:9" ht="15">
      <c r="A412" s="156"/>
      <c r="B412" s="157"/>
      <c r="C412" s="157" t="s">
        <v>347</v>
      </c>
      <c r="D412" s="202">
        <v>3</v>
      </c>
      <c r="E412" s="203">
        <v>126.3</v>
      </c>
      <c r="F412" s="203">
        <v>0</v>
      </c>
      <c r="G412" s="203">
        <v>0</v>
      </c>
      <c r="H412" s="203">
        <v>0</v>
      </c>
      <c r="I412" s="229">
        <v>0</v>
      </c>
    </row>
    <row r="413" spans="1:9" ht="15">
      <c r="A413" s="156"/>
      <c r="B413" s="157" t="s">
        <v>628</v>
      </c>
      <c r="C413" s="157"/>
      <c r="D413" s="202" t="s">
        <v>201</v>
      </c>
      <c r="E413" s="203" t="s">
        <v>201</v>
      </c>
      <c r="F413" s="203" t="s">
        <v>201</v>
      </c>
      <c r="G413" s="203" t="s">
        <v>201</v>
      </c>
      <c r="H413" s="203" t="s">
        <v>201</v>
      </c>
      <c r="I413" s="229" t="s">
        <v>201</v>
      </c>
    </row>
    <row r="414" spans="1:9" ht="15">
      <c r="A414" s="156"/>
      <c r="B414" s="157"/>
      <c r="C414" s="157" t="s">
        <v>415</v>
      </c>
      <c r="D414" s="202">
        <v>88</v>
      </c>
      <c r="E414" s="203">
        <v>587.42366000000004</v>
      </c>
      <c r="F414" s="203">
        <v>43</v>
      </c>
      <c r="G414" s="203">
        <v>395.59607999999997</v>
      </c>
      <c r="H414" s="203">
        <v>0</v>
      </c>
      <c r="I414" s="229">
        <v>0</v>
      </c>
    </row>
    <row r="415" spans="1:9" ht="15">
      <c r="A415" s="156"/>
      <c r="B415" s="157"/>
      <c r="C415" s="157" t="s">
        <v>484</v>
      </c>
      <c r="D415" s="202">
        <v>225</v>
      </c>
      <c r="E415" s="203">
        <v>422.53649999999988</v>
      </c>
      <c r="F415" s="203">
        <v>0</v>
      </c>
      <c r="G415" s="203">
        <v>0</v>
      </c>
      <c r="H415" s="203">
        <v>0</v>
      </c>
      <c r="I415" s="229">
        <v>0</v>
      </c>
    </row>
    <row r="416" spans="1:9" ht="15">
      <c r="A416" s="156"/>
      <c r="B416" s="157"/>
      <c r="C416" s="157" t="s">
        <v>291</v>
      </c>
      <c r="D416" s="202">
        <v>16</v>
      </c>
      <c r="E416" s="203">
        <v>276.916</v>
      </c>
      <c r="F416" s="203">
        <v>2</v>
      </c>
      <c r="G416" s="203">
        <v>28</v>
      </c>
      <c r="H416" s="203">
        <v>0</v>
      </c>
      <c r="I416" s="229">
        <v>0</v>
      </c>
    </row>
    <row r="417" spans="1:9" ht="15">
      <c r="A417" s="156"/>
      <c r="B417" s="157"/>
      <c r="C417" s="157" t="s">
        <v>465</v>
      </c>
      <c r="D417" s="202">
        <v>110</v>
      </c>
      <c r="E417" s="203">
        <v>186.08594000000005</v>
      </c>
      <c r="F417" s="203">
        <v>13</v>
      </c>
      <c r="G417" s="203">
        <v>27.10716</v>
      </c>
      <c r="H417" s="203">
        <v>1</v>
      </c>
      <c r="I417" s="229">
        <v>1.7510399999999999</v>
      </c>
    </row>
    <row r="418" spans="1:9" ht="15">
      <c r="A418" s="156"/>
      <c r="B418" s="157"/>
      <c r="C418" s="157" t="s">
        <v>482</v>
      </c>
      <c r="D418" s="202">
        <v>8</v>
      </c>
      <c r="E418" s="203">
        <v>182.85480000000001</v>
      </c>
      <c r="F418" s="203">
        <v>0</v>
      </c>
      <c r="G418" s="203">
        <v>0</v>
      </c>
      <c r="H418" s="203">
        <v>0</v>
      </c>
      <c r="I418" s="229">
        <v>0</v>
      </c>
    </row>
    <row r="419" spans="1:9" ht="15">
      <c r="A419" s="156"/>
      <c r="B419" s="157" t="s">
        <v>669</v>
      </c>
      <c r="C419" s="157"/>
      <c r="D419" s="202" t="s">
        <v>201</v>
      </c>
      <c r="E419" s="203" t="s">
        <v>201</v>
      </c>
      <c r="F419" s="203" t="s">
        <v>201</v>
      </c>
      <c r="G419" s="203" t="s">
        <v>201</v>
      </c>
      <c r="H419" s="203" t="s">
        <v>201</v>
      </c>
      <c r="I419" s="229" t="s">
        <v>201</v>
      </c>
    </row>
    <row r="420" spans="1:9" ht="15">
      <c r="A420" s="156"/>
      <c r="B420" s="157"/>
      <c r="C420" s="157" t="s">
        <v>479</v>
      </c>
      <c r="D420" s="202">
        <v>63</v>
      </c>
      <c r="E420" s="203">
        <v>549.1952</v>
      </c>
      <c r="F420" s="203">
        <v>11</v>
      </c>
      <c r="G420" s="203">
        <v>100.06319999999999</v>
      </c>
      <c r="H420" s="203">
        <v>0</v>
      </c>
      <c r="I420" s="229">
        <v>0</v>
      </c>
    </row>
    <row r="421" spans="1:9" ht="15">
      <c r="A421" s="156"/>
      <c r="B421" s="157"/>
      <c r="C421" s="157" t="s">
        <v>233</v>
      </c>
      <c r="D421" s="202">
        <v>13</v>
      </c>
      <c r="E421" s="203">
        <v>2.1902499999999998</v>
      </c>
      <c r="F421" s="203">
        <v>6</v>
      </c>
      <c r="G421" s="203">
        <v>1.72475</v>
      </c>
      <c r="H421" s="203">
        <v>0</v>
      </c>
      <c r="I421" s="229">
        <v>0</v>
      </c>
    </row>
    <row r="422" spans="1:9" ht="15">
      <c r="A422" s="156"/>
      <c r="B422" s="157"/>
      <c r="C422" s="157" t="s">
        <v>365</v>
      </c>
      <c r="D422" s="202">
        <v>2</v>
      </c>
      <c r="E422" s="203">
        <v>1.6</v>
      </c>
      <c r="F422" s="203">
        <v>0</v>
      </c>
      <c r="G422" s="203">
        <v>0</v>
      </c>
      <c r="H422" s="203">
        <v>0</v>
      </c>
      <c r="I422" s="229">
        <v>0</v>
      </c>
    </row>
    <row r="423" spans="1:9" ht="15">
      <c r="A423" s="156"/>
      <c r="B423" s="157"/>
      <c r="C423" s="157" t="s">
        <v>361</v>
      </c>
      <c r="D423" s="202">
        <v>2</v>
      </c>
      <c r="E423" s="203">
        <v>1.032</v>
      </c>
      <c r="F423" s="203">
        <v>0</v>
      </c>
      <c r="G423" s="203">
        <v>0</v>
      </c>
      <c r="H423" s="203">
        <v>0</v>
      </c>
      <c r="I423" s="229">
        <v>0</v>
      </c>
    </row>
    <row r="424" spans="1:9" ht="15">
      <c r="A424" s="156"/>
      <c r="B424" s="157"/>
      <c r="C424" s="157" t="s">
        <v>484</v>
      </c>
      <c r="D424" s="202">
        <v>11</v>
      </c>
      <c r="E424" s="203">
        <v>0.65400000000000003</v>
      </c>
      <c r="F424" s="203">
        <v>3</v>
      </c>
      <c r="G424" s="203">
        <v>4.5000000000000005E-3</v>
      </c>
      <c r="H424" s="203">
        <v>0</v>
      </c>
      <c r="I424" s="229">
        <v>0</v>
      </c>
    </row>
    <row r="425" spans="1:9" ht="15">
      <c r="A425" s="156"/>
      <c r="B425" s="157" t="s">
        <v>215</v>
      </c>
      <c r="C425" s="157"/>
      <c r="D425" s="202" t="s">
        <v>201</v>
      </c>
      <c r="E425" s="203" t="s">
        <v>201</v>
      </c>
      <c r="F425" s="203" t="s">
        <v>201</v>
      </c>
      <c r="G425" s="203" t="s">
        <v>201</v>
      </c>
      <c r="H425" s="203" t="s">
        <v>201</v>
      </c>
      <c r="I425" s="229" t="s">
        <v>201</v>
      </c>
    </row>
    <row r="426" spans="1:9" ht="15">
      <c r="A426" s="156"/>
      <c r="B426" s="157"/>
      <c r="C426" s="157" t="s">
        <v>361</v>
      </c>
      <c r="D426" s="202">
        <v>1220</v>
      </c>
      <c r="E426" s="203">
        <v>61159.924919999976</v>
      </c>
      <c r="F426" s="203">
        <v>15</v>
      </c>
      <c r="G426" s="203">
        <v>302.96499999999997</v>
      </c>
      <c r="H426" s="203">
        <v>0</v>
      </c>
      <c r="I426" s="229">
        <v>0</v>
      </c>
    </row>
    <row r="427" spans="1:9" ht="15">
      <c r="A427" s="156"/>
      <c r="B427" s="157"/>
      <c r="C427" s="157" t="s">
        <v>344</v>
      </c>
      <c r="D427" s="202">
        <v>360</v>
      </c>
      <c r="E427" s="203">
        <v>16506.936029999997</v>
      </c>
      <c r="F427" s="203">
        <v>27</v>
      </c>
      <c r="G427" s="203">
        <v>785.6909999999998</v>
      </c>
      <c r="H427" s="203">
        <v>0</v>
      </c>
      <c r="I427" s="229">
        <v>0</v>
      </c>
    </row>
    <row r="428" spans="1:9" ht="15">
      <c r="A428" s="156"/>
      <c r="B428" s="157"/>
      <c r="C428" s="157" t="s">
        <v>382</v>
      </c>
      <c r="D428" s="202">
        <v>238</v>
      </c>
      <c r="E428" s="203">
        <v>10460.325379999998</v>
      </c>
      <c r="F428" s="203">
        <v>2</v>
      </c>
      <c r="G428" s="203">
        <v>20.491320000000002</v>
      </c>
      <c r="H428" s="203">
        <v>0</v>
      </c>
      <c r="I428" s="229">
        <v>0</v>
      </c>
    </row>
    <row r="429" spans="1:9" ht="15">
      <c r="A429" s="156"/>
      <c r="B429" s="157"/>
      <c r="C429" s="157" t="s">
        <v>411</v>
      </c>
      <c r="D429" s="202">
        <v>1007</v>
      </c>
      <c r="E429" s="203">
        <v>9764.1473600000027</v>
      </c>
      <c r="F429" s="203">
        <v>373</v>
      </c>
      <c r="G429" s="203">
        <v>2249.4172999999992</v>
      </c>
      <c r="H429" s="203">
        <v>9</v>
      </c>
      <c r="I429" s="229">
        <v>87.38</v>
      </c>
    </row>
    <row r="430" spans="1:9" ht="15">
      <c r="A430" s="156"/>
      <c r="B430" s="157"/>
      <c r="C430" s="157" t="s">
        <v>462</v>
      </c>
      <c r="D430" s="202">
        <v>327</v>
      </c>
      <c r="E430" s="203">
        <v>6063.5234999999993</v>
      </c>
      <c r="F430" s="203">
        <v>20</v>
      </c>
      <c r="G430" s="203">
        <v>169.97435999999999</v>
      </c>
      <c r="H430" s="203">
        <v>0</v>
      </c>
      <c r="I430" s="229">
        <v>0</v>
      </c>
    </row>
    <row r="431" spans="1:9" ht="15">
      <c r="A431" s="156"/>
      <c r="B431" s="157" t="s">
        <v>633</v>
      </c>
      <c r="C431" s="157"/>
      <c r="D431" s="202" t="s">
        <v>201</v>
      </c>
      <c r="E431" s="203" t="s">
        <v>201</v>
      </c>
      <c r="F431" s="203" t="s">
        <v>201</v>
      </c>
      <c r="G431" s="203" t="s">
        <v>201</v>
      </c>
      <c r="H431" s="203" t="s">
        <v>201</v>
      </c>
      <c r="I431" s="229" t="s">
        <v>201</v>
      </c>
    </row>
    <row r="432" spans="1:9" ht="15">
      <c r="A432" s="156"/>
      <c r="B432" s="157"/>
      <c r="C432" s="157" t="s">
        <v>233</v>
      </c>
      <c r="D432" s="202">
        <v>11</v>
      </c>
      <c r="E432" s="203">
        <v>264.00401999999997</v>
      </c>
      <c r="F432" s="203">
        <v>0</v>
      </c>
      <c r="G432" s="203">
        <v>0</v>
      </c>
      <c r="H432" s="203">
        <v>0</v>
      </c>
      <c r="I432" s="229">
        <v>0</v>
      </c>
    </row>
    <row r="433" spans="1:9" ht="15">
      <c r="A433" s="156"/>
      <c r="B433" s="157"/>
      <c r="C433" s="157" t="s">
        <v>465</v>
      </c>
      <c r="D433" s="202">
        <v>111</v>
      </c>
      <c r="E433" s="203">
        <v>173.22894999999997</v>
      </c>
      <c r="F433" s="203">
        <v>21</v>
      </c>
      <c r="G433" s="203">
        <v>8.210939999999999</v>
      </c>
      <c r="H433" s="203">
        <v>0</v>
      </c>
      <c r="I433" s="229">
        <v>0</v>
      </c>
    </row>
    <row r="434" spans="1:9" ht="15">
      <c r="A434" s="156"/>
      <c r="B434" s="157"/>
      <c r="C434" s="157" t="s">
        <v>258</v>
      </c>
      <c r="D434" s="202">
        <v>6</v>
      </c>
      <c r="E434" s="203">
        <v>155.93700000000001</v>
      </c>
      <c r="F434" s="203">
        <v>0</v>
      </c>
      <c r="G434" s="203">
        <v>0</v>
      </c>
      <c r="H434" s="203">
        <v>0</v>
      </c>
      <c r="I434" s="229">
        <v>0</v>
      </c>
    </row>
    <row r="435" spans="1:9" ht="15">
      <c r="A435" s="156"/>
      <c r="B435" s="157"/>
      <c r="C435" s="157" t="s">
        <v>268</v>
      </c>
      <c r="D435" s="202">
        <v>4</v>
      </c>
      <c r="E435" s="203">
        <v>73.62</v>
      </c>
      <c r="F435" s="203">
        <v>2</v>
      </c>
      <c r="G435" s="203">
        <v>41.4</v>
      </c>
      <c r="H435" s="203">
        <v>0</v>
      </c>
      <c r="I435" s="229">
        <v>0</v>
      </c>
    </row>
    <row r="436" spans="1:9" ht="15">
      <c r="A436" s="156"/>
      <c r="B436" s="157"/>
      <c r="C436" s="157" t="s">
        <v>474</v>
      </c>
      <c r="D436" s="202">
        <v>52</v>
      </c>
      <c r="E436" s="203">
        <v>60.512999999999998</v>
      </c>
      <c r="F436" s="203">
        <v>0</v>
      </c>
      <c r="G436" s="203">
        <v>0</v>
      </c>
      <c r="H436" s="203">
        <v>0</v>
      </c>
      <c r="I436" s="229">
        <v>0</v>
      </c>
    </row>
    <row r="437" spans="1:9" ht="15">
      <c r="A437" s="156"/>
      <c r="B437" s="157" t="s">
        <v>630</v>
      </c>
      <c r="C437" s="157"/>
      <c r="D437" s="202" t="s">
        <v>201</v>
      </c>
      <c r="E437" s="203" t="s">
        <v>201</v>
      </c>
      <c r="F437" s="203" t="s">
        <v>201</v>
      </c>
      <c r="G437" s="203" t="s">
        <v>201</v>
      </c>
      <c r="H437" s="203" t="s">
        <v>201</v>
      </c>
      <c r="I437" s="229" t="s">
        <v>201</v>
      </c>
    </row>
    <row r="438" spans="1:9" ht="15">
      <c r="A438" s="156"/>
      <c r="B438" s="157"/>
      <c r="C438" s="157" t="s">
        <v>365</v>
      </c>
      <c r="D438" s="202">
        <v>52</v>
      </c>
      <c r="E438" s="203">
        <v>1458.6754399999998</v>
      </c>
      <c r="F438" s="203">
        <v>5</v>
      </c>
      <c r="G438" s="203">
        <v>74.328000000000003</v>
      </c>
      <c r="H438" s="203">
        <v>0</v>
      </c>
      <c r="I438" s="229">
        <v>0</v>
      </c>
    </row>
    <row r="439" spans="1:9" ht="15">
      <c r="A439" s="156"/>
      <c r="B439" s="157"/>
      <c r="C439" s="157" t="s">
        <v>347</v>
      </c>
      <c r="D439" s="202">
        <v>28</v>
      </c>
      <c r="E439" s="203">
        <v>1268</v>
      </c>
      <c r="F439" s="203">
        <v>20</v>
      </c>
      <c r="G439" s="203">
        <v>548</v>
      </c>
      <c r="H439" s="203">
        <v>0</v>
      </c>
      <c r="I439" s="229">
        <v>0</v>
      </c>
    </row>
    <row r="440" spans="1:9" ht="15">
      <c r="A440" s="156"/>
      <c r="B440" s="157"/>
      <c r="C440" s="157" t="s">
        <v>256</v>
      </c>
      <c r="D440" s="202">
        <v>13</v>
      </c>
      <c r="E440" s="203">
        <v>262.08</v>
      </c>
      <c r="F440" s="203">
        <v>6</v>
      </c>
      <c r="G440" s="203">
        <v>120.96</v>
      </c>
      <c r="H440" s="203">
        <v>0</v>
      </c>
      <c r="I440" s="229">
        <v>0</v>
      </c>
    </row>
    <row r="441" spans="1:9" ht="15">
      <c r="A441" s="156"/>
      <c r="B441" s="157"/>
      <c r="C441" s="157" t="s">
        <v>282</v>
      </c>
      <c r="D441" s="202">
        <v>41</v>
      </c>
      <c r="E441" s="203">
        <v>244.19792999999996</v>
      </c>
      <c r="F441" s="203">
        <v>2</v>
      </c>
      <c r="G441" s="203">
        <v>19.844999999999999</v>
      </c>
      <c r="H441" s="203">
        <v>0</v>
      </c>
      <c r="I441" s="229">
        <v>0</v>
      </c>
    </row>
    <row r="442" spans="1:9" ht="15">
      <c r="A442" s="156"/>
      <c r="B442" s="157"/>
      <c r="C442" s="157" t="s">
        <v>361</v>
      </c>
      <c r="D442" s="202">
        <v>7</v>
      </c>
      <c r="E442" s="203">
        <v>96.834000000000017</v>
      </c>
      <c r="F442" s="203">
        <v>0</v>
      </c>
      <c r="G442" s="203">
        <v>0</v>
      </c>
      <c r="H442" s="203">
        <v>0</v>
      </c>
      <c r="I442" s="229">
        <v>0</v>
      </c>
    </row>
    <row r="443" spans="1:9" ht="15">
      <c r="A443" s="156"/>
      <c r="B443" s="157" t="s">
        <v>571</v>
      </c>
      <c r="C443" s="157"/>
      <c r="D443" s="202" t="s">
        <v>201</v>
      </c>
      <c r="E443" s="203" t="s">
        <v>201</v>
      </c>
      <c r="F443" s="203" t="s">
        <v>201</v>
      </c>
      <c r="G443" s="203" t="s">
        <v>201</v>
      </c>
      <c r="H443" s="203" t="s">
        <v>201</v>
      </c>
      <c r="I443" s="229" t="s">
        <v>201</v>
      </c>
    </row>
    <row r="444" spans="1:9" ht="15">
      <c r="A444" s="156"/>
      <c r="B444" s="157"/>
      <c r="C444" s="157" t="s">
        <v>365</v>
      </c>
      <c r="D444" s="202">
        <v>65</v>
      </c>
      <c r="E444" s="203">
        <v>851.34750000000008</v>
      </c>
      <c r="F444" s="203">
        <v>13</v>
      </c>
      <c r="G444" s="203">
        <v>139.69560000000001</v>
      </c>
      <c r="H444" s="203">
        <v>0</v>
      </c>
      <c r="I444" s="229">
        <v>0</v>
      </c>
    </row>
    <row r="445" spans="1:9" ht="15">
      <c r="A445" s="156"/>
      <c r="B445" s="157"/>
      <c r="C445" s="157" t="s">
        <v>363</v>
      </c>
      <c r="D445" s="202">
        <v>99</v>
      </c>
      <c r="E445" s="203">
        <v>653.86200000000008</v>
      </c>
      <c r="F445" s="203">
        <v>83</v>
      </c>
      <c r="G445" s="203">
        <v>359.57399999999996</v>
      </c>
      <c r="H445" s="203">
        <v>0</v>
      </c>
      <c r="I445" s="229">
        <v>0</v>
      </c>
    </row>
    <row r="446" spans="1:9" ht="15">
      <c r="A446" s="156"/>
      <c r="B446" s="157"/>
      <c r="C446" s="157" t="s">
        <v>238</v>
      </c>
      <c r="D446" s="202">
        <v>26</v>
      </c>
      <c r="E446" s="203">
        <v>493.15010000000007</v>
      </c>
      <c r="F446" s="203">
        <v>4</v>
      </c>
      <c r="G446" s="203">
        <v>88.99199999999999</v>
      </c>
      <c r="H446" s="203">
        <v>0</v>
      </c>
      <c r="I446" s="229">
        <v>0</v>
      </c>
    </row>
    <row r="447" spans="1:9" ht="15">
      <c r="A447" s="156"/>
      <c r="B447" s="157"/>
      <c r="C447" s="157" t="s">
        <v>225</v>
      </c>
      <c r="D447" s="202">
        <v>30</v>
      </c>
      <c r="E447" s="203">
        <v>408.09347999999994</v>
      </c>
      <c r="F447" s="203">
        <v>6</v>
      </c>
      <c r="G447" s="203">
        <v>64.940719999999999</v>
      </c>
      <c r="H447" s="203">
        <v>0</v>
      </c>
      <c r="I447" s="229">
        <v>0</v>
      </c>
    </row>
    <row r="448" spans="1:9" ht="15">
      <c r="A448" s="156"/>
      <c r="B448" s="157"/>
      <c r="C448" s="157" t="s">
        <v>468</v>
      </c>
      <c r="D448" s="202">
        <v>33</v>
      </c>
      <c r="E448" s="203">
        <v>391.4351999999999</v>
      </c>
      <c r="F448" s="203">
        <v>10</v>
      </c>
      <c r="G448" s="203">
        <v>38.923200000000001</v>
      </c>
      <c r="H448" s="203">
        <v>0</v>
      </c>
      <c r="I448" s="229">
        <v>0</v>
      </c>
    </row>
    <row r="449" spans="1:9" ht="15">
      <c r="A449" s="156"/>
      <c r="B449" s="157" t="s">
        <v>606</v>
      </c>
      <c r="C449" s="157"/>
      <c r="D449" s="202" t="s">
        <v>201</v>
      </c>
      <c r="E449" s="203" t="s">
        <v>201</v>
      </c>
      <c r="F449" s="203" t="s">
        <v>201</v>
      </c>
      <c r="G449" s="203" t="s">
        <v>201</v>
      </c>
      <c r="H449" s="203" t="s">
        <v>201</v>
      </c>
      <c r="I449" s="229" t="s">
        <v>201</v>
      </c>
    </row>
    <row r="450" spans="1:9" ht="15">
      <c r="A450" s="156"/>
      <c r="B450" s="157"/>
      <c r="C450" s="157" t="s">
        <v>247</v>
      </c>
      <c r="D450" s="202">
        <v>44</v>
      </c>
      <c r="E450" s="203">
        <v>915.71100000000001</v>
      </c>
      <c r="F450" s="203">
        <v>3</v>
      </c>
      <c r="G450" s="203">
        <v>25.46</v>
      </c>
      <c r="H450" s="203">
        <v>0</v>
      </c>
      <c r="I450" s="229">
        <v>0</v>
      </c>
    </row>
    <row r="451" spans="1:9" ht="15">
      <c r="A451" s="156"/>
      <c r="B451" s="157"/>
      <c r="C451" s="157" t="s">
        <v>382</v>
      </c>
      <c r="D451" s="202">
        <v>13</v>
      </c>
      <c r="E451" s="203">
        <v>730.28800000000001</v>
      </c>
      <c r="F451" s="203">
        <v>0</v>
      </c>
      <c r="G451" s="203">
        <v>0</v>
      </c>
      <c r="H451" s="203">
        <v>0</v>
      </c>
      <c r="I451" s="229">
        <v>0</v>
      </c>
    </row>
    <row r="452" spans="1:9" ht="15">
      <c r="A452" s="156"/>
      <c r="B452" s="157"/>
      <c r="C452" s="157" t="s">
        <v>280</v>
      </c>
      <c r="D452" s="202">
        <v>25</v>
      </c>
      <c r="E452" s="203">
        <v>648.17870000000005</v>
      </c>
      <c r="F452" s="203">
        <v>2</v>
      </c>
      <c r="G452" s="203">
        <v>67.06</v>
      </c>
      <c r="H452" s="203">
        <v>0</v>
      </c>
      <c r="I452" s="229">
        <v>0</v>
      </c>
    </row>
    <row r="453" spans="1:9" ht="15">
      <c r="A453" s="156"/>
      <c r="B453" s="157"/>
      <c r="C453" s="157" t="s">
        <v>328</v>
      </c>
      <c r="D453" s="202">
        <v>11</v>
      </c>
      <c r="E453" s="203">
        <v>408.19630000000001</v>
      </c>
      <c r="F453" s="203">
        <v>1</v>
      </c>
      <c r="G453" s="203">
        <v>79.244900000000001</v>
      </c>
      <c r="H453" s="203">
        <v>0</v>
      </c>
      <c r="I453" s="229">
        <v>0</v>
      </c>
    </row>
    <row r="454" spans="1:9" ht="15">
      <c r="A454" s="156"/>
      <c r="B454" s="157"/>
      <c r="C454" s="157" t="s">
        <v>541</v>
      </c>
      <c r="D454" s="202">
        <v>86</v>
      </c>
      <c r="E454" s="203">
        <v>135.31332000000003</v>
      </c>
      <c r="F454" s="203">
        <v>0</v>
      </c>
      <c r="G454" s="203">
        <v>0</v>
      </c>
      <c r="H454" s="203">
        <v>0</v>
      </c>
      <c r="I454" s="229">
        <v>0</v>
      </c>
    </row>
    <row r="455" spans="1:9" ht="15">
      <c r="A455" s="156"/>
      <c r="B455" s="157" t="s">
        <v>670</v>
      </c>
      <c r="C455" s="157"/>
      <c r="D455" s="202" t="s">
        <v>201</v>
      </c>
      <c r="E455" s="203" t="s">
        <v>201</v>
      </c>
      <c r="F455" s="203" t="s">
        <v>201</v>
      </c>
      <c r="G455" s="203" t="s">
        <v>201</v>
      </c>
      <c r="H455" s="203" t="s">
        <v>201</v>
      </c>
      <c r="I455" s="229" t="s">
        <v>201</v>
      </c>
    </row>
    <row r="456" spans="1:9" ht="15">
      <c r="A456" s="156"/>
      <c r="B456" s="157"/>
      <c r="C456" s="157" t="s">
        <v>243</v>
      </c>
      <c r="D456" s="202">
        <v>1</v>
      </c>
      <c r="E456" s="203">
        <v>23.1</v>
      </c>
      <c r="F456" s="203">
        <v>0</v>
      </c>
      <c r="G456" s="203">
        <v>0</v>
      </c>
      <c r="H456" s="203">
        <v>0</v>
      </c>
      <c r="I456" s="229">
        <v>0</v>
      </c>
    </row>
    <row r="457" spans="1:9" ht="15">
      <c r="A457" s="156"/>
      <c r="B457" s="157"/>
      <c r="C457" s="157" t="s">
        <v>519</v>
      </c>
      <c r="D457" s="202">
        <v>4</v>
      </c>
      <c r="E457" s="203">
        <v>2.6182000000000003</v>
      </c>
      <c r="F457" s="203">
        <v>0</v>
      </c>
      <c r="G457" s="203">
        <v>0</v>
      </c>
      <c r="H457" s="203">
        <v>0</v>
      </c>
      <c r="I457" s="229">
        <v>0</v>
      </c>
    </row>
    <row r="458" spans="1:9" ht="15">
      <c r="A458" s="156"/>
      <c r="B458" s="157"/>
      <c r="C458" s="157" t="s">
        <v>337</v>
      </c>
      <c r="D458" s="202">
        <v>1</v>
      </c>
      <c r="E458" s="203">
        <v>0.03</v>
      </c>
      <c r="F458" s="203">
        <v>1</v>
      </c>
      <c r="G458" s="203">
        <v>0.03</v>
      </c>
      <c r="H458" s="203">
        <v>0</v>
      </c>
      <c r="I458" s="229">
        <v>0</v>
      </c>
    </row>
    <row r="459" spans="1:9" ht="15">
      <c r="A459" s="156"/>
      <c r="B459" s="157" t="s">
        <v>671</v>
      </c>
      <c r="C459" s="157"/>
      <c r="D459" s="202" t="s">
        <v>201</v>
      </c>
      <c r="E459" s="203" t="s">
        <v>201</v>
      </c>
      <c r="F459" s="203" t="s">
        <v>201</v>
      </c>
      <c r="G459" s="203" t="s">
        <v>201</v>
      </c>
      <c r="H459" s="203" t="s">
        <v>201</v>
      </c>
      <c r="I459" s="229" t="s">
        <v>201</v>
      </c>
    </row>
    <row r="460" spans="1:9" ht="15">
      <c r="A460" s="156"/>
      <c r="B460" s="157"/>
      <c r="C460" s="157" t="s">
        <v>484</v>
      </c>
      <c r="D460" s="202">
        <v>220</v>
      </c>
      <c r="E460" s="203">
        <v>300.27350000000001</v>
      </c>
      <c r="F460" s="203">
        <v>1</v>
      </c>
      <c r="G460" s="203">
        <v>19.239999999999998</v>
      </c>
      <c r="H460" s="203">
        <v>0</v>
      </c>
      <c r="I460" s="229">
        <v>0</v>
      </c>
    </row>
    <row r="461" spans="1:9" ht="15">
      <c r="A461" s="156"/>
      <c r="B461" s="157"/>
      <c r="C461" s="157" t="s">
        <v>483</v>
      </c>
      <c r="D461" s="202">
        <v>5</v>
      </c>
      <c r="E461" s="203">
        <v>13.687199999999999</v>
      </c>
      <c r="F461" s="203">
        <v>0</v>
      </c>
      <c r="G461" s="203">
        <v>0</v>
      </c>
      <c r="H461" s="203">
        <v>0</v>
      </c>
      <c r="I461" s="229">
        <v>0</v>
      </c>
    </row>
    <row r="462" spans="1:9" ht="15">
      <c r="A462" s="156"/>
      <c r="B462" s="157"/>
      <c r="C462" s="157" t="s">
        <v>485</v>
      </c>
      <c r="D462" s="202">
        <v>2</v>
      </c>
      <c r="E462" s="203">
        <v>1.5409999999999999</v>
      </c>
      <c r="F462" s="203">
        <v>0</v>
      </c>
      <c r="G462" s="203">
        <v>0</v>
      </c>
      <c r="H462" s="203">
        <v>0</v>
      </c>
      <c r="I462" s="229">
        <v>0</v>
      </c>
    </row>
    <row r="463" spans="1:9" ht="15">
      <c r="A463" s="156"/>
      <c r="B463" s="157"/>
      <c r="C463" s="157" t="s">
        <v>247</v>
      </c>
      <c r="D463" s="202">
        <v>8</v>
      </c>
      <c r="E463" s="203">
        <v>0.57000000000000006</v>
      </c>
      <c r="F463" s="203">
        <v>0</v>
      </c>
      <c r="G463" s="203">
        <v>0</v>
      </c>
      <c r="H463" s="203">
        <v>0</v>
      </c>
      <c r="I463" s="229">
        <v>0</v>
      </c>
    </row>
    <row r="464" spans="1:9" ht="15">
      <c r="A464" s="156"/>
      <c r="B464" s="157"/>
      <c r="C464" s="157" t="s">
        <v>418</v>
      </c>
      <c r="D464" s="202">
        <v>1</v>
      </c>
      <c r="E464" s="203">
        <v>0.18</v>
      </c>
      <c r="F464" s="203">
        <v>1</v>
      </c>
      <c r="G464" s="203">
        <v>0.18</v>
      </c>
      <c r="H464" s="203">
        <v>0</v>
      </c>
      <c r="I464" s="229">
        <v>0</v>
      </c>
    </row>
    <row r="465" spans="1:9" ht="15">
      <c r="A465" s="156"/>
      <c r="B465" s="157" t="s">
        <v>672</v>
      </c>
      <c r="C465" s="157"/>
      <c r="D465" s="202" t="s">
        <v>201</v>
      </c>
      <c r="E465" s="203" t="s">
        <v>201</v>
      </c>
      <c r="F465" s="203" t="s">
        <v>201</v>
      </c>
      <c r="G465" s="203" t="s">
        <v>201</v>
      </c>
      <c r="H465" s="203" t="s">
        <v>201</v>
      </c>
      <c r="I465" s="229" t="s">
        <v>201</v>
      </c>
    </row>
    <row r="466" spans="1:9" ht="15">
      <c r="A466" s="156"/>
      <c r="B466" s="157"/>
      <c r="C466" s="157" t="s">
        <v>253</v>
      </c>
      <c r="D466" s="202">
        <v>62</v>
      </c>
      <c r="E466" s="203">
        <v>2445.5928000000004</v>
      </c>
      <c r="F466" s="203">
        <v>0</v>
      </c>
      <c r="G466" s="203">
        <v>0</v>
      </c>
      <c r="H466" s="203">
        <v>0</v>
      </c>
      <c r="I466" s="229">
        <v>0</v>
      </c>
    </row>
    <row r="467" spans="1:9" ht="15">
      <c r="A467" s="156"/>
      <c r="B467" s="157"/>
      <c r="C467" s="157" t="s">
        <v>528</v>
      </c>
      <c r="D467" s="202">
        <v>3</v>
      </c>
      <c r="E467" s="203">
        <v>14.372999999999998</v>
      </c>
      <c r="F467" s="203">
        <v>0</v>
      </c>
      <c r="G467" s="203">
        <v>0</v>
      </c>
      <c r="H467" s="203">
        <v>0</v>
      </c>
      <c r="I467" s="229">
        <v>0</v>
      </c>
    </row>
    <row r="468" spans="1:9" ht="15">
      <c r="A468" s="156"/>
      <c r="B468" s="157"/>
      <c r="C468" s="157" t="s">
        <v>484</v>
      </c>
      <c r="D468" s="202">
        <v>61</v>
      </c>
      <c r="E468" s="203">
        <v>13.788999999999998</v>
      </c>
      <c r="F468" s="203">
        <v>0</v>
      </c>
      <c r="G468" s="203">
        <v>0</v>
      </c>
      <c r="H468" s="203">
        <v>0</v>
      </c>
      <c r="I468" s="229">
        <v>0</v>
      </c>
    </row>
    <row r="469" spans="1:9" ht="15">
      <c r="A469" s="156"/>
      <c r="B469" s="157"/>
      <c r="C469" s="157" t="s">
        <v>458</v>
      </c>
      <c r="D469" s="202">
        <v>12</v>
      </c>
      <c r="E469" s="203">
        <v>8.1002799999999997</v>
      </c>
      <c r="F469" s="203">
        <v>0</v>
      </c>
      <c r="G469" s="203">
        <v>0</v>
      </c>
      <c r="H469" s="203">
        <v>0</v>
      </c>
      <c r="I469" s="229">
        <v>0</v>
      </c>
    </row>
    <row r="470" spans="1:9" ht="15">
      <c r="A470" s="156"/>
      <c r="B470" s="157"/>
      <c r="C470" s="157" t="s">
        <v>552</v>
      </c>
      <c r="D470" s="202">
        <v>2</v>
      </c>
      <c r="E470" s="203">
        <v>5.133</v>
      </c>
      <c r="F470" s="203">
        <v>0</v>
      </c>
      <c r="G470" s="203">
        <v>0</v>
      </c>
      <c r="H470" s="203">
        <v>0</v>
      </c>
      <c r="I470" s="229">
        <v>0</v>
      </c>
    </row>
    <row r="471" spans="1:9" ht="15">
      <c r="A471" s="156"/>
      <c r="B471" s="157" t="s">
        <v>673</v>
      </c>
      <c r="C471" s="157"/>
      <c r="D471" s="202" t="s">
        <v>201</v>
      </c>
      <c r="E471" s="203" t="s">
        <v>201</v>
      </c>
      <c r="F471" s="203" t="s">
        <v>201</v>
      </c>
      <c r="G471" s="203" t="s">
        <v>201</v>
      </c>
      <c r="H471" s="203" t="s">
        <v>201</v>
      </c>
      <c r="I471" s="229" t="s">
        <v>201</v>
      </c>
    </row>
    <row r="472" spans="1:9" ht="15">
      <c r="A472" s="156"/>
      <c r="B472" s="157"/>
      <c r="C472" s="157" t="s">
        <v>484</v>
      </c>
      <c r="D472" s="202">
        <v>203</v>
      </c>
      <c r="E472" s="203">
        <v>200.52050999999994</v>
      </c>
      <c r="F472" s="203">
        <v>2</v>
      </c>
      <c r="G472" s="203">
        <v>1.584E-2</v>
      </c>
      <c r="H472" s="203">
        <v>0</v>
      </c>
      <c r="I472" s="229">
        <v>0</v>
      </c>
    </row>
    <row r="473" spans="1:9" ht="15">
      <c r="A473" s="156"/>
      <c r="B473" s="157"/>
      <c r="C473" s="157" t="s">
        <v>528</v>
      </c>
      <c r="D473" s="202">
        <v>24</v>
      </c>
      <c r="E473" s="203">
        <v>25.919029999999999</v>
      </c>
      <c r="F473" s="203">
        <v>0</v>
      </c>
      <c r="G473" s="203">
        <v>0</v>
      </c>
      <c r="H473" s="203">
        <v>0</v>
      </c>
      <c r="I473" s="229">
        <v>0</v>
      </c>
    </row>
    <row r="474" spans="1:9" ht="15">
      <c r="A474" s="156"/>
      <c r="B474" s="157"/>
      <c r="C474" s="157" t="s">
        <v>500</v>
      </c>
      <c r="D474" s="202">
        <v>119</v>
      </c>
      <c r="E474" s="203">
        <v>25.567069999999998</v>
      </c>
      <c r="F474" s="203">
        <v>4</v>
      </c>
      <c r="G474" s="203">
        <v>0.38500000000000001</v>
      </c>
      <c r="H474" s="203">
        <v>0</v>
      </c>
      <c r="I474" s="229">
        <v>0</v>
      </c>
    </row>
    <row r="475" spans="1:9" ht="15">
      <c r="A475" s="156"/>
      <c r="B475" s="157"/>
      <c r="C475" s="157" t="s">
        <v>507</v>
      </c>
      <c r="D475" s="202">
        <v>151</v>
      </c>
      <c r="E475" s="203">
        <v>10.715770000000001</v>
      </c>
      <c r="F475" s="203">
        <v>16</v>
      </c>
      <c r="G475" s="203">
        <v>0.34283000000000008</v>
      </c>
      <c r="H475" s="203">
        <v>0</v>
      </c>
      <c r="I475" s="229">
        <v>0</v>
      </c>
    </row>
    <row r="476" spans="1:9" ht="15">
      <c r="A476" s="156"/>
      <c r="B476" s="157"/>
      <c r="C476" s="157" t="s">
        <v>457</v>
      </c>
      <c r="D476" s="202">
        <v>2</v>
      </c>
      <c r="E476" s="203">
        <v>4.3692500000000001</v>
      </c>
      <c r="F476" s="203">
        <v>0</v>
      </c>
      <c r="G476" s="203">
        <v>0</v>
      </c>
      <c r="H476" s="203">
        <v>0</v>
      </c>
      <c r="I476" s="229">
        <v>0</v>
      </c>
    </row>
    <row r="477" spans="1:9" ht="15">
      <c r="A477" s="156"/>
      <c r="B477" s="157" t="s">
        <v>674</v>
      </c>
      <c r="C477" s="157"/>
      <c r="D477" s="202" t="s">
        <v>201</v>
      </c>
      <c r="E477" s="203" t="s">
        <v>201</v>
      </c>
      <c r="F477" s="203" t="s">
        <v>201</v>
      </c>
      <c r="G477" s="203" t="s">
        <v>201</v>
      </c>
      <c r="H477" s="203" t="s">
        <v>201</v>
      </c>
      <c r="I477" s="229" t="s">
        <v>201</v>
      </c>
    </row>
    <row r="478" spans="1:9" ht="15">
      <c r="A478" s="156"/>
      <c r="B478" s="157"/>
      <c r="C478" s="157" t="s">
        <v>551</v>
      </c>
      <c r="D478" s="202">
        <v>145</v>
      </c>
      <c r="E478" s="203">
        <v>20.676829999999995</v>
      </c>
      <c r="F478" s="203">
        <v>0</v>
      </c>
      <c r="G478" s="203">
        <v>0</v>
      </c>
      <c r="H478" s="203">
        <v>0</v>
      </c>
      <c r="I478" s="229">
        <v>0</v>
      </c>
    </row>
    <row r="479" spans="1:9" ht="15">
      <c r="A479" s="156"/>
      <c r="B479" s="157"/>
      <c r="C479" s="157" t="s">
        <v>347</v>
      </c>
      <c r="D479" s="202">
        <v>3</v>
      </c>
      <c r="E479" s="203">
        <v>5.82</v>
      </c>
      <c r="F479" s="203">
        <v>1</v>
      </c>
      <c r="G479" s="203">
        <v>0.36</v>
      </c>
      <c r="H479" s="203">
        <v>0</v>
      </c>
      <c r="I479" s="229">
        <v>0</v>
      </c>
    </row>
    <row r="480" spans="1:9" ht="15">
      <c r="A480" s="156"/>
      <c r="B480" s="157"/>
      <c r="C480" s="157" t="s">
        <v>552</v>
      </c>
      <c r="D480" s="202">
        <v>12</v>
      </c>
      <c r="E480" s="203">
        <v>0.40726000000000007</v>
      </c>
      <c r="F480" s="203">
        <v>0</v>
      </c>
      <c r="G480" s="203">
        <v>0</v>
      </c>
      <c r="H480" s="203">
        <v>0</v>
      </c>
      <c r="I480" s="229">
        <v>0</v>
      </c>
    </row>
    <row r="481" spans="1:9" ht="15">
      <c r="A481" s="156"/>
      <c r="B481" s="157"/>
      <c r="C481" s="157" t="s">
        <v>337</v>
      </c>
      <c r="D481" s="202">
        <v>5</v>
      </c>
      <c r="E481" s="203">
        <v>0.35699999999999998</v>
      </c>
      <c r="F481" s="203">
        <v>5</v>
      </c>
      <c r="G481" s="203">
        <v>0.35700000000000004</v>
      </c>
      <c r="H481" s="203">
        <v>0</v>
      </c>
      <c r="I481" s="229">
        <v>0</v>
      </c>
    </row>
    <row r="482" spans="1:9" ht="15">
      <c r="A482" s="156"/>
      <c r="B482" s="157"/>
      <c r="C482" s="157" t="s">
        <v>520</v>
      </c>
      <c r="D482" s="202">
        <v>6</v>
      </c>
      <c r="E482" s="203">
        <v>9.9449999999999997E-2</v>
      </c>
      <c r="F482" s="203">
        <v>0</v>
      </c>
      <c r="G482" s="203">
        <v>0</v>
      </c>
      <c r="H482" s="203">
        <v>0</v>
      </c>
      <c r="I482" s="229">
        <v>0</v>
      </c>
    </row>
    <row r="483" spans="1:9" ht="15">
      <c r="A483" s="156"/>
      <c r="B483" s="157" t="s">
        <v>675</v>
      </c>
      <c r="C483" s="157"/>
      <c r="D483" s="202" t="s">
        <v>201</v>
      </c>
      <c r="E483" s="203" t="s">
        <v>201</v>
      </c>
      <c r="F483" s="203" t="s">
        <v>201</v>
      </c>
      <c r="G483" s="203" t="s">
        <v>201</v>
      </c>
      <c r="H483" s="203" t="s">
        <v>201</v>
      </c>
      <c r="I483" s="229" t="s">
        <v>201</v>
      </c>
    </row>
    <row r="484" spans="1:9" ht="15">
      <c r="A484" s="156"/>
      <c r="B484" s="157"/>
      <c r="C484" s="157" t="s">
        <v>482</v>
      </c>
      <c r="D484" s="202">
        <v>4</v>
      </c>
      <c r="E484" s="203">
        <v>80.187219999999996</v>
      </c>
      <c r="F484" s="203">
        <v>0</v>
      </c>
      <c r="G484" s="203">
        <v>0</v>
      </c>
      <c r="H484" s="203">
        <v>0</v>
      </c>
      <c r="I484" s="229">
        <v>0</v>
      </c>
    </row>
    <row r="485" spans="1:9" ht="15">
      <c r="A485" s="156"/>
      <c r="B485" s="157"/>
      <c r="C485" s="157" t="s">
        <v>474</v>
      </c>
      <c r="D485" s="202">
        <v>10</v>
      </c>
      <c r="E485" s="203">
        <v>52.857600000000005</v>
      </c>
      <c r="F485" s="203">
        <v>2</v>
      </c>
      <c r="G485" s="203">
        <v>10.555199999999999</v>
      </c>
      <c r="H485" s="203">
        <v>0</v>
      </c>
      <c r="I485" s="229">
        <v>0</v>
      </c>
    </row>
    <row r="486" spans="1:9" ht="15">
      <c r="A486" s="156"/>
      <c r="B486" s="157"/>
      <c r="C486" s="157" t="s">
        <v>365</v>
      </c>
      <c r="D486" s="202">
        <v>12</v>
      </c>
      <c r="E486" s="203">
        <v>27.644159999999999</v>
      </c>
      <c r="F486" s="203">
        <v>4</v>
      </c>
      <c r="G486" s="203">
        <v>9.2160000000000011</v>
      </c>
      <c r="H486" s="203">
        <v>0</v>
      </c>
      <c r="I486" s="229">
        <v>0</v>
      </c>
    </row>
    <row r="487" spans="1:9" ht="15">
      <c r="A487" s="156"/>
      <c r="B487" s="157"/>
      <c r="C487" s="157" t="s">
        <v>465</v>
      </c>
      <c r="D487" s="202">
        <v>6</v>
      </c>
      <c r="E487" s="203">
        <v>17.262599999999999</v>
      </c>
      <c r="F487" s="203">
        <v>3</v>
      </c>
      <c r="G487" s="203">
        <v>11.517000000000001</v>
      </c>
      <c r="H487" s="203">
        <v>0</v>
      </c>
      <c r="I487" s="229">
        <v>0</v>
      </c>
    </row>
    <row r="488" spans="1:9" ht="15">
      <c r="A488" s="156"/>
      <c r="B488" s="157"/>
      <c r="C488" s="157" t="s">
        <v>423</v>
      </c>
      <c r="D488" s="202">
        <v>2</v>
      </c>
      <c r="E488" s="203">
        <v>10.56</v>
      </c>
      <c r="F488" s="203">
        <v>0</v>
      </c>
      <c r="G488" s="203">
        <v>0</v>
      </c>
      <c r="H488" s="203">
        <v>0</v>
      </c>
      <c r="I488" s="229">
        <v>0</v>
      </c>
    </row>
    <row r="489" spans="1:9" ht="15">
      <c r="A489" s="156"/>
      <c r="B489" s="157" t="s">
        <v>676</v>
      </c>
      <c r="C489" s="157"/>
      <c r="D489" s="202" t="s">
        <v>201</v>
      </c>
      <c r="E489" s="203" t="s">
        <v>201</v>
      </c>
      <c r="F489" s="203" t="s">
        <v>201</v>
      </c>
      <c r="G489" s="203" t="s">
        <v>201</v>
      </c>
      <c r="H489" s="203" t="s">
        <v>201</v>
      </c>
      <c r="I489" s="229" t="s">
        <v>201</v>
      </c>
    </row>
    <row r="490" spans="1:9" ht="15">
      <c r="A490" s="156"/>
      <c r="B490" s="157"/>
      <c r="C490" s="157" t="s">
        <v>485</v>
      </c>
      <c r="D490" s="202">
        <v>139</v>
      </c>
      <c r="E490" s="203">
        <v>1320.9284</v>
      </c>
      <c r="F490" s="203">
        <v>3</v>
      </c>
      <c r="G490" s="203">
        <v>0.6</v>
      </c>
      <c r="H490" s="203">
        <v>0</v>
      </c>
      <c r="I490" s="229">
        <v>0</v>
      </c>
    </row>
    <row r="491" spans="1:9" ht="15">
      <c r="A491" s="156"/>
      <c r="B491" s="157"/>
      <c r="C491" s="157" t="s">
        <v>365</v>
      </c>
      <c r="D491" s="202">
        <v>70</v>
      </c>
      <c r="E491" s="203">
        <v>795.49626000000001</v>
      </c>
      <c r="F491" s="203">
        <v>16</v>
      </c>
      <c r="G491" s="203">
        <v>110.70136000000001</v>
      </c>
      <c r="H491" s="203">
        <v>0</v>
      </c>
      <c r="I491" s="229">
        <v>0</v>
      </c>
    </row>
    <row r="492" spans="1:9" ht="15">
      <c r="A492" s="156"/>
      <c r="B492" s="157"/>
      <c r="C492" s="157" t="s">
        <v>501</v>
      </c>
      <c r="D492" s="202">
        <v>14</v>
      </c>
      <c r="E492" s="203">
        <v>167.65</v>
      </c>
      <c r="F492" s="203">
        <v>1</v>
      </c>
      <c r="G492" s="203">
        <v>0.05</v>
      </c>
      <c r="H492" s="203">
        <v>0</v>
      </c>
      <c r="I492" s="229">
        <v>0</v>
      </c>
    </row>
    <row r="493" spans="1:9" ht="15">
      <c r="A493" s="156"/>
      <c r="B493" s="157"/>
      <c r="C493" s="157" t="s">
        <v>465</v>
      </c>
      <c r="D493" s="202">
        <v>78</v>
      </c>
      <c r="E493" s="203">
        <v>130.13057999999998</v>
      </c>
      <c r="F493" s="203">
        <v>5</v>
      </c>
      <c r="G493" s="203">
        <v>0.21855000000000002</v>
      </c>
      <c r="H493" s="203">
        <v>0</v>
      </c>
      <c r="I493" s="229">
        <v>0</v>
      </c>
    </row>
    <row r="494" spans="1:9" ht="15">
      <c r="A494" s="156"/>
      <c r="B494" s="157"/>
      <c r="C494" s="157" t="s">
        <v>233</v>
      </c>
      <c r="D494" s="202">
        <v>6</v>
      </c>
      <c r="E494" s="203">
        <v>123.09</v>
      </c>
      <c r="F494" s="203">
        <v>2</v>
      </c>
      <c r="G494" s="203">
        <v>38.57</v>
      </c>
      <c r="H494" s="203">
        <v>0</v>
      </c>
      <c r="I494" s="229">
        <v>0</v>
      </c>
    </row>
    <row r="495" spans="1:9" ht="15">
      <c r="A495" s="156"/>
      <c r="B495" s="157" t="s">
        <v>677</v>
      </c>
      <c r="C495" s="157"/>
      <c r="D495" s="202" t="s">
        <v>201</v>
      </c>
      <c r="E495" s="203" t="s">
        <v>201</v>
      </c>
      <c r="F495" s="203" t="s">
        <v>201</v>
      </c>
      <c r="G495" s="203" t="s">
        <v>201</v>
      </c>
      <c r="H495" s="203" t="s">
        <v>201</v>
      </c>
      <c r="I495" s="229" t="s">
        <v>201</v>
      </c>
    </row>
    <row r="496" spans="1:9" ht="15">
      <c r="A496" s="156"/>
      <c r="B496" s="157"/>
      <c r="C496" s="157" t="s">
        <v>507</v>
      </c>
      <c r="D496" s="202">
        <v>654</v>
      </c>
      <c r="E496" s="203">
        <v>166.40545999999998</v>
      </c>
      <c r="F496" s="203">
        <v>44</v>
      </c>
      <c r="G496" s="203">
        <v>4.3674400000000011</v>
      </c>
      <c r="H496" s="203">
        <v>0</v>
      </c>
      <c r="I496" s="229">
        <v>0</v>
      </c>
    </row>
    <row r="497" spans="1:9" ht="15">
      <c r="A497" s="156"/>
      <c r="B497" s="157"/>
      <c r="C497" s="157" t="s">
        <v>243</v>
      </c>
      <c r="D497" s="202">
        <v>12</v>
      </c>
      <c r="E497" s="203">
        <v>155.07999999999998</v>
      </c>
      <c r="F497" s="203">
        <v>2</v>
      </c>
      <c r="G497" s="203">
        <v>20</v>
      </c>
      <c r="H497" s="203">
        <v>0</v>
      </c>
      <c r="I497" s="229">
        <v>0</v>
      </c>
    </row>
    <row r="498" spans="1:9" ht="15">
      <c r="A498" s="156"/>
      <c r="B498" s="157"/>
      <c r="C498" s="157" t="s">
        <v>484</v>
      </c>
      <c r="D498" s="202">
        <v>116</v>
      </c>
      <c r="E498" s="203">
        <v>29.042999999999996</v>
      </c>
      <c r="F498" s="203">
        <v>2</v>
      </c>
      <c r="G498" s="203">
        <v>0.44999999999999996</v>
      </c>
      <c r="H498" s="203">
        <v>0</v>
      </c>
      <c r="I498" s="229">
        <v>0</v>
      </c>
    </row>
    <row r="499" spans="1:9" ht="15">
      <c r="A499" s="156"/>
      <c r="B499" s="157"/>
      <c r="C499" s="157" t="s">
        <v>543</v>
      </c>
      <c r="D499" s="202">
        <v>5</v>
      </c>
      <c r="E499" s="203">
        <v>7.1139999999999999</v>
      </c>
      <c r="F499" s="203">
        <v>0</v>
      </c>
      <c r="G499" s="203">
        <v>0</v>
      </c>
      <c r="H499" s="203">
        <v>0</v>
      </c>
      <c r="I499" s="229">
        <v>0</v>
      </c>
    </row>
    <row r="500" spans="1:9" ht="15">
      <c r="A500" s="156"/>
      <c r="B500" s="157"/>
      <c r="C500" s="157" t="s">
        <v>471</v>
      </c>
      <c r="D500" s="202">
        <v>2</v>
      </c>
      <c r="E500" s="203">
        <v>5.4090000000000007</v>
      </c>
      <c r="F500" s="203">
        <v>0</v>
      </c>
      <c r="G500" s="203">
        <v>0</v>
      </c>
      <c r="H500" s="203">
        <v>0</v>
      </c>
      <c r="I500" s="229">
        <v>0</v>
      </c>
    </row>
    <row r="501" spans="1:9" ht="15">
      <c r="A501" s="156"/>
      <c r="B501" s="157" t="s">
        <v>678</v>
      </c>
      <c r="C501" s="157"/>
      <c r="D501" s="202" t="s">
        <v>201</v>
      </c>
      <c r="E501" s="203" t="s">
        <v>201</v>
      </c>
      <c r="F501" s="203" t="s">
        <v>201</v>
      </c>
      <c r="G501" s="203" t="s">
        <v>201</v>
      </c>
      <c r="H501" s="203" t="s">
        <v>201</v>
      </c>
      <c r="I501" s="229" t="s">
        <v>201</v>
      </c>
    </row>
    <row r="502" spans="1:9" ht="15">
      <c r="A502" s="156"/>
      <c r="B502" s="157"/>
      <c r="C502" s="157" t="s">
        <v>484</v>
      </c>
      <c r="D502" s="202">
        <v>24</v>
      </c>
      <c r="E502" s="203">
        <v>4.127399999999998</v>
      </c>
      <c r="F502" s="203">
        <v>0</v>
      </c>
      <c r="G502" s="203">
        <v>0</v>
      </c>
      <c r="H502" s="203">
        <v>0</v>
      </c>
      <c r="I502" s="229">
        <v>0</v>
      </c>
    </row>
    <row r="503" spans="1:9" ht="15">
      <c r="A503" s="205"/>
      <c r="B503" s="206"/>
      <c r="C503" s="206" t="s">
        <v>483</v>
      </c>
      <c r="D503" s="208">
        <v>1</v>
      </c>
      <c r="E503" s="209">
        <v>0.16800000000000001</v>
      </c>
      <c r="F503" s="209">
        <v>1</v>
      </c>
      <c r="G503" s="209">
        <v>0.16800000000000001</v>
      </c>
      <c r="H503" s="209">
        <v>0</v>
      </c>
      <c r="I503" s="230">
        <v>0</v>
      </c>
    </row>
    <row r="504" spans="1:9" ht="15">
      <c r="A504" s="156" t="s">
        <v>679</v>
      </c>
      <c r="B504" s="157"/>
      <c r="C504" s="157"/>
      <c r="D504" s="202" t="s">
        <v>201</v>
      </c>
      <c r="E504" s="203" t="s">
        <v>201</v>
      </c>
      <c r="F504" s="203" t="s">
        <v>201</v>
      </c>
      <c r="G504" s="203" t="s">
        <v>201</v>
      </c>
      <c r="H504" s="203" t="s">
        <v>201</v>
      </c>
      <c r="I504" s="229" t="s">
        <v>201</v>
      </c>
    </row>
    <row r="505" spans="1:9" ht="15">
      <c r="A505" s="156"/>
      <c r="B505" s="157" t="s">
        <v>680</v>
      </c>
      <c r="C505" s="157"/>
      <c r="D505" s="202" t="s">
        <v>201</v>
      </c>
      <c r="E505" s="203" t="s">
        <v>201</v>
      </c>
      <c r="F505" s="203" t="s">
        <v>201</v>
      </c>
      <c r="G505" s="203" t="s">
        <v>201</v>
      </c>
      <c r="H505" s="203" t="s">
        <v>201</v>
      </c>
      <c r="I505" s="229" t="s">
        <v>201</v>
      </c>
    </row>
    <row r="506" spans="1:9" ht="15">
      <c r="A506" s="156"/>
      <c r="B506" s="157"/>
      <c r="C506" s="157" t="s">
        <v>268</v>
      </c>
      <c r="D506" s="202">
        <v>29</v>
      </c>
      <c r="E506" s="203">
        <v>429.31899999999985</v>
      </c>
      <c r="F506" s="203">
        <v>5</v>
      </c>
      <c r="G506" s="203">
        <v>49.929000000000002</v>
      </c>
      <c r="H506" s="203">
        <v>0</v>
      </c>
      <c r="I506" s="229">
        <v>0</v>
      </c>
    </row>
    <row r="507" spans="1:9" ht="15">
      <c r="A507" s="156"/>
      <c r="B507" s="157"/>
      <c r="C507" s="157" t="s">
        <v>258</v>
      </c>
      <c r="D507" s="202">
        <v>11</v>
      </c>
      <c r="E507" s="203">
        <v>221.99829999999997</v>
      </c>
      <c r="F507" s="203">
        <v>1</v>
      </c>
      <c r="G507" s="203">
        <v>6.9029999999999996</v>
      </c>
      <c r="H507" s="203">
        <v>0</v>
      </c>
      <c r="I507" s="229">
        <v>0</v>
      </c>
    </row>
    <row r="508" spans="1:9" ht="15">
      <c r="A508" s="156"/>
      <c r="B508" s="157"/>
      <c r="C508" s="157" t="s">
        <v>255</v>
      </c>
      <c r="D508" s="202">
        <v>13</v>
      </c>
      <c r="E508" s="203">
        <v>147.249</v>
      </c>
      <c r="F508" s="203">
        <v>0</v>
      </c>
      <c r="G508" s="203">
        <v>0</v>
      </c>
      <c r="H508" s="203">
        <v>0</v>
      </c>
      <c r="I508" s="229">
        <v>0</v>
      </c>
    </row>
    <row r="509" spans="1:9" ht="15">
      <c r="A509" s="156"/>
      <c r="B509" s="157"/>
      <c r="C509" s="157" t="s">
        <v>298</v>
      </c>
      <c r="D509" s="202">
        <v>18</v>
      </c>
      <c r="E509" s="203">
        <v>136.495</v>
      </c>
      <c r="F509" s="203">
        <v>4</v>
      </c>
      <c r="G509" s="203">
        <v>31.275000000000002</v>
      </c>
      <c r="H509" s="203">
        <v>0</v>
      </c>
      <c r="I509" s="229">
        <v>0</v>
      </c>
    </row>
    <row r="510" spans="1:9" ht="15">
      <c r="A510" s="156"/>
      <c r="B510" s="157"/>
      <c r="C510" s="157" t="s">
        <v>263</v>
      </c>
      <c r="D510" s="202">
        <v>5</v>
      </c>
      <c r="E510" s="203">
        <v>127.666</v>
      </c>
      <c r="F510" s="203">
        <v>1</v>
      </c>
      <c r="G510" s="203">
        <v>16.399999999999999</v>
      </c>
      <c r="H510" s="203">
        <v>0</v>
      </c>
      <c r="I510" s="229">
        <v>0</v>
      </c>
    </row>
    <row r="511" spans="1:9" ht="15">
      <c r="A511" s="156"/>
      <c r="B511" s="157" t="s">
        <v>555</v>
      </c>
      <c r="C511" s="157"/>
      <c r="D511" s="202" t="s">
        <v>201</v>
      </c>
      <c r="E511" s="203" t="s">
        <v>201</v>
      </c>
      <c r="F511" s="203" t="s">
        <v>201</v>
      </c>
      <c r="G511" s="203" t="s">
        <v>201</v>
      </c>
      <c r="H511" s="203" t="s">
        <v>201</v>
      </c>
      <c r="I511" s="229" t="s">
        <v>201</v>
      </c>
    </row>
    <row r="512" spans="1:9" ht="15">
      <c r="A512" s="156"/>
      <c r="B512" s="157"/>
      <c r="C512" s="157" t="s">
        <v>316</v>
      </c>
      <c r="D512" s="202">
        <v>78</v>
      </c>
      <c r="E512" s="203">
        <v>1784158.2849500005</v>
      </c>
      <c r="F512" s="203">
        <v>41</v>
      </c>
      <c r="G512" s="203">
        <v>157551.67236999999</v>
      </c>
      <c r="H512" s="203">
        <v>4</v>
      </c>
      <c r="I512" s="229">
        <v>149.209</v>
      </c>
    </row>
    <row r="513" spans="1:9" ht="15">
      <c r="A513" s="156"/>
      <c r="B513" s="157"/>
      <c r="C513" s="157" t="s">
        <v>351</v>
      </c>
      <c r="D513" s="202">
        <v>11</v>
      </c>
      <c r="E513" s="203">
        <v>705331.12727000006</v>
      </c>
      <c r="F513" s="203">
        <v>11</v>
      </c>
      <c r="G513" s="203">
        <v>231.86500000000001</v>
      </c>
      <c r="H513" s="203">
        <v>2</v>
      </c>
      <c r="I513" s="229">
        <v>31.536999999999999</v>
      </c>
    </row>
    <row r="514" spans="1:9" ht="15">
      <c r="A514" s="156"/>
      <c r="B514" s="157"/>
      <c r="C514" s="157" t="s">
        <v>327</v>
      </c>
      <c r="D514" s="202">
        <v>1185</v>
      </c>
      <c r="E514" s="203">
        <v>350070.902</v>
      </c>
      <c r="F514" s="203">
        <v>115</v>
      </c>
      <c r="G514" s="203">
        <v>7744.978000000001</v>
      </c>
      <c r="H514" s="203">
        <v>0</v>
      </c>
      <c r="I514" s="229">
        <v>0</v>
      </c>
    </row>
    <row r="515" spans="1:9" ht="15">
      <c r="A515" s="156"/>
      <c r="B515" s="157"/>
      <c r="C515" s="157" t="s">
        <v>205</v>
      </c>
      <c r="D515" s="202">
        <v>13572</v>
      </c>
      <c r="E515" s="203">
        <v>250249.57112000001</v>
      </c>
      <c r="F515" s="203">
        <v>131</v>
      </c>
      <c r="G515" s="203">
        <v>1954.8795699999998</v>
      </c>
      <c r="H515" s="203">
        <v>0</v>
      </c>
      <c r="I515" s="229">
        <v>0</v>
      </c>
    </row>
    <row r="516" spans="1:9" ht="15">
      <c r="A516" s="156"/>
      <c r="B516" s="157"/>
      <c r="C516" s="157" t="s">
        <v>203</v>
      </c>
      <c r="D516" s="202">
        <v>5585</v>
      </c>
      <c r="E516" s="203">
        <v>64861.285190000017</v>
      </c>
      <c r="F516" s="203">
        <v>85</v>
      </c>
      <c r="G516" s="203">
        <v>934.19484000000011</v>
      </c>
      <c r="H516" s="203">
        <v>0</v>
      </c>
      <c r="I516" s="229">
        <v>0</v>
      </c>
    </row>
    <row r="517" spans="1:9" ht="15">
      <c r="A517" s="156"/>
      <c r="B517" s="157" t="s">
        <v>553</v>
      </c>
      <c r="C517" s="157"/>
      <c r="D517" s="202" t="s">
        <v>201</v>
      </c>
      <c r="E517" s="203" t="s">
        <v>201</v>
      </c>
      <c r="F517" s="203" t="s">
        <v>201</v>
      </c>
      <c r="G517" s="203" t="s">
        <v>201</v>
      </c>
      <c r="H517" s="203" t="s">
        <v>201</v>
      </c>
      <c r="I517" s="229" t="s">
        <v>201</v>
      </c>
    </row>
    <row r="518" spans="1:9" ht="15">
      <c r="A518" s="156"/>
      <c r="B518" s="157"/>
      <c r="C518" s="157" t="s">
        <v>320</v>
      </c>
      <c r="D518" s="202">
        <v>2701</v>
      </c>
      <c r="E518" s="203">
        <v>2718148.3704499993</v>
      </c>
      <c r="F518" s="203">
        <v>2691</v>
      </c>
      <c r="G518" s="203">
        <v>2718122.4504499994</v>
      </c>
      <c r="H518" s="203">
        <v>39</v>
      </c>
      <c r="I518" s="229">
        <v>28367.681</v>
      </c>
    </row>
    <row r="519" spans="1:9" ht="15">
      <c r="A519" s="156"/>
      <c r="B519" s="157"/>
      <c r="C519" s="157" t="s">
        <v>327</v>
      </c>
      <c r="D519" s="202">
        <v>1241</v>
      </c>
      <c r="E519" s="203">
        <v>2455493.0255800001</v>
      </c>
      <c r="F519" s="203">
        <v>111</v>
      </c>
      <c r="G519" s="203">
        <v>5810.9438599999994</v>
      </c>
      <c r="H519" s="203">
        <v>0</v>
      </c>
      <c r="I519" s="229">
        <v>0</v>
      </c>
    </row>
    <row r="520" spans="1:9" ht="15">
      <c r="A520" s="156"/>
      <c r="B520" s="157"/>
      <c r="C520" s="157" t="s">
        <v>316</v>
      </c>
      <c r="D520" s="202">
        <v>178</v>
      </c>
      <c r="E520" s="203">
        <v>2097680.7093800004</v>
      </c>
      <c r="F520" s="203">
        <v>64</v>
      </c>
      <c r="G520" s="203">
        <v>143808.22927000001</v>
      </c>
      <c r="H520" s="203">
        <v>8</v>
      </c>
      <c r="I520" s="229">
        <v>215.3185</v>
      </c>
    </row>
    <row r="521" spans="1:9" ht="15">
      <c r="A521" s="156"/>
      <c r="B521" s="157"/>
      <c r="C521" s="157" t="s">
        <v>205</v>
      </c>
      <c r="D521" s="202">
        <v>20406</v>
      </c>
      <c r="E521" s="203">
        <v>345173.22071999952</v>
      </c>
      <c r="F521" s="203">
        <v>227</v>
      </c>
      <c r="G521" s="203">
        <v>3501.2874699999988</v>
      </c>
      <c r="H521" s="203">
        <v>0</v>
      </c>
      <c r="I521" s="229">
        <v>0</v>
      </c>
    </row>
    <row r="522" spans="1:9" ht="15">
      <c r="A522" s="156"/>
      <c r="B522" s="157"/>
      <c r="C522" s="157" t="s">
        <v>203</v>
      </c>
      <c r="D522" s="202">
        <v>41132</v>
      </c>
      <c r="E522" s="203">
        <v>303625.95162000036</v>
      </c>
      <c r="F522" s="203">
        <v>515</v>
      </c>
      <c r="G522" s="203">
        <v>4695.3316299999988</v>
      </c>
      <c r="H522" s="203">
        <v>1</v>
      </c>
      <c r="I522" s="229">
        <v>1.524E-2</v>
      </c>
    </row>
    <row r="523" spans="1:9" ht="15">
      <c r="A523" s="156"/>
      <c r="B523" s="157" t="s">
        <v>557</v>
      </c>
      <c r="C523" s="157"/>
      <c r="D523" s="202" t="s">
        <v>201</v>
      </c>
      <c r="E523" s="203" t="s">
        <v>201</v>
      </c>
      <c r="F523" s="203" t="s">
        <v>201</v>
      </c>
      <c r="G523" s="203" t="s">
        <v>201</v>
      </c>
      <c r="H523" s="203" t="s">
        <v>201</v>
      </c>
      <c r="I523" s="229" t="s">
        <v>201</v>
      </c>
    </row>
    <row r="524" spans="1:9" ht="15">
      <c r="A524" s="156"/>
      <c r="B524" s="157"/>
      <c r="C524" s="157" t="s">
        <v>457</v>
      </c>
      <c r="D524" s="202">
        <v>111</v>
      </c>
      <c r="E524" s="203">
        <v>299481.35985999997</v>
      </c>
      <c r="F524" s="203">
        <v>4</v>
      </c>
      <c r="G524" s="203">
        <v>9000.0098600000001</v>
      </c>
      <c r="H524" s="203">
        <v>0</v>
      </c>
      <c r="I524" s="229">
        <v>0</v>
      </c>
    </row>
    <row r="525" spans="1:9" ht="15">
      <c r="A525" s="156"/>
      <c r="B525" s="157"/>
      <c r="C525" s="157" t="s">
        <v>205</v>
      </c>
      <c r="D525" s="202">
        <v>10175</v>
      </c>
      <c r="E525" s="203">
        <v>145797.65833000009</v>
      </c>
      <c r="F525" s="203">
        <v>78</v>
      </c>
      <c r="G525" s="203">
        <v>972.37536000000011</v>
      </c>
      <c r="H525" s="203">
        <v>0</v>
      </c>
      <c r="I525" s="229">
        <v>0</v>
      </c>
    </row>
    <row r="526" spans="1:9" ht="15">
      <c r="A526" s="156"/>
      <c r="B526" s="157"/>
      <c r="C526" s="157" t="s">
        <v>346</v>
      </c>
      <c r="D526" s="202">
        <v>5656</v>
      </c>
      <c r="E526" s="203">
        <v>116337.63261999992</v>
      </c>
      <c r="F526" s="203">
        <v>402</v>
      </c>
      <c r="G526" s="203">
        <v>5533.9247400000004</v>
      </c>
      <c r="H526" s="203">
        <v>6</v>
      </c>
      <c r="I526" s="229">
        <v>26.652000000000001</v>
      </c>
    </row>
    <row r="527" spans="1:9" ht="15">
      <c r="A527" s="156"/>
      <c r="B527" s="157"/>
      <c r="C527" s="157" t="s">
        <v>335</v>
      </c>
      <c r="D527" s="202">
        <v>380</v>
      </c>
      <c r="E527" s="203">
        <v>32018.153770000004</v>
      </c>
      <c r="F527" s="203">
        <v>16</v>
      </c>
      <c r="G527" s="203">
        <v>944.36276000000009</v>
      </c>
      <c r="H527" s="203">
        <v>0</v>
      </c>
      <c r="I527" s="229">
        <v>0</v>
      </c>
    </row>
    <row r="528" spans="1:9" ht="15">
      <c r="A528" s="156"/>
      <c r="B528" s="157"/>
      <c r="C528" s="157" t="s">
        <v>203</v>
      </c>
      <c r="D528" s="202">
        <v>4814</v>
      </c>
      <c r="E528" s="203">
        <v>30432.087950000005</v>
      </c>
      <c r="F528" s="203">
        <v>22</v>
      </c>
      <c r="G528" s="203">
        <v>244.27874999999997</v>
      </c>
      <c r="H528" s="203">
        <v>0</v>
      </c>
      <c r="I528" s="229">
        <v>0</v>
      </c>
    </row>
    <row r="529" spans="1:9" ht="15">
      <c r="A529" s="156"/>
      <c r="B529" s="157" t="s">
        <v>615</v>
      </c>
      <c r="C529" s="157"/>
      <c r="D529" s="202" t="s">
        <v>201</v>
      </c>
      <c r="E529" s="203" t="s">
        <v>201</v>
      </c>
      <c r="F529" s="203" t="s">
        <v>201</v>
      </c>
      <c r="G529" s="203" t="s">
        <v>201</v>
      </c>
      <c r="H529" s="203" t="s">
        <v>201</v>
      </c>
      <c r="I529" s="229" t="s">
        <v>201</v>
      </c>
    </row>
    <row r="530" spans="1:9" ht="15">
      <c r="A530" s="156"/>
      <c r="B530" s="157"/>
      <c r="C530" s="157" t="s">
        <v>352</v>
      </c>
      <c r="D530" s="202">
        <v>575</v>
      </c>
      <c r="E530" s="203">
        <v>19580.755939999995</v>
      </c>
      <c r="F530" s="203">
        <v>55</v>
      </c>
      <c r="G530" s="203">
        <v>1543.9072000000001</v>
      </c>
      <c r="H530" s="203">
        <v>0</v>
      </c>
      <c r="I530" s="229">
        <v>0</v>
      </c>
    </row>
    <row r="531" spans="1:9" ht="15">
      <c r="A531" s="156"/>
      <c r="B531" s="157"/>
      <c r="C531" s="157" t="s">
        <v>346</v>
      </c>
      <c r="D531" s="202">
        <v>321</v>
      </c>
      <c r="E531" s="203">
        <v>16577.559589999993</v>
      </c>
      <c r="F531" s="203">
        <v>14</v>
      </c>
      <c r="G531" s="203">
        <v>583.66203999999993</v>
      </c>
      <c r="H531" s="203">
        <v>0</v>
      </c>
      <c r="I531" s="229">
        <v>0</v>
      </c>
    </row>
    <row r="532" spans="1:9" ht="15">
      <c r="A532" s="156"/>
      <c r="B532" s="157"/>
      <c r="C532" s="157" t="s">
        <v>354</v>
      </c>
      <c r="D532" s="202">
        <v>24</v>
      </c>
      <c r="E532" s="203">
        <v>1541.9785999999999</v>
      </c>
      <c r="F532" s="203">
        <v>11</v>
      </c>
      <c r="G532" s="203">
        <v>726.46248000000014</v>
      </c>
      <c r="H532" s="203">
        <v>0</v>
      </c>
      <c r="I532" s="229">
        <v>0</v>
      </c>
    </row>
    <row r="533" spans="1:9" ht="15">
      <c r="A533" s="156"/>
      <c r="B533" s="157"/>
      <c r="C533" s="157" t="s">
        <v>351</v>
      </c>
      <c r="D533" s="202">
        <v>13</v>
      </c>
      <c r="E533" s="203">
        <v>1187.88761</v>
      </c>
      <c r="F533" s="203">
        <v>0</v>
      </c>
      <c r="G533" s="203">
        <v>0</v>
      </c>
      <c r="H533" s="203">
        <v>0</v>
      </c>
      <c r="I533" s="229">
        <v>0</v>
      </c>
    </row>
    <row r="534" spans="1:9" ht="15">
      <c r="A534" s="156"/>
      <c r="B534" s="157"/>
      <c r="C534" s="157" t="s">
        <v>383</v>
      </c>
      <c r="D534" s="202">
        <v>91</v>
      </c>
      <c r="E534" s="203">
        <v>929.7474000000002</v>
      </c>
      <c r="F534" s="203">
        <v>2</v>
      </c>
      <c r="G534" s="203">
        <v>27.555399999999999</v>
      </c>
      <c r="H534" s="203">
        <v>0</v>
      </c>
      <c r="I534" s="229">
        <v>0</v>
      </c>
    </row>
    <row r="535" spans="1:9" ht="15">
      <c r="A535" s="156"/>
      <c r="B535" s="157" t="s">
        <v>623</v>
      </c>
      <c r="C535" s="157"/>
      <c r="D535" s="202" t="s">
        <v>201</v>
      </c>
      <c r="E535" s="203" t="s">
        <v>201</v>
      </c>
      <c r="F535" s="203" t="s">
        <v>201</v>
      </c>
      <c r="G535" s="203" t="s">
        <v>201</v>
      </c>
      <c r="H535" s="203" t="s">
        <v>201</v>
      </c>
      <c r="I535" s="229" t="s">
        <v>201</v>
      </c>
    </row>
    <row r="536" spans="1:9" ht="15">
      <c r="A536" s="156"/>
      <c r="B536" s="157"/>
      <c r="C536" s="157" t="s">
        <v>352</v>
      </c>
      <c r="D536" s="202">
        <v>377</v>
      </c>
      <c r="E536" s="203">
        <v>15523.450460000004</v>
      </c>
      <c r="F536" s="203">
        <v>24</v>
      </c>
      <c r="G536" s="203">
        <v>613.27719999999977</v>
      </c>
      <c r="H536" s="203">
        <v>0</v>
      </c>
      <c r="I536" s="229">
        <v>0</v>
      </c>
    </row>
    <row r="537" spans="1:9" ht="15">
      <c r="A537" s="156"/>
      <c r="B537" s="157"/>
      <c r="C537" s="157" t="s">
        <v>348</v>
      </c>
      <c r="D537" s="202">
        <v>107</v>
      </c>
      <c r="E537" s="203">
        <v>2017.57763</v>
      </c>
      <c r="F537" s="203">
        <v>1</v>
      </c>
      <c r="G537" s="203">
        <v>1.3636300000000001</v>
      </c>
      <c r="H537" s="203">
        <v>0</v>
      </c>
      <c r="I537" s="229">
        <v>0</v>
      </c>
    </row>
    <row r="538" spans="1:9" ht="15">
      <c r="A538" s="156"/>
      <c r="B538" s="157"/>
      <c r="C538" s="157" t="s">
        <v>295</v>
      </c>
      <c r="D538" s="202">
        <v>27</v>
      </c>
      <c r="E538" s="203">
        <v>356.85559999999998</v>
      </c>
      <c r="F538" s="203">
        <v>0</v>
      </c>
      <c r="G538" s="203">
        <v>0</v>
      </c>
      <c r="H538" s="203">
        <v>0</v>
      </c>
      <c r="I538" s="229">
        <v>0</v>
      </c>
    </row>
    <row r="539" spans="1:9" ht="15">
      <c r="A539" s="156"/>
      <c r="B539" s="157"/>
      <c r="C539" s="157" t="s">
        <v>354</v>
      </c>
      <c r="D539" s="202">
        <v>8</v>
      </c>
      <c r="E539" s="203">
        <v>270.51430000000005</v>
      </c>
      <c r="F539" s="203">
        <v>1</v>
      </c>
      <c r="G539" s="203">
        <v>18.033000000000001</v>
      </c>
      <c r="H539" s="203">
        <v>0</v>
      </c>
      <c r="I539" s="229">
        <v>0</v>
      </c>
    </row>
    <row r="540" spans="1:9" ht="15">
      <c r="A540" s="156"/>
      <c r="B540" s="157"/>
      <c r="C540" s="157" t="s">
        <v>268</v>
      </c>
      <c r="D540" s="202">
        <v>20</v>
      </c>
      <c r="E540" s="203">
        <v>248.33520000000001</v>
      </c>
      <c r="F540" s="203">
        <v>2</v>
      </c>
      <c r="G540" s="203">
        <v>26.8596</v>
      </c>
      <c r="H540" s="203">
        <v>0</v>
      </c>
      <c r="I540" s="229">
        <v>0</v>
      </c>
    </row>
    <row r="541" spans="1:9" ht="15">
      <c r="A541" s="156"/>
      <c r="B541" s="157" t="s">
        <v>631</v>
      </c>
      <c r="C541" s="157"/>
      <c r="D541" s="202" t="s">
        <v>201</v>
      </c>
      <c r="E541" s="203" t="s">
        <v>201</v>
      </c>
      <c r="F541" s="203" t="s">
        <v>201</v>
      </c>
      <c r="G541" s="203" t="s">
        <v>201</v>
      </c>
      <c r="H541" s="203" t="s">
        <v>201</v>
      </c>
      <c r="I541" s="229" t="s">
        <v>201</v>
      </c>
    </row>
    <row r="542" spans="1:9" ht="15">
      <c r="A542" s="156"/>
      <c r="B542" s="157"/>
      <c r="C542" s="157" t="s">
        <v>253</v>
      </c>
      <c r="D542" s="202">
        <v>7</v>
      </c>
      <c r="E542" s="203">
        <v>162.935</v>
      </c>
      <c r="F542" s="203">
        <v>0</v>
      </c>
      <c r="G542" s="203">
        <v>0</v>
      </c>
      <c r="H542" s="203">
        <v>0</v>
      </c>
      <c r="I542" s="229">
        <v>0</v>
      </c>
    </row>
    <row r="543" spans="1:9" ht="15">
      <c r="A543" s="156"/>
      <c r="B543" s="157"/>
      <c r="C543" s="157" t="s">
        <v>453</v>
      </c>
      <c r="D543" s="202">
        <v>90</v>
      </c>
      <c r="E543" s="203">
        <v>132.09935999999996</v>
      </c>
      <c r="F543" s="203">
        <v>0</v>
      </c>
      <c r="G543" s="203">
        <v>0</v>
      </c>
      <c r="H543" s="203">
        <v>0</v>
      </c>
      <c r="I543" s="229">
        <v>0</v>
      </c>
    </row>
    <row r="544" spans="1:9" ht="15">
      <c r="A544" s="156"/>
      <c r="B544" s="157"/>
      <c r="C544" s="157" t="s">
        <v>478</v>
      </c>
      <c r="D544" s="202">
        <v>3</v>
      </c>
      <c r="E544" s="203">
        <v>69.210370000000012</v>
      </c>
      <c r="F544" s="203">
        <v>1</v>
      </c>
      <c r="G544" s="203">
        <v>23.479770000000002</v>
      </c>
      <c r="H544" s="203">
        <v>0</v>
      </c>
      <c r="I544" s="229">
        <v>0</v>
      </c>
    </row>
    <row r="545" spans="1:9" ht="15">
      <c r="A545" s="156"/>
      <c r="B545" s="157"/>
      <c r="C545" s="157" t="s">
        <v>418</v>
      </c>
      <c r="D545" s="202">
        <v>2</v>
      </c>
      <c r="E545" s="203">
        <v>23.079239999999999</v>
      </c>
      <c r="F545" s="203">
        <v>0</v>
      </c>
      <c r="G545" s="203">
        <v>0</v>
      </c>
      <c r="H545" s="203">
        <v>0</v>
      </c>
      <c r="I545" s="229">
        <v>0</v>
      </c>
    </row>
    <row r="546" spans="1:9" ht="15">
      <c r="A546" s="156"/>
      <c r="B546" s="157"/>
      <c r="C546" s="157" t="s">
        <v>353</v>
      </c>
      <c r="D546" s="202">
        <v>1</v>
      </c>
      <c r="E546" s="203">
        <v>4.9346999999999994</v>
      </c>
      <c r="F546" s="203">
        <v>0</v>
      </c>
      <c r="G546" s="203">
        <v>0</v>
      </c>
      <c r="H546" s="203">
        <v>0</v>
      </c>
      <c r="I546" s="229">
        <v>0</v>
      </c>
    </row>
    <row r="547" spans="1:9" ht="15">
      <c r="A547" s="156"/>
      <c r="B547" s="157" t="s">
        <v>681</v>
      </c>
      <c r="C547" s="157"/>
      <c r="D547" s="202" t="s">
        <v>201</v>
      </c>
      <c r="E547" s="203" t="s">
        <v>201</v>
      </c>
      <c r="F547" s="203" t="s">
        <v>201</v>
      </c>
      <c r="G547" s="203" t="s">
        <v>201</v>
      </c>
      <c r="H547" s="203" t="s">
        <v>201</v>
      </c>
      <c r="I547" s="229" t="s">
        <v>201</v>
      </c>
    </row>
    <row r="548" spans="1:9" ht="15">
      <c r="A548" s="156"/>
      <c r="B548" s="157"/>
      <c r="C548" s="157" t="s">
        <v>352</v>
      </c>
      <c r="D548" s="202">
        <v>115</v>
      </c>
      <c r="E548" s="203">
        <v>2097.0957800000001</v>
      </c>
      <c r="F548" s="203">
        <v>3</v>
      </c>
      <c r="G548" s="203">
        <v>36.289189999999998</v>
      </c>
      <c r="H548" s="203">
        <v>0</v>
      </c>
      <c r="I548" s="229">
        <v>0</v>
      </c>
    </row>
    <row r="549" spans="1:9" ht="15">
      <c r="A549" s="156"/>
      <c r="B549" s="157"/>
      <c r="C549" s="157" t="s">
        <v>411</v>
      </c>
      <c r="D549" s="202">
        <v>1</v>
      </c>
      <c r="E549" s="203">
        <v>9.0499999999999997E-2</v>
      </c>
      <c r="F549" s="203">
        <v>0</v>
      </c>
      <c r="G549" s="203">
        <v>0</v>
      </c>
      <c r="H549" s="203">
        <v>0</v>
      </c>
      <c r="I549" s="229">
        <v>0</v>
      </c>
    </row>
    <row r="550" spans="1:9" ht="15">
      <c r="A550" s="156"/>
      <c r="B550" s="157"/>
      <c r="C550" s="157" t="s">
        <v>353</v>
      </c>
      <c r="D550" s="202">
        <v>1</v>
      </c>
      <c r="E550" s="203">
        <v>8.1599999999999992E-2</v>
      </c>
      <c r="F550" s="203">
        <v>0</v>
      </c>
      <c r="G550" s="203">
        <v>0</v>
      </c>
      <c r="H550" s="203">
        <v>0</v>
      </c>
      <c r="I550" s="229">
        <v>0</v>
      </c>
    </row>
    <row r="551" spans="1:9" ht="15">
      <c r="A551" s="156"/>
      <c r="B551" s="157"/>
      <c r="C551" s="157" t="s">
        <v>500</v>
      </c>
      <c r="D551" s="202">
        <v>1</v>
      </c>
      <c r="E551" s="203">
        <v>1E-3</v>
      </c>
      <c r="F551" s="203">
        <v>0</v>
      </c>
      <c r="G551" s="203">
        <v>0</v>
      </c>
      <c r="H551" s="203">
        <v>0</v>
      </c>
      <c r="I551" s="229">
        <v>0</v>
      </c>
    </row>
    <row r="552" spans="1:9" ht="15">
      <c r="A552" s="156"/>
      <c r="B552" s="157" t="s">
        <v>682</v>
      </c>
      <c r="C552" s="157"/>
      <c r="D552" s="202" t="s">
        <v>201</v>
      </c>
      <c r="E552" s="203" t="s">
        <v>201</v>
      </c>
      <c r="F552" s="203" t="s">
        <v>201</v>
      </c>
      <c r="G552" s="203" t="s">
        <v>201</v>
      </c>
      <c r="H552" s="203" t="s">
        <v>201</v>
      </c>
      <c r="I552" s="229" t="s">
        <v>201</v>
      </c>
    </row>
    <row r="553" spans="1:9" ht="15">
      <c r="A553" s="156"/>
      <c r="B553" s="157"/>
      <c r="C553" s="157" t="s">
        <v>352</v>
      </c>
      <c r="D553" s="202">
        <v>70</v>
      </c>
      <c r="E553" s="203">
        <v>1612.8867600000003</v>
      </c>
      <c r="F553" s="203">
        <v>1</v>
      </c>
      <c r="G553" s="203">
        <v>76.027600000000007</v>
      </c>
      <c r="H553" s="203">
        <v>0</v>
      </c>
      <c r="I553" s="229">
        <v>0</v>
      </c>
    </row>
    <row r="554" spans="1:9" ht="15">
      <c r="A554" s="156"/>
      <c r="B554" s="157"/>
      <c r="C554" s="157" t="s">
        <v>203</v>
      </c>
      <c r="D554" s="202">
        <v>289</v>
      </c>
      <c r="E554" s="203">
        <v>406.51606000000004</v>
      </c>
      <c r="F554" s="203">
        <v>0</v>
      </c>
      <c r="G554" s="203">
        <v>0</v>
      </c>
      <c r="H554" s="203">
        <v>0</v>
      </c>
      <c r="I554" s="229">
        <v>0</v>
      </c>
    </row>
    <row r="555" spans="1:9" ht="15">
      <c r="A555" s="156"/>
      <c r="B555" s="157"/>
      <c r="C555" s="157" t="s">
        <v>295</v>
      </c>
      <c r="D555" s="202">
        <v>8</v>
      </c>
      <c r="E555" s="203">
        <v>155.60640000000001</v>
      </c>
      <c r="F555" s="203">
        <v>2</v>
      </c>
      <c r="G555" s="203">
        <v>38.901600000000002</v>
      </c>
      <c r="H555" s="203">
        <v>0</v>
      </c>
      <c r="I555" s="229">
        <v>0</v>
      </c>
    </row>
    <row r="556" spans="1:9" ht="15">
      <c r="A556" s="156"/>
      <c r="B556" s="157"/>
      <c r="C556" s="157" t="s">
        <v>354</v>
      </c>
      <c r="D556" s="202">
        <v>1</v>
      </c>
      <c r="E556" s="203">
        <v>129.62</v>
      </c>
      <c r="F556" s="203">
        <v>0</v>
      </c>
      <c r="G556" s="203">
        <v>0</v>
      </c>
      <c r="H556" s="203">
        <v>0</v>
      </c>
      <c r="I556" s="229">
        <v>0</v>
      </c>
    </row>
    <row r="557" spans="1:9" ht="15">
      <c r="A557" s="156"/>
      <c r="B557" s="157"/>
      <c r="C557" s="157" t="s">
        <v>351</v>
      </c>
      <c r="D557" s="202">
        <v>5</v>
      </c>
      <c r="E557" s="203">
        <v>114.75839999999999</v>
      </c>
      <c r="F557" s="203">
        <v>5</v>
      </c>
      <c r="G557" s="203">
        <v>114.75839999999999</v>
      </c>
      <c r="H557" s="203">
        <v>0</v>
      </c>
      <c r="I557" s="229">
        <v>0</v>
      </c>
    </row>
    <row r="558" spans="1:9" ht="15">
      <c r="A558" s="156"/>
      <c r="B558" s="157" t="s">
        <v>683</v>
      </c>
      <c r="C558" s="157"/>
      <c r="D558" s="202" t="s">
        <v>201</v>
      </c>
      <c r="E558" s="203" t="s">
        <v>201</v>
      </c>
      <c r="F558" s="203" t="s">
        <v>201</v>
      </c>
      <c r="G558" s="203" t="s">
        <v>201</v>
      </c>
      <c r="H558" s="203" t="s">
        <v>201</v>
      </c>
      <c r="I558" s="229" t="s">
        <v>201</v>
      </c>
    </row>
    <row r="559" spans="1:9" ht="15">
      <c r="A559" s="156"/>
      <c r="B559" s="157"/>
      <c r="C559" s="157" t="s">
        <v>346</v>
      </c>
      <c r="D559" s="202">
        <v>107</v>
      </c>
      <c r="E559" s="203">
        <v>1709.0560000000005</v>
      </c>
      <c r="F559" s="203">
        <v>13</v>
      </c>
      <c r="G559" s="203">
        <v>152.67099999999999</v>
      </c>
      <c r="H559" s="203">
        <v>1</v>
      </c>
      <c r="I559" s="229">
        <v>13.44</v>
      </c>
    </row>
    <row r="560" spans="1:9" ht="15">
      <c r="A560" s="156"/>
      <c r="B560" s="157"/>
      <c r="C560" s="157" t="s">
        <v>478</v>
      </c>
      <c r="D560" s="202">
        <v>62</v>
      </c>
      <c r="E560" s="203">
        <v>1332.3960499999998</v>
      </c>
      <c r="F560" s="203">
        <v>13</v>
      </c>
      <c r="G560" s="203">
        <v>266.55405000000002</v>
      </c>
      <c r="H560" s="203">
        <v>0</v>
      </c>
      <c r="I560" s="229">
        <v>0</v>
      </c>
    </row>
    <row r="561" spans="1:9" ht="15">
      <c r="A561" s="156"/>
      <c r="B561" s="157"/>
      <c r="C561" s="157" t="s">
        <v>352</v>
      </c>
      <c r="D561" s="202">
        <v>119</v>
      </c>
      <c r="E561" s="203">
        <v>1157.0414300000004</v>
      </c>
      <c r="F561" s="203">
        <v>8</v>
      </c>
      <c r="G561" s="203">
        <v>6.5179</v>
      </c>
      <c r="H561" s="203">
        <v>0</v>
      </c>
      <c r="I561" s="229">
        <v>0</v>
      </c>
    </row>
    <row r="562" spans="1:9" ht="15">
      <c r="A562" s="156"/>
      <c r="B562" s="157"/>
      <c r="C562" s="157" t="s">
        <v>418</v>
      </c>
      <c r="D562" s="202">
        <v>44</v>
      </c>
      <c r="E562" s="203">
        <v>739.46387000000004</v>
      </c>
      <c r="F562" s="203">
        <v>2</v>
      </c>
      <c r="G562" s="203">
        <v>18.798999999999999</v>
      </c>
      <c r="H562" s="203">
        <v>0</v>
      </c>
      <c r="I562" s="229">
        <v>0</v>
      </c>
    </row>
    <row r="563" spans="1:9" ht="15">
      <c r="A563" s="156"/>
      <c r="B563" s="157"/>
      <c r="C563" s="157" t="s">
        <v>348</v>
      </c>
      <c r="D563" s="202">
        <v>22</v>
      </c>
      <c r="E563" s="203">
        <v>530.71465999999987</v>
      </c>
      <c r="F563" s="203">
        <v>0</v>
      </c>
      <c r="G563" s="203">
        <v>0</v>
      </c>
      <c r="H563" s="203">
        <v>0</v>
      </c>
      <c r="I563" s="229">
        <v>0</v>
      </c>
    </row>
    <row r="564" spans="1:9" ht="15">
      <c r="A564" s="156"/>
      <c r="B564" s="157" t="s">
        <v>684</v>
      </c>
      <c r="C564" s="157"/>
      <c r="D564" s="202" t="s">
        <v>201</v>
      </c>
      <c r="E564" s="203" t="s">
        <v>201</v>
      </c>
      <c r="F564" s="203" t="s">
        <v>201</v>
      </c>
      <c r="G564" s="203" t="s">
        <v>201</v>
      </c>
      <c r="H564" s="203" t="s">
        <v>201</v>
      </c>
      <c r="I564" s="229" t="s">
        <v>201</v>
      </c>
    </row>
    <row r="565" spans="1:9" ht="15">
      <c r="A565" s="156"/>
      <c r="B565" s="157"/>
      <c r="C565" s="157" t="s">
        <v>253</v>
      </c>
      <c r="D565" s="202">
        <v>18</v>
      </c>
      <c r="E565" s="203">
        <v>341.24594999999999</v>
      </c>
      <c r="F565" s="203">
        <v>0</v>
      </c>
      <c r="G565" s="203">
        <v>0</v>
      </c>
      <c r="H565" s="203">
        <v>0</v>
      </c>
      <c r="I565" s="229">
        <v>0</v>
      </c>
    </row>
    <row r="566" spans="1:9" ht="15">
      <c r="A566" s="156"/>
      <c r="B566" s="157"/>
      <c r="C566" s="157" t="s">
        <v>203</v>
      </c>
      <c r="D566" s="202">
        <v>71</v>
      </c>
      <c r="E566" s="203">
        <v>184.62676999999996</v>
      </c>
      <c r="F566" s="203">
        <v>0</v>
      </c>
      <c r="G566" s="203">
        <v>0</v>
      </c>
      <c r="H566" s="203">
        <v>0</v>
      </c>
      <c r="I566" s="229">
        <v>0</v>
      </c>
    </row>
    <row r="567" spans="1:9" ht="15">
      <c r="A567" s="156"/>
      <c r="B567" s="157"/>
      <c r="C567" s="157" t="s">
        <v>352</v>
      </c>
      <c r="D567" s="202">
        <v>88</v>
      </c>
      <c r="E567" s="203">
        <v>102.13749000000003</v>
      </c>
      <c r="F567" s="203">
        <v>6</v>
      </c>
      <c r="G567" s="203">
        <v>0.1164</v>
      </c>
      <c r="H567" s="203">
        <v>0</v>
      </c>
      <c r="I567" s="229">
        <v>0</v>
      </c>
    </row>
    <row r="568" spans="1:9" ht="15">
      <c r="A568" s="156"/>
      <c r="B568" s="157"/>
      <c r="C568" s="157" t="s">
        <v>483</v>
      </c>
      <c r="D568" s="202">
        <v>13</v>
      </c>
      <c r="E568" s="203">
        <v>10.161899999999999</v>
      </c>
      <c r="F568" s="203">
        <v>0</v>
      </c>
      <c r="G568" s="203">
        <v>0</v>
      </c>
      <c r="H568" s="203">
        <v>0</v>
      </c>
      <c r="I568" s="229">
        <v>0</v>
      </c>
    </row>
    <row r="569" spans="1:9" ht="15">
      <c r="A569" s="156"/>
      <c r="B569" s="157"/>
      <c r="C569" s="157" t="s">
        <v>446</v>
      </c>
      <c r="D569" s="202">
        <v>1</v>
      </c>
      <c r="E569" s="203">
        <v>0.79210000000000003</v>
      </c>
      <c r="F569" s="203">
        <v>1</v>
      </c>
      <c r="G569" s="203">
        <v>0.79210000000000003</v>
      </c>
      <c r="H569" s="203">
        <v>0</v>
      </c>
      <c r="I569" s="229">
        <v>0</v>
      </c>
    </row>
    <row r="570" spans="1:9" ht="15">
      <c r="A570" s="156"/>
      <c r="B570" s="157" t="s">
        <v>685</v>
      </c>
      <c r="C570" s="157"/>
      <c r="D570" s="202" t="s">
        <v>201</v>
      </c>
      <c r="E570" s="203" t="s">
        <v>201</v>
      </c>
      <c r="F570" s="203" t="s">
        <v>201</v>
      </c>
      <c r="G570" s="203" t="s">
        <v>201</v>
      </c>
      <c r="H570" s="203" t="s">
        <v>201</v>
      </c>
      <c r="I570" s="229" t="s">
        <v>201</v>
      </c>
    </row>
    <row r="571" spans="1:9" ht="15">
      <c r="A571" s="156"/>
      <c r="B571" s="157"/>
      <c r="C571" s="157" t="s">
        <v>483</v>
      </c>
      <c r="D571" s="202">
        <v>1</v>
      </c>
      <c r="E571" s="203">
        <v>2.1000000000000001E-2</v>
      </c>
      <c r="F571" s="203">
        <v>0</v>
      </c>
      <c r="G571" s="203">
        <v>0</v>
      </c>
      <c r="H571" s="203">
        <v>0</v>
      </c>
      <c r="I571" s="229">
        <v>0</v>
      </c>
    </row>
    <row r="572" spans="1:9" ht="15">
      <c r="A572" s="156"/>
      <c r="B572" s="157" t="s">
        <v>622</v>
      </c>
      <c r="C572" s="157"/>
      <c r="D572" s="202" t="s">
        <v>201</v>
      </c>
      <c r="E572" s="203" t="s">
        <v>201</v>
      </c>
      <c r="F572" s="203" t="s">
        <v>201</v>
      </c>
      <c r="G572" s="203" t="s">
        <v>201</v>
      </c>
      <c r="H572" s="203" t="s">
        <v>201</v>
      </c>
      <c r="I572" s="229" t="s">
        <v>201</v>
      </c>
    </row>
    <row r="573" spans="1:9" ht="15">
      <c r="A573" s="156"/>
      <c r="B573" s="157"/>
      <c r="C573" s="157" t="s">
        <v>352</v>
      </c>
      <c r="D573" s="202">
        <v>66</v>
      </c>
      <c r="E573" s="203">
        <v>317.30430000000001</v>
      </c>
      <c r="F573" s="203">
        <v>0</v>
      </c>
      <c r="G573" s="203">
        <v>0</v>
      </c>
      <c r="H573" s="203">
        <v>0</v>
      </c>
      <c r="I573" s="229">
        <v>0</v>
      </c>
    </row>
    <row r="574" spans="1:9" ht="15">
      <c r="A574" s="156"/>
      <c r="B574" s="157"/>
      <c r="C574" s="157" t="s">
        <v>483</v>
      </c>
      <c r="D574" s="202">
        <v>71</v>
      </c>
      <c r="E574" s="203">
        <v>174.73519999999996</v>
      </c>
      <c r="F574" s="203">
        <v>0</v>
      </c>
      <c r="G574" s="203">
        <v>0</v>
      </c>
      <c r="H574" s="203">
        <v>0</v>
      </c>
      <c r="I574" s="229">
        <v>0</v>
      </c>
    </row>
    <row r="575" spans="1:9" ht="15">
      <c r="A575" s="156"/>
      <c r="B575" s="157"/>
      <c r="C575" s="157" t="s">
        <v>482</v>
      </c>
      <c r="D575" s="202">
        <v>7</v>
      </c>
      <c r="E575" s="203">
        <v>81.449200000000005</v>
      </c>
      <c r="F575" s="203">
        <v>0</v>
      </c>
      <c r="G575" s="203">
        <v>0</v>
      </c>
      <c r="H575" s="203">
        <v>0</v>
      </c>
      <c r="I575" s="229">
        <v>0</v>
      </c>
    </row>
    <row r="576" spans="1:9" ht="15">
      <c r="A576" s="156"/>
      <c r="B576" s="157"/>
      <c r="C576" s="157" t="s">
        <v>394</v>
      </c>
      <c r="D576" s="202">
        <v>2</v>
      </c>
      <c r="E576" s="203">
        <v>23.5</v>
      </c>
      <c r="F576" s="203">
        <v>0</v>
      </c>
      <c r="G576" s="203">
        <v>0</v>
      </c>
      <c r="H576" s="203">
        <v>0</v>
      </c>
      <c r="I576" s="229">
        <v>0</v>
      </c>
    </row>
    <row r="577" spans="1:9" ht="15">
      <c r="A577" s="156"/>
      <c r="B577" s="157"/>
      <c r="C577" s="157" t="s">
        <v>451</v>
      </c>
      <c r="D577" s="202">
        <v>2</v>
      </c>
      <c r="E577" s="203">
        <v>5.4495000000000005</v>
      </c>
      <c r="F577" s="203">
        <v>0</v>
      </c>
      <c r="G577" s="203">
        <v>0</v>
      </c>
      <c r="H577" s="203">
        <v>0</v>
      </c>
      <c r="I577" s="229">
        <v>0</v>
      </c>
    </row>
    <row r="578" spans="1:9" ht="15">
      <c r="A578" s="156"/>
      <c r="B578" s="157" t="s">
        <v>686</v>
      </c>
      <c r="C578" s="157"/>
      <c r="D578" s="202" t="s">
        <v>201</v>
      </c>
      <c r="E578" s="203" t="s">
        <v>201</v>
      </c>
      <c r="F578" s="203" t="s">
        <v>201</v>
      </c>
      <c r="G578" s="203" t="s">
        <v>201</v>
      </c>
      <c r="H578" s="203" t="s">
        <v>201</v>
      </c>
      <c r="I578" s="229" t="s">
        <v>201</v>
      </c>
    </row>
    <row r="579" spans="1:9" ht="15">
      <c r="A579" s="156"/>
      <c r="B579" s="157"/>
      <c r="C579" s="157" t="s">
        <v>483</v>
      </c>
      <c r="D579" s="202">
        <v>26</v>
      </c>
      <c r="E579" s="203">
        <v>3.6517999999999997</v>
      </c>
      <c r="F579" s="203">
        <v>0</v>
      </c>
      <c r="G579" s="203">
        <v>0</v>
      </c>
      <c r="H579" s="203">
        <v>0</v>
      </c>
      <c r="I579" s="229">
        <v>0</v>
      </c>
    </row>
    <row r="580" spans="1:9" ht="15">
      <c r="A580" s="156"/>
      <c r="B580" s="157"/>
      <c r="C580" s="157" t="s">
        <v>486</v>
      </c>
      <c r="D580" s="202">
        <v>1</v>
      </c>
      <c r="E580" s="203">
        <v>4.2000000000000003E-2</v>
      </c>
      <c r="F580" s="203">
        <v>0</v>
      </c>
      <c r="G580" s="203">
        <v>0</v>
      </c>
      <c r="H580" s="203">
        <v>0</v>
      </c>
      <c r="I580" s="229">
        <v>0</v>
      </c>
    </row>
    <row r="581" spans="1:9" ht="15">
      <c r="A581" s="156"/>
      <c r="B581" s="157" t="s">
        <v>687</v>
      </c>
      <c r="C581" s="157"/>
      <c r="D581" s="202" t="s">
        <v>201</v>
      </c>
      <c r="E581" s="203" t="s">
        <v>201</v>
      </c>
      <c r="F581" s="203" t="s">
        <v>201</v>
      </c>
      <c r="G581" s="203" t="s">
        <v>201</v>
      </c>
      <c r="H581" s="203" t="s">
        <v>201</v>
      </c>
      <c r="I581" s="229" t="s">
        <v>201</v>
      </c>
    </row>
    <row r="582" spans="1:9" ht="15">
      <c r="A582" s="156"/>
      <c r="B582" s="157"/>
      <c r="C582" s="157" t="s">
        <v>486</v>
      </c>
      <c r="D582" s="202">
        <v>11</v>
      </c>
      <c r="E582" s="203">
        <v>3.9746000000000006</v>
      </c>
      <c r="F582" s="203">
        <v>6</v>
      </c>
      <c r="G582" s="203">
        <v>3.5066000000000002</v>
      </c>
      <c r="H582" s="203">
        <v>0</v>
      </c>
      <c r="I582" s="229">
        <v>0</v>
      </c>
    </row>
    <row r="583" spans="1:9" ht="15">
      <c r="A583" s="156"/>
      <c r="B583" s="157"/>
      <c r="C583" s="157" t="s">
        <v>353</v>
      </c>
      <c r="D583" s="202">
        <v>2</v>
      </c>
      <c r="E583" s="203">
        <v>3.2138999999999998</v>
      </c>
      <c r="F583" s="203">
        <v>0</v>
      </c>
      <c r="G583" s="203">
        <v>0</v>
      </c>
      <c r="H583" s="203">
        <v>0</v>
      </c>
      <c r="I583" s="229">
        <v>0</v>
      </c>
    </row>
    <row r="584" spans="1:9" ht="15">
      <c r="A584" s="156"/>
      <c r="B584" s="157"/>
      <c r="C584" s="157" t="s">
        <v>483</v>
      </c>
      <c r="D584" s="202">
        <v>12</v>
      </c>
      <c r="E584" s="203">
        <v>0.58260000000000001</v>
      </c>
      <c r="F584" s="203">
        <v>0</v>
      </c>
      <c r="G584" s="203">
        <v>0</v>
      </c>
      <c r="H584" s="203">
        <v>0</v>
      </c>
      <c r="I584" s="229">
        <v>0</v>
      </c>
    </row>
    <row r="585" spans="1:9" ht="15">
      <c r="A585" s="156"/>
      <c r="B585" s="157" t="s">
        <v>688</v>
      </c>
      <c r="C585" s="157"/>
      <c r="D585" s="202" t="s">
        <v>201</v>
      </c>
      <c r="E585" s="203" t="s">
        <v>201</v>
      </c>
      <c r="F585" s="203" t="s">
        <v>201</v>
      </c>
      <c r="G585" s="203" t="s">
        <v>201</v>
      </c>
      <c r="H585" s="203" t="s">
        <v>201</v>
      </c>
      <c r="I585" s="229" t="s">
        <v>201</v>
      </c>
    </row>
    <row r="586" spans="1:9" ht="15">
      <c r="A586" s="156"/>
      <c r="B586" s="157"/>
      <c r="C586" s="157" t="s">
        <v>352</v>
      </c>
      <c r="D586" s="202">
        <v>7</v>
      </c>
      <c r="E586" s="203">
        <v>113.94800000000001</v>
      </c>
      <c r="F586" s="203">
        <v>1</v>
      </c>
      <c r="G586" s="203">
        <v>18.008299999999998</v>
      </c>
      <c r="H586" s="203">
        <v>0</v>
      </c>
      <c r="I586" s="229">
        <v>0</v>
      </c>
    </row>
    <row r="587" spans="1:9" ht="15">
      <c r="A587" s="156"/>
      <c r="B587" s="157"/>
      <c r="C587" s="157" t="s">
        <v>298</v>
      </c>
      <c r="D587" s="202">
        <v>4</v>
      </c>
      <c r="E587" s="203">
        <v>47.01</v>
      </c>
      <c r="F587" s="203">
        <v>1</v>
      </c>
      <c r="G587" s="203">
        <v>11.91</v>
      </c>
      <c r="H587" s="203">
        <v>0</v>
      </c>
      <c r="I587" s="229">
        <v>0</v>
      </c>
    </row>
    <row r="588" spans="1:9" ht="15">
      <c r="A588" s="156"/>
      <c r="B588" s="157"/>
      <c r="C588" s="157" t="s">
        <v>247</v>
      </c>
      <c r="D588" s="202">
        <v>1</v>
      </c>
      <c r="E588" s="203">
        <v>21.6</v>
      </c>
      <c r="F588" s="203">
        <v>0</v>
      </c>
      <c r="G588" s="203">
        <v>0</v>
      </c>
      <c r="H588" s="203">
        <v>0</v>
      </c>
      <c r="I588" s="229">
        <v>0</v>
      </c>
    </row>
    <row r="589" spans="1:9" ht="15">
      <c r="A589" s="156"/>
      <c r="B589" s="157"/>
      <c r="C589" s="157" t="s">
        <v>268</v>
      </c>
      <c r="D589" s="202">
        <v>8</v>
      </c>
      <c r="E589" s="203">
        <v>17.829999999999998</v>
      </c>
      <c r="F589" s="203">
        <v>2</v>
      </c>
      <c r="G589" s="203">
        <v>4.6999999999999993</v>
      </c>
      <c r="H589" s="203">
        <v>0</v>
      </c>
      <c r="I589" s="229">
        <v>0</v>
      </c>
    </row>
    <row r="590" spans="1:9" ht="15">
      <c r="A590" s="156"/>
      <c r="B590" s="157"/>
      <c r="C590" s="157" t="s">
        <v>483</v>
      </c>
      <c r="D590" s="202">
        <v>33</v>
      </c>
      <c r="E590" s="203">
        <v>4.5714000000000006</v>
      </c>
      <c r="F590" s="203">
        <v>0</v>
      </c>
      <c r="G590" s="203">
        <v>0</v>
      </c>
      <c r="H590" s="203">
        <v>0</v>
      </c>
      <c r="I590" s="229">
        <v>0</v>
      </c>
    </row>
    <row r="591" spans="1:9" ht="15">
      <c r="A591" s="156"/>
      <c r="B591" s="157" t="s">
        <v>689</v>
      </c>
      <c r="C591" s="157"/>
      <c r="D591" s="202" t="s">
        <v>201</v>
      </c>
      <c r="E591" s="203" t="s">
        <v>201</v>
      </c>
      <c r="F591" s="203" t="s">
        <v>201</v>
      </c>
      <c r="G591" s="203" t="s">
        <v>201</v>
      </c>
      <c r="H591" s="203" t="s">
        <v>201</v>
      </c>
      <c r="I591" s="229" t="s">
        <v>201</v>
      </c>
    </row>
    <row r="592" spans="1:9" ht="15">
      <c r="A592" s="156"/>
      <c r="B592" s="157"/>
      <c r="C592" s="157" t="s">
        <v>352</v>
      </c>
      <c r="D592" s="202">
        <v>6</v>
      </c>
      <c r="E592" s="203">
        <v>39.486900000000006</v>
      </c>
      <c r="F592" s="203">
        <v>0</v>
      </c>
      <c r="G592" s="203">
        <v>0</v>
      </c>
      <c r="H592" s="203">
        <v>0</v>
      </c>
      <c r="I592" s="229">
        <v>0</v>
      </c>
    </row>
    <row r="593" spans="1:9" ht="15">
      <c r="A593" s="156"/>
      <c r="B593" s="157"/>
      <c r="C593" s="157" t="s">
        <v>500</v>
      </c>
      <c r="D593" s="202">
        <v>2</v>
      </c>
      <c r="E593" s="203">
        <v>0.41700000000000004</v>
      </c>
      <c r="F593" s="203">
        <v>0</v>
      </c>
      <c r="G593" s="203">
        <v>0</v>
      </c>
      <c r="H593" s="203">
        <v>0</v>
      </c>
      <c r="I593" s="229">
        <v>0</v>
      </c>
    </row>
    <row r="594" spans="1:9" ht="15">
      <c r="A594" s="156"/>
      <c r="B594" s="157" t="s">
        <v>619</v>
      </c>
      <c r="C594" s="157"/>
      <c r="D594" s="202" t="s">
        <v>201</v>
      </c>
      <c r="E594" s="203" t="s">
        <v>201</v>
      </c>
      <c r="F594" s="203" t="s">
        <v>201</v>
      </c>
      <c r="G594" s="203" t="s">
        <v>201</v>
      </c>
      <c r="H594" s="203" t="s">
        <v>201</v>
      </c>
      <c r="I594" s="229" t="s">
        <v>201</v>
      </c>
    </row>
    <row r="595" spans="1:9" ht="15">
      <c r="A595" s="156"/>
      <c r="B595" s="157"/>
      <c r="C595" s="157" t="s">
        <v>353</v>
      </c>
      <c r="D595" s="202">
        <v>22</v>
      </c>
      <c r="E595" s="203">
        <v>702.5648000000001</v>
      </c>
      <c r="F595" s="203">
        <v>0</v>
      </c>
      <c r="G595" s="203">
        <v>0</v>
      </c>
      <c r="H595" s="203">
        <v>0</v>
      </c>
      <c r="I595" s="229">
        <v>0</v>
      </c>
    </row>
    <row r="596" spans="1:9" ht="15">
      <c r="A596" s="156"/>
      <c r="B596" s="157"/>
      <c r="C596" s="157" t="s">
        <v>352</v>
      </c>
      <c r="D596" s="202">
        <v>12</v>
      </c>
      <c r="E596" s="203">
        <v>94.134680000000003</v>
      </c>
      <c r="F596" s="203">
        <v>0</v>
      </c>
      <c r="G596" s="203">
        <v>0</v>
      </c>
      <c r="H596" s="203">
        <v>0</v>
      </c>
      <c r="I596" s="229">
        <v>0</v>
      </c>
    </row>
    <row r="597" spans="1:9" ht="15">
      <c r="A597" s="156"/>
      <c r="B597" s="157"/>
      <c r="C597" s="157" t="s">
        <v>483</v>
      </c>
      <c r="D597" s="202">
        <v>11</v>
      </c>
      <c r="E597" s="203">
        <v>2.2116999999999996</v>
      </c>
      <c r="F597" s="203">
        <v>0</v>
      </c>
      <c r="G597" s="203">
        <v>0</v>
      </c>
      <c r="H597" s="203">
        <v>0</v>
      </c>
      <c r="I597" s="229">
        <v>0</v>
      </c>
    </row>
    <row r="598" spans="1:9" ht="15">
      <c r="A598" s="156"/>
      <c r="B598" s="157"/>
      <c r="C598" s="157" t="s">
        <v>348</v>
      </c>
      <c r="D598" s="202">
        <v>1</v>
      </c>
      <c r="E598" s="203">
        <v>8.1000000000000003E-2</v>
      </c>
      <c r="F598" s="203">
        <v>0</v>
      </c>
      <c r="G598" s="203">
        <v>0</v>
      </c>
      <c r="H598" s="203">
        <v>0</v>
      </c>
      <c r="I598" s="229">
        <v>0</v>
      </c>
    </row>
    <row r="599" spans="1:9" ht="15">
      <c r="A599" s="156"/>
      <c r="B599" s="157"/>
      <c r="C599" s="157" t="s">
        <v>346</v>
      </c>
      <c r="D599" s="202">
        <v>1</v>
      </c>
      <c r="E599" s="203">
        <v>7.1499999999999994E-2</v>
      </c>
      <c r="F599" s="203">
        <v>0</v>
      </c>
      <c r="G599" s="203">
        <v>0</v>
      </c>
      <c r="H599" s="203">
        <v>0</v>
      </c>
      <c r="I599" s="229">
        <v>0</v>
      </c>
    </row>
    <row r="600" spans="1:9" ht="15">
      <c r="A600" s="156"/>
      <c r="B600" s="157" t="s">
        <v>690</v>
      </c>
      <c r="C600" s="157"/>
      <c r="D600" s="202" t="s">
        <v>201</v>
      </c>
      <c r="E600" s="203" t="s">
        <v>201</v>
      </c>
      <c r="F600" s="203" t="s">
        <v>201</v>
      </c>
      <c r="G600" s="203" t="s">
        <v>201</v>
      </c>
      <c r="H600" s="203" t="s">
        <v>201</v>
      </c>
      <c r="I600" s="229" t="s">
        <v>201</v>
      </c>
    </row>
    <row r="601" spans="1:9" ht="15">
      <c r="A601" s="156"/>
      <c r="B601" s="157"/>
      <c r="C601" s="157" t="s">
        <v>483</v>
      </c>
      <c r="D601" s="202">
        <v>20</v>
      </c>
      <c r="E601" s="203">
        <v>23.573999999999998</v>
      </c>
      <c r="F601" s="203">
        <v>0</v>
      </c>
      <c r="G601" s="203">
        <v>0</v>
      </c>
      <c r="H601" s="203">
        <v>0</v>
      </c>
      <c r="I601" s="229">
        <v>0</v>
      </c>
    </row>
    <row r="602" spans="1:9" ht="15">
      <c r="A602" s="156"/>
      <c r="B602" s="157"/>
      <c r="C602" s="157" t="s">
        <v>541</v>
      </c>
      <c r="D602" s="202">
        <v>177</v>
      </c>
      <c r="E602" s="203">
        <v>6.8823599999999967</v>
      </c>
      <c r="F602" s="203">
        <v>0</v>
      </c>
      <c r="G602" s="203">
        <v>0</v>
      </c>
      <c r="H602" s="203">
        <v>0</v>
      </c>
      <c r="I602" s="229">
        <v>0</v>
      </c>
    </row>
    <row r="603" spans="1:9" ht="15">
      <c r="A603" s="156"/>
      <c r="B603" s="157"/>
      <c r="C603" s="157" t="s">
        <v>352</v>
      </c>
      <c r="D603" s="202">
        <v>1</v>
      </c>
      <c r="E603" s="203">
        <v>0.34594999999999998</v>
      </c>
      <c r="F603" s="203">
        <v>0</v>
      </c>
      <c r="G603" s="203">
        <v>0</v>
      </c>
      <c r="H603" s="203">
        <v>0</v>
      </c>
      <c r="I603" s="229">
        <v>0</v>
      </c>
    </row>
    <row r="604" spans="1:9" ht="15">
      <c r="A604" s="156"/>
      <c r="B604" s="157"/>
      <c r="C604" s="157" t="s">
        <v>535</v>
      </c>
      <c r="D604" s="202">
        <v>31</v>
      </c>
      <c r="E604" s="203">
        <v>0.32140000000000002</v>
      </c>
      <c r="F604" s="203">
        <v>0</v>
      </c>
      <c r="G604" s="203">
        <v>0</v>
      </c>
      <c r="H604" s="203">
        <v>0</v>
      </c>
      <c r="I604" s="229">
        <v>0</v>
      </c>
    </row>
    <row r="605" spans="1:9" ht="15">
      <c r="A605" s="156"/>
      <c r="B605" s="157"/>
      <c r="C605" s="157" t="s">
        <v>510</v>
      </c>
      <c r="D605" s="202">
        <v>6</v>
      </c>
      <c r="E605" s="203">
        <v>4.7000000000000004E-4</v>
      </c>
      <c r="F605" s="203">
        <v>0</v>
      </c>
      <c r="G605" s="203">
        <v>0</v>
      </c>
      <c r="H605" s="203">
        <v>0</v>
      </c>
      <c r="I605" s="229">
        <v>0</v>
      </c>
    </row>
    <row r="606" spans="1:9" ht="15">
      <c r="A606" s="156"/>
      <c r="B606" s="157" t="s">
        <v>691</v>
      </c>
      <c r="C606" s="157"/>
      <c r="D606" s="202" t="s">
        <v>201</v>
      </c>
      <c r="E606" s="203" t="s">
        <v>201</v>
      </c>
      <c r="F606" s="203" t="s">
        <v>201</v>
      </c>
      <c r="G606" s="203" t="s">
        <v>201</v>
      </c>
      <c r="H606" s="203" t="s">
        <v>201</v>
      </c>
      <c r="I606" s="229" t="s">
        <v>201</v>
      </c>
    </row>
    <row r="607" spans="1:9" ht="15">
      <c r="A607" s="156"/>
      <c r="B607" s="157"/>
      <c r="C607" s="157" t="s">
        <v>483</v>
      </c>
      <c r="D607" s="202">
        <v>5</v>
      </c>
      <c r="E607" s="203">
        <v>1.4279999999999999</v>
      </c>
      <c r="F607" s="203">
        <v>0</v>
      </c>
      <c r="G607" s="203">
        <v>0</v>
      </c>
      <c r="H607" s="203">
        <v>0</v>
      </c>
      <c r="I607" s="229">
        <v>0</v>
      </c>
    </row>
    <row r="608" spans="1:9" ht="15">
      <c r="A608" s="156"/>
      <c r="B608" s="157" t="s">
        <v>692</v>
      </c>
      <c r="C608" s="157"/>
      <c r="D608" s="202" t="s">
        <v>201</v>
      </c>
      <c r="E608" s="203" t="s">
        <v>201</v>
      </c>
      <c r="F608" s="203" t="s">
        <v>201</v>
      </c>
      <c r="G608" s="203" t="s">
        <v>201</v>
      </c>
      <c r="H608" s="203" t="s">
        <v>201</v>
      </c>
      <c r="I608" s="229" t="s">
        <v>201</v>
      </c>
    </row>
    <row r="609" spans="1:9" ht="15">
      <c r="A609" s="156"/>
      <c r="B609" s="157"/>
      <c r="C609" s="157" t="s">
        <v>483</v>
      </c>
      <c r="D609" s="202">
        <v>5</v>
      </c>
      <c r="E609" s="203">
        <v>1.0865999999999998</v>
      </c>
      <c r="F609" s="203">
        <v>0</v>
      </c>
      <c r="G609" s="203">
        <v>0</v>
      </c>
      <c r="H609" s="203">
        <v>0</v>
      </c>
      <c r="I609" s="229">
        <v>0</v>
      </c>
    </row>
    <row r="610" spans="1:9" ht="15">
      <c r="A610" s="156"/>
      <c r="B610" s="157" t="s">
        <v>693</v>
      </c>
      <c r="C610" s="157"/>
      <c r="D610" s="202" t="s">
        <v>201</v>
      </c>
      <c r="E610" s="203" t="s">
        <v>201</v>
      </c>
      <c r="F610" s="203" t="s">
        <v>201</v>
      </c>
      <c r="G610" s="203" t="s">
        <v>201</v>
      </c>
      <c r="H610" s="203" t="s">
        <v>201</v>
      </c>
      <c r="I610" s="229" t="s">
        <v>201</v>
      </c>
    </row>
    <row r="611" spans="1:9" ht="15">
      <c r="A611" s="156"/>
      <c r="B611" s="157"/>
      <c r="C611" s="157" t="s">
        <v>483</v>
      </c>
      <c r="D611" s="202">
        <v>54</v>
      </c>
      <c r="E611" s="203">
        <v>5.4367999999999999</v>
      </c>
      <c r="F611" s="203">
        <v>0</v>
      </c>
      <c r="G611" s="203">
        <v>0</v>
      </c>
      <c r="H611" s="203">
        <v>0</v>
      </c>
      <c r="I611" s="229">
        <v>0</v>
      </c>
    </row>
    <row r="612" spans="1:9" ht="15">
      <c r="A612" s="156"/>
      <c r="B612" s="157"/>
      <c r="C612" s="157" t="s">
        <v>486</v>
      </c>
      <c r="D612" s="202">
        <v>1</v>
      </c>
      <c r="E612" s="203">
        <v>0.21</v>
      </c>
      <c r="F612" s="203">
        <v>0</v>
      </c>
      <c r="G612" s="203">
        <v>0</v>
      </c>
      <c r="H612" s="203">
        <v>0</v>
      </c>
      <c r="I612" s="229">
        <v>0</v>
      </c>
    </row>
    <row r="613" spans="1:9" ht="15">
      <c r="A613" s="156"/>
      <c r="B613" s="157" t="s">
        <v>694</v>
      </c>
      <c r="C613" s="157"/>
      <c r="D613" s="202" t="s">
        <v>201</v>
      </c>
      <c r="E613" s="203" t="s">
        <v>201</v>
      </c>
      <c r="F613" s="203" t="s">
        <v>201</v>
      </c>
      <c r="G613" s="203" t="s">
        <v>201</v>
      </c>
      <c r="H613" s="203" t="s">
        <v>201</v>
      </c>
      <c r="I613" s="229" t="s">
        <v>201</v>
      </c>
    </row>
    <row r="614" spans="1:9" ht="15">
      <c r="A614" s="156"/>
      <c r="B614" s="157"/>
      <c r="C614" s="157" t="s">
        <v>483</v>
      </c>
      <c r="D614" s="202">
        <v>1</v>
      </c>
      <c r="E614" s="203">
        <v>4.2000000000000003E-2</v>
      </c>
      <c r="F614" s="203">
        <v>0</v>
      </c>
      <c r="G614" s="203">
        <v>0</v>
      </c>
      <c r="H614" s="203">
        <v>0</v>
      </c>
      <c r="I614" s="229">
        <v>0</v>
      </c>
    </row>
    <row r="615" spans="1:9" ht="15">
      <c r="A615" s="156"/>
      <c r="B615" s="157" t="s">
        <v>695</v>
      </c>
      <c r="C615" s="157"/>
      <c r="D615" s="202" t="s">
        <v>201</v>
      </c>
      <c r="E615" s="203" t="s">
        <v>201</v>
      </c>
      <c r="F615" s="203" t="s">
        <v>201</v>
      </c>
      <c r="G615" s="203" t="s">
        <v>201</v>
      </c>
      <c r="H615" s="203" t="s">
        <v>201</v>
      </c>
      <c r="I615" s="229" t="s">
        <v>201</v>
      </c>
    </row>
    <row r="616" spans="1:9" ht="15">
      <c r="A616" s="156"/>
      <c r="B616" s="157"/>
      <c r="C616" s="157" t="s">
        <v>483</v>
      </c>
      <c r="D616" s="202">
        <v>6</v>
      </c>
      <c r="E616" s="203">
        <v>0.54600000000000004</v>
      </c>
      <c r="F616" s="203">
        <v>0</v>
      </c>
      <c r="G616" s="203">
        <v>0</v>
      </c>
      <c r="H616" s="203">
        <v>0</v>
      </c>
      <c r="I616" s="229">
        <v>0</v>
      </c>
    </row>
    <row r="617" spans="1:9" ht="15">
      <c r="A617" s="156"/>
      <c r="B617" s="157" t="s">
        <v>696</v>
      </c>
      <c r="C617" s="157"/>
      <c r="D617" s="202" t="s">
        <v>201</v>
      </c>
      <c r="E617" s="203" t="s">
        <v>201</v>
      </c>
      <c r="F617" s="203" t="s">
        <v>201</v>
      </c>
      <c r="G617" s="203" t="s">
        <v>201</v>
      </c>
      <c r="H617" s="203" t="s">
        <v>201</v>
      </c>
      <c r="I617" s="229" t="s">
        <v>201</v>
      </c>
    </row>
    <row r="618" spans="1:9" ht="15">
      <c r="A618" s="156"/>
      <c r="B618" s="157"/>
      <c r="C618" s="157" t="s">
        <v>483</v>
      </c>
      <c r="D618" s="202">
        <v>1</v>
      </c>
      <c r="E618" s="203">
        <v>4.4999999999999997E-3</v>
      </c>
      <c r="F618" s="203">
        <v>0</v>
      </c>
      <c r="G618" s="203">
        <v>0</v>
      </c>
      <c r="H618" s="203">
        <v>0</v>
      </c>
      <c r="I618" s="229">
        <v>0</v>
      </c>
    </row>
    <row r="619" spans="1:9" ht="15">
      <c r="A619" s="156"/>
      <c r="B619" s="157" t="s">
        <v>697</v>
      </c>
      <c r="C619" s="157"/>
      <c r="D619" s="202" t="s">
        <v>201</v>
      </c>
      <c r="E619" s="203" t="s">
        <v>201</v>
      </c>
      <c r="F619" s="203" t="s">
        <v>201</v>
      </c>
      <c r="G619" s="203" t="s">
        <v>201</v>
      </c>
      <c r="H619" s="203" t="s">
        <v>201</v>
      </c>
      <c r="I619" s="229" t="s">
        <v>201</v>
      </c>
    </row>
    <row r="620" spans="1:9" ht="15">
      <c r="A620" s="156"/>
      <c r="B620" s="157"/>
      <c r="C620" s="157" t="s">
        <v>353</v>
      </c>
      <c r="D620" s="202">
        <v>1</v>
      </c>
      <c r="E620" s="203">
        <v>8.0500000000000007</v>
      </c>
      <c r="F620" s="203">
        <v>0</v>
      </c>
      <c r="G620" s="203">
        <v>0</v>
      </c>
      <c r="H620" s="203">
        <v>0</v>
      </c>
      <c r="I620" s="229">
        <v>0</v>
      </c>
    </row>
    <row r="621" spans="1:9" ht="15">
      <c r="A621" s="156"/>
      <c r="B621" s="157" t="s">
        <v>698</v>
      </c>
      <c r="C621" s="157"/>
      <c r="D621" s="202" t="s">
        <v>201</v>
      </c>
      <c r="E621" s="203" t="s">
        <v>201</v>
      </c>
      <c r="F621" s="203" t="s">
        <v>201</v>
      </c>
      <c r="G621" s="203" t="s">
        <v>201</v>
      </c>
      <c r="H621" s="203" t="s">
        <v>201</v>
      </c>
      <c r="I621" s="229" t="s">
        <v>201</v>
      </c>
    </row>
    <row r="622" spans="1:9" ht="15">
      <c r="A622" s="205"/>
      <c r="B622" s="206"/>
      <c r="C622" s="206" t="s">
        <v>253</v>
      </c>
      <c r="D622" s="208">
        <v>6</v>
      </c>
      <c r="E622" s="209">
        <v>407.87</v>
      </c>
      <c r="F622" s="209">
        <v>0</v>
      </c>
      <c r="G622" s="209">
        <v>0</v>
      </c>
      <c r="H622" s="209">
        <v>0</v>
      </c>
      <c r="I622" s="230">
        <v>0</v>
      </c>
    </row>
    <row r="623" spans="1:9" ht="15">
      <c r="A623" s="156" t="s">
        <v>699</v>
      </c>
      <c r="B623" s="157"/>
      <c r="C623" s="157"/>
      <c r="D623" s="202" t="s">
        <v>201</v>
      </c>
      <c r="E623" s="203" t="s">
        <v>201</v>
      </c>
      <c r="F623" s="203" t="s">
        <v>201</v>
      </c>
      <c r="G623" s="203" t="s">
        <v>201</v>
      </c>
      <c r="H623" s="203" t="s">
        <v>201</v>
      </c>
      <c r="I623" s="229" t="s">
        <v>201</v>
      </c>
    </row>
    <row r="624" spans="1:9" ht="15">
      <c r="A624" s="156"/>
      <c r="B624" s="157" t="s">
        <v>614</v>
      </c>
      <c r="C624" s="157"/>
      <c r="D624" s="202" t="s">
        <v>201</v>
      </c>
      <c r="E624" s="203" t="s">
        <v>201</v>
      </c>
      <c r="F624" s="203" t="s">
        <v>201</v>
      </c>
      <c r="G624" s="203" t="s">
        <v>201</v>
      </c>
      <c r="H624" s="203" t="s">
        <v>201</v>
      </c>
      <c r="I624" s="229" t="s">
        <v>201</v>
      </c>
    </row>
    <row r="625" spans="1:9" ht="15">
      <c r="A625" s="156"/>
      <c r="B625" s="157"/>
      <c r="C625" s="157" t="s">
        <v>352</v>
      </c>
      <c r="D625" s="202">
        <v>1118</v>
      </c>
      <c r="E625" s="203">
        <v>42383.58916999997</v>
      </c>
      <c r="F625" s="203">
        <v>162</v>
      </c>
      <c r="G625" s="203">
        <v>4680.0185999999985</v>
      </c>
      <c r="H625" s="203">
        <v>0</v>
      </c>
      <c r="I625" s="229">
        <v>0</v>
      </c>
    </row>
    <row r="626" spans="1:9" ht="15">
      <c r="A626" s="156"/>
      <c r="B626" s="157"/>
      <c r="C626" s="157" t="s">
        <v>422</v>
      </c>
      <c r="D626" s="202">
        <v>149</v>
      </c>
      <c r="E626" s="203">
        <v>4351.8062500000005</v>
      </c>
      <c r="F626" s="203">
        <v>3</v>
      </c>
      <c r="G626" s="203">
        <v>43.269080000000002</v>
      </c>
      <c r="H626" s="203">
        <v>0</v>
      </c>
      <c r="I626" s="229">
        <v>0</v>
      </c>
    </row>
    <row r="627" spans="1:9" ht="15">
      <c r="A627" s="156"/>
      <c r="B627" s="157"/>
      <c r="C627" s="157" t="s">
        <v>416</v>
      </c>
      <c r="D627" s="202">
        <v>100</v>
      </c>
      <c r="E627" s="203">
        <v>519.79040000000009</v>
      </c>
      <c r="F627" s="203">
        <v>16</v>
      </c>
      <c r="G627" s="203">
        <v>89.451999999999998</v>
      </c>
      <c r="H627" s="203">
        <v>1</v>
      </c>
      <c r="I627" s="229">
        <v>2.33</v>
      </c>
    </row>
    <row r="628" spans="1:9" ht="15">
      <c r="A628" s="156"/>
      <c r="B628" s="157"/>
      <c r="C628" s="157" t="s">
        <v>462</v>
      </c>
      <c r="D628" s="202">
        <v>17</v>
      </c>
      <c r="E628" s="203">
        <v>319.55832000000004</v>
      </c>
      <c r="F628" s="203">
        <v>1</v>
      </c>
      <c r="G628" s="203">
        <v>21.6</v>
      </c>
      <c r="H628" s="203">
        <v>0</v>
      </c>
      <c r="I628" s="229">
        <v>0</v>
      </c>
    </row>
    <row r="629" spans="1:9" ht="15">
      <c r="A629" s="156"/>
      <c r="B629" s="157"/>
      <c r="C629" s="157" t="s">
        <v>465</v>
      </c>
      <c r="D629" s="202">
        <v>170</v>
      </c>
      <c r="E629" s="203">
        <v>315.70271000000008</v>
      </c>
      <c r="F629" s="203">
        <v>14</v>
      </c>
      <c r="G629" s="203">
        <v>36.179729999999999</v>
      </c>
      <c r="H629" s="203">
        <v>0</v>
      </c>
      <c r="I629" s="229">
        <v>0</v>
      </c>
    </row>
    <row r="630" spans="1:9" ht="15">
      <c r="A630" s="156"/>
      <c r="B630" s="157" t="s">
        <v>617</v>
      </c>
      <c r="C630" s="157"/>
      <c r="D630" s="202" t="s">
        <v>201</v>
      </c>
      <c r="E630" s="203" t="s">
        <v>201</v>
      </c>
      <c r="F630" s="203" t="s">
        <v>201</v>
      </c>
      <c r="G630" s="203" t="s">
        <v>201</v>
      </c>
      <c r="H630" s="203" t="s">
        <v>201</v>
      </c>
      <c r="I630" s="229" t="s">
        <v>201</v>
      </c>
    </row>
    <row r="631" spans="1:9" ht="15">
      <c r="A631" s="156"/>
      <c r="B631" s="157"/>
      <c r="C631" s="157" t="s">
        <v>353</v>
      </c>
      <c r="D631" s="202">
        <v>98</v>
      </c>
      <c r="E631" s="203">
        <v>2373.2348399999996</v>
      </c>
      <c r="F631" s="203">
        <v>98</v>
      </c>
      <c r="G631" s="203">
        <v>2373.2348399999996</v>
      </c>
      <c r="H631" s="203">
        <v>2</v>
      </c>
      <c r="I631" s="229">
        <v>49.687200000000004</v>
      </c>
    </row>
    <row r="632" spans="1:9" ht="15">
      <c r="A632" s="156"/>
      <c r="B632" s="157"/>
      <c r="C632" s="157" t="s">
        <v>483</v>
      </c>
      <c r="D632" s="202">
        <v>21</v>
      </c>
      <c r="E632" s="203">
        <v>28.601399999999998</v>
      </c>
      <c r="F632" s="203">
        <v>0</v>
      </c>
      <c r="G632" s="203">
        <v>0</v>
      </c>
      <c r="H632" s="203">
        <v>0</v>
      </c>
      <c r="I632" s="229">
        <v>0</v>
      </c>
    </row>
    <row r="633" spans="1:9" ht="15">
      <c r="A633" s="156"/>
      <c r="B633" s="157"/>
      <c r="C633" s="157" t="s">
        <v>352</v>
      </c>
      <c r="D633" s="202">
        <v>2</v>
      </c>
      <c r="E633" s="203">
        <v>3.3362999999999996</v>
      </c>
      <c r="F633" s="203">
        <v>0</v>
      </c>
      <c r="G633" s="203">
        <v>0</v>
      </c>
      <c r="H633" s="203">
        <v>0</v>
      </c>
      <c r="I633" s="229">
        <v>0</v>
      </c>
    </row>
    <row r="634" spans="1:9" ht="15">
      <c r="A634" s="156"/>
      <c r="B634" s="157"/>
      <c r="C634" s="157" t="s">
        <v>328</v>
      </c>
      <c r="D634" s="202">
        <v>1</v>
      </c>
      <c r="E634" s="203">
        <v>2.0249999999999999</v>
      </c>
      <c r="F634" s="203">
        <v>0</v>
      </c>
      <c r="G634" s="203">
        <v>0</v>
      </c>
      <c r="H634" s="203">
        <v>0</v>
      </c>
      <c r="I634" s="229">
        <v>0</v>
      </c>
    </row>
    <row r="635" spans="1:9" ht="15">
      <c r="A635" s="156"/>
      <c r="B635" s="157"/>
      <c r="C635" s="157" t="s">
        <v>423</v>
      </c>
      <c r="D635" s="202">
        <v>2</v>
      </c>
      <c r="E635" s="203">
        <v>0.15000000000000002</v>
      </c>
      <c r="F635" s="203">
        <v>0</v>
      </c>
      <c r="G635" s="203">
        <v>0</v>
      </c>
      <c r="H635" s="203">
        <v>0</v>
      </c>
      <c r="I635" s="229">
        <v>0</v>
      </c>
    </row>
    <row r="636" spans="1:9" ht="15">
      <c r="A636" s="156"/>
      <c r="B636" s="157" t="s">
        <v>700</v>
      </c>
      <c r="C636" s="157"/>
      <c r="D636" s="202" t="s">
        <v>201</v>
      </c>
      <c r="E636" s="203" t="s">
        <v>201</v>
      </c>
      <c r="F636" s="203" t="s">
        <v>201</v>
      </c>
      <c r="G636" s="203" t="s">
        <v>201</v>
      </c>
      <c r="H636" s="203" t="s">
        <v>201</v>
      </c>
      <c r="I636" s="229" t="s">
        <v>201</v>
      </c>
    </row>
    <row r="637" spans="1:9" ht="15">
      <c r="A637" s="156"/>
      <c r="B637" s="157"/>
      <c r="C637" s="157" t="s">
        <v>483</v>
      </c>
      <c r="D637" s="202">
        <v>21</v>
      </c>
      <c r="E637" s="203">
        <v>1.4169</v>
      </c>
      <c r="F637" s="203">
        <v>0</v>
      </c>
      <c r="G637" s="203">
        <v>0</v>
      </c>
      <c r="H637" s="203">
        <v>0</v>
      </c>
      <c r="I637" s="229">
        <v>0</v>
      </c>
    </row>
    <row r="638" spans="1:9" ht="15">
      <c r="A638" s="156"/>
      <c r="B638" s="157" t="s">
        <v>701</v>
      </c>
      <c r="C638" s="157"/>
      <c r="D638" s="202" t="s">
        <v>201</v>
      </c>
      <c r="E638" s="203" t="s">
        <v>201</v>
      </c>
      <c r="F638" s="203" t="s">
        <v>201</v>
      </c>
      <c r="G638" s="203" t="s">
        <v>201</v>
      </c>
      <c r="H638" s="203" t="s">
        <v>201</v>
      </c>
      <c r="I638" s="229" t="s">
        <v>201</v>
      </c>
    </row>
    <row r="639" spans="1:9" ht="15">
      <c r="A639" s="156"/>
      <c r="B639" s="157"/>
      <c r="C639" s="157" t="s">
        <v>285</v>
      </c>
      <c r="D639" s="202">
        <v>97</v>
      </c>
      <c r="E639" s="203">
        <v>771.84950000000003</v>
      </c>
      <c r="F639" s="203">
        <v>0</v>
      </c>
      <c r="G639" s="203">
        <v>0</v>
      </c>
      <c r="H639" s="203">
        <v>0</v>
      </c>
      <c r="I639" s="229">
        <v>0</v>
      </c>
    </row>
    <row r="640" spans="1:9" ht="15">
      <c r="A640" s="156"/>
      <c r="B640" s="157"/>
      <c r="C640" s="157" t="s">
        <v>268</v>
      </c>
      <c r="D640" s="202">
        <v>5</v>
      </c>
      <c r="E640" s="203">
        <v>40.236000000000004</v>
      </c>
      <c r="F640" s="203">
        <v>1</v>
      </c>
      <c r="G640" s="203">
        <v>7.9320000000000004</v>
      </c>
      <c r="H640" s="203">
        <v>0</v>
      </c>
      <c r="I640" s="229">
        <v>0</v>
      </c>
    </row>
    <row r="641" spans="1:9" ht="15">
      <c r="A641" s="156"/>
      <c r="B641" s="157"/>
      <c r="C641" s="157" t="s">
        <v>253</v>
      </c>
      <c r="D641" s="202">
        <v>1</v>
      </c>
      <c r="E641" s="203">
        <v>13.08</v>
      </c>
      <c r="F641" s="203">
        <v>0</v>
      </c>
      <c r="G641" s="203">
        <v>0</v>
      </c>
      <c r="H641" s="203">
        <v>0</v>
      </c>
      <c r="I641" s="229">
        <v>0</v>
      </c>
    </row>
    <row r="642" spans="1:9" ht="15">
      <c r="A642" s="156"/>
      <c r="B642" s="157"/>
      <c r="C642" s="157" t="s">
        <v>457</v>
      </c>
      <c r="D642" s="202">
        <v>1</v>
      </c>
      <c r="E642" s="203">
        <v>4</v>
      </c>
      <c r="F642" s="203">
        <v>0</v>
      </c>
      <c r="G642" s="203">
        <v>0</v>
      </c>
      <c r="H642" s="203">
        <v>0</v>
      </c>
      <c r="I642" s="229">
        <v>0</v>
      </c>
    </row>
    <row r="643" spans="1:9" ht="15">
      <c r="A643" s="156"/>
      <c r="B643" s="157" t="s">
        <v>592</v>
      </c>
      <c r="C643" s="157"/>
      <c r="D643" s="202" t="s">
        <v>201</v>
      </c>
      <c r="E643" s="203" t="s">
        <v>201</v>
      </c>
      <c r="F643" s="203" t="s">
        <v>201</v>
      </c>
      <c r="G643" s="203" t="s">
        <v>201</v>
      </c>
      <c r="H643" s="203" t="s">
        <v>201</v>
      </c>
      <c r="I643" s="229" t="s">
        <v>201</v>
      </c>
    </row>
    <row r="644" spans="1:9" ht="15">
      <c r="A644" s="156"/>
      <c r="B644" s="157"/>
      <c r="C644" s="157" t="s">
        <v>346</v>
      </c>
      <c r="D644" s="202">
        <v>3687</v>
      </c>
      <c r="E644" s="203">
        <v>106053.44543000053</v>
      </c>
      <c r="F644" s="203">
        <v>155</v>
      </c>
      <c r="G644" s="203">
        <v>4075.5329299999985</v>
      </c>
      <c r="H644" s="203">
        <v>0</v>
      </c>
      <c r="I644" s="229">
        <v>0</v>
      </c>
    </row>
    <row r="645" spans="1:9" ht="15">
      <c r="A645" s="156"/>
      <c r="B645" s="157"/>
      <c r="C645" s="157" t="s">
        <v>383</v>
      </c>
      <c r="D645" s="202">
        <v>2731</v>
      </c>
      <c r="E645" s="203">
        <v>37182.776099999959</v>
      </c>
      <c r="F645" s="203">
        <v>122</v>
      </c>
      <c r="G645" s="203">
        <v>1586.4598800000001</v>
      </c>
      <c r="H645" s="203">
        <v>1</v>
      </c>
      <c r="I645" s="229">
        <v>20.239999999999998</v>
      </c>
    </row>
    <row r="646" spans="1:9" ht="15">
      <c r="A646" s="156"/>
      <c r="B646" s="157"/>
      <c r="C646" s="157" t="s">
        <v>268</v>
      </c>
      <c r="D646" s="202">
        <v>339</v>
      </c>
      <c r="E646" s="203">
        <v>6154.4744000000028</v>
      </c>
      <c r="F646" s="203">
        <v>55</v>
      </c>
      <c r="G646" s="203">
        <v>984.4100000000002</v>
      </c>
      <c r="H646" s="203">
        <v>2</v>
      </c>
      <c r="I646" s="229">
        <v>39.44</v>
      </c>
    </row>
    <row r="647" spans="1:9" ht="15">
      <c r="A647" s="156"/>
      <c r="B647" s="157"/>
      <c r="C647" s="157" t="s">
        <v>353</v>
      </c>
      <c r="D647" s="202">
        <v>169</v>
      </c>
      <c r="E647" s="203">
        <v>4810.6931000000004</v>
      </c>
      <c r="F647" s="203">
        <v>169</v>
      </c>
      <c r="G647" s="203">
        <v>4810.6931000000013</v>
      </c>
      <c r="H647" s="203">
        <v>5</v>
      </c>
      <c r="I647" s="229">
        <v>124.97689999999999</v>
      </c>
    </row>
    <row r="648" spans="1:9" ht="15">
      <c r="A648" s="156"/>
      <c r="B648" s="157"/>
      <c r="C648" s="157" t="s">
        <v>478</v>
      </c>
      <c r="D648" s="202">
        <v>47</v>
      </c>
      <c r="E648" s="203">
        <v>1962.2988999999998</v>
      </c>
      <c r="F648" s="203">
        <v>4</v>
      </c>
      <c r="G648" s="203">
        <v>81.799499999999995</v>
      </c>
      <c r="H648" s="203">
        <v>0</v>
      </c>
      <c r="I648" s="229">
        <v>0</v>
      </c>
    </row>
    <row r="649" spans="1:9" ht="15">
      <c r="A649" s="156"/>
      <c r="B649" s="157" t="s">
        <v>596</v>
      </c>
      <c r="C649" s="157"/>
      <c r="D649" s="202" t="s">
        <v>201</v>
      </c>
      <c r="E649" s="203" t="s">
        <v>201</v>
      </c>
      <c r="F649" s="203" t="s">
        <v>201</v>
      </c>
      <c r="G649" s="203" t="s">
        <v>201</v>
      </c>
      <c r="H649" s="203" t="s">
        <v>201</v>
      </c>
      <c r="I649" s="229" t="s">
        <v>201</v>
      </c>
    </row>
    <row r="650" spans="1:9" ht="15">
      <c r="A650" s="156"/>
      <c r="B650" s="157"/>
      <c r="C650" s="157" t="s">
        <v>346</v>
      </c>
      <c r="D650" s="202">
        <v>1297</v>
      </c>
      <c r="E650" s="203">
        <v>20572.098330000015</v>
      </c>
      <c r="F650" s="203">
        <v>158</v>
      </c>
      <c r="G650" s="203">
        <v>2539.4843500000015</v>
      </c>
      <c r="H650" s="203">
        <v>0</v>
      </c>
      <c r="I650" s="229">
        <v>0</v>
      </c>
    </row>
    <row r="651" spans="1:9" ht="15">
      <c r="A651" s="156"/>
      <c r="B651" s="157"/>
      <c r="C651" s="157" t="s">
        <v>295</v>
      </c>
      <c r="D651" s="202">
        <v>662</v>
      </c>
      <c r="E651" s="203">
        <v>14558.824539999992</v>
      </c>
      <c r="F651" s="203">
        <v>50</v>
      </c>
      <c r="G651" s="203">
        <v>429.40660000000003</v>
      </c>
      <c r="H651" s="203">
        <v>0</v>
      </c>
      <c r="I651" s="229">
        <v>0</v>
      </c>
    </row>
    <row r="652" spans="1:9" ht="15">
      <c r="A652" s="156"/>
      <c r="B652" s="157"/>
      <c r="C652" s="157" t="s">
        <v>271</v>
      </c>
      <c r="D652" s="202">
        <v>267</v>
      </c>
      <c r="E652" s="203">
        <v>6710.6550000000016</v>
      </c>
      <c r="F652" s="203">
        <v>10</v>
      </c>
      <c r="G652" s="203">
        <v>233.42500000000001</v>
      </c>
      <c r="H652" s="203">
        <v>0</v>
      </c>
      <c r="I652" s="229">
        <v>0</v>
      </c>
    </row>
    <row r="653" spans="1:9" ht="15">
      <c r="A653" s="156"/>
      <c r="B653" s="157"/>
      <c r="C653" s="157" t="s">
        <v>352</v>
      </c>
      <c r="D653" s="202">
        <v>158</v>
      </c>
      <c r="E653" s="203">
        <v>5133.2068899999986</v>
      </c>
      <c r="F653" s="203">
        <v>2</v>
      </c>
      <c r="G653" s="203">
        <v>17.311499999999999</v>
      </c>
      <c r="H653" s="203">
        <v>0</v>
      </c>
      <c r="I653" s="229">
        <v>0</v>
      </c>
    </row>
    <row r="654" spans="1:9" ht="15">
      <c r="A654" s="156"/>
      <c r="B654" s="157"/>
      <c r="C654" s="157" t="s">
        <v>280</v>
      </c>
      <c r="D654" s="202">
        <v>190</v>
      </c>
      <c r="E654" s="203">
        <v>3361.5580000000004</v>
      </c>
      <c r="F654" s="203">
        <v>26</v>
      </c>
      <c r="G654" s="203">
        <v>443.01000000000005</v>
      </c>
      <c r="H654" s="203">
        <v>0</v>
      </c>
      <c r="I654" s="229">
        <v>0</v>
      </c>
    </row>
    <row r="655" spans="1:9" ht="15">
      <c r="A655" s="156"/>
      <c r="B655" s="157" t="s">
        <v>605</v>
      </c>
      <c r="C655" s="157"/>
      <c r="D655" s="202" t="s">
        <v>201</v>
      </c>
      <c r="E655" s="203" t="s">
        <v>201</v>
      </c>
      <c r="F655" s="203" t="s">
        <v>201</v>
      </c>
      <c r="G655" s="203" t="s">
        <v>201</v>
      </c>
      <c r="H655" s="203" t="s">
        <v>201</v>
      </c>
      <c r="I655" s="229" t="s">
        <v>201</v>
      </c>
    </row>
    <row r="656" spans="1:9" ht="15">
      <c r="A656" s="156"/>
      <c r="B656" s="157"/>
      <c r="C656" s="157" t="s">
        <v>354</v>
      </c>
      <c r="D656" s="202">
        <v>34</v>
      </c>
      <c r="E656" s="203">
        <v>1179.03693</v>
      </c>
      <c r="F656" s="203">
        <v>8</v>
      </c>
      <c r="G656" s="203">
        <v>297.74745000000001</v>
      </c>
      <c r="H656" s="203">
        <v>0</v>
      </c>
      <c r="I656" s="229">
        <v>0</v>
      </c>
    </row>
    <row r="657" spans="1:9" ht="15">
      <c r="A657" s="156"/>
      <c r="B657" s="157"/>
      <c r="C657" s="157" t="s">
        <v>351</v>
      </c>
      <c r="D657" s="202">
        <v>10</v>
      </c>
      <c r="E657" s="203">
        <v>755.54800000000012</v>
      </c>
      <c r="F657" s="203">
        <v>1</v>
      </c>
      <c r="G657" s="203">
        <v>83.882999999999996</v>
      </c>
      <c r="H657" s="203">
        <v>0</v>
      </c>
      <c r="I657" s="229">
        <v>0</v>
      </c>
    </row>
    <row r="658" spans="1:9" ht="15">
      <c r="A658" s="156"/>
      <c r="B658" s="157"/>
      <c r="C658" s="157" t="s">
        <v>456</v>
      </c>
      <c r="D658" s="202">
        <v>4</v>
      </c>
      <c r="E658" s="203">
        <v>309.60000000000002</v>
      </c>
      <c r="F658" s="203">
        <v>1</v>
      </c>
      <c r="G658" s="203">
        <v>103.2</v>
      </c>
      <c r="H658" s="203">
        <v>0</v>
      </c>
      <c r="I658" s="229">
        <v>0</v>
      </c>
    </row>
    <row r="659" spans="1:9" ht="15">
      <c r="A659" s="156"/>
      <c r="B659" s="157"/>
      <c r="C659" s="157" t="s">
        <v>324</v>
      </c>
      <c r="D659" s="202">
        <v>21</v>
      </c>
      <c r="E659" s="203">
        <v>197.24211000000003</v>
      </c>
      <c r="F659" s="203">
        <v>2</v>
      </c>
      <c r="G659" s="203">
        <v>20.018000000000001</v>
      </c>
      <c r="H659" s="203">
        <v>0</v>
      </c>
      <c r="I659" s="229">
        <v>0</v>
      </c>
    </row>
    <row r="660" spans="1:9" ht="15">
      <c r="A660" s="156"/>
      <c r="B660" s="157"/>
      <c r="C660" s="157" t="s">
        <v>457</v>
      </c>
      <c r="D660" s="202">
        <v>8</v>
      </c>
      <c r="E660" s="203">
        <v>150</v>
      </c>
      <c r="F660" s="203">
        <v>0</v>
      </c>
      <c r="G660" s="203">
        <v>0</v>
      </c>
      <c r="H660" s="203">
        <v>0</v>
      </c>
      <c r="I660" s="229">
        <v>0</v>
      </c>
    </row>
    <row r="661" spans="1:9" ht="15">
      <c r="A661" s="156"/>
      <c r="B661" s="157" t="s">
        <v>590</v>
      </c>
      <c r="C661" s="157"/>
      <c r="D661" s="202" t="s">
        <v>201</v>
      </c>
      <c r="E661" s="203" t="s">
        <v>201</v>
      </c>
      <c r="F661" s="203" t="s">
        <v>201</v>
      </c>
      <c r="G661" s="203" t="s">
        <v>201</v>
      </c>
      <c r="H661" s="203" t="s">
        <v>201</v>
      </c>
      <c r="I661" s="229" t="s">
        <v>201</v>
      </c>
    </row>
    <row r="662" spans="1:9" ht="15">
      <c r="A662" s="156"/>
      <c r="B662" s="157"/>
      <c r="C662" s="157" t="s">
        <v>263</v>
      </c>
      <c r="D662" s="202">
        <v>4336</v>
      </c>
      <c r="E662" s="203">
        <v>86432.317340000009</v>
      </c>
      <c r="F662" s="203">
        <v>76</v>
      </c>
      <c r="G662" s="203">
        <v>1362.2410699999998</v>
      </c>
      <c r="H662" s="203">
        <v>0</v>
      </c>
      <c r="I662" s="229">
        <v>0</v>
      </c>
    </row>
    <row r="663" spans="1:9" ht="15">
      <c r="A663" s="156"/>
      <c r="B663" s="157"/>
      <c r="C663" s="157" t="s">
        <v>484</v>
      </c>
      <c r="D663" s="202">
        <v>7594</v>
      </c>
      <c r="E663" s="203">
        <v>58301.896530000115</v>
      </c>
      <c r="F663" s="203">
        <v>83</v>
      </c>
      <c r="G663" s="203">
        <v>316.52310000000006</v>
      </c>
      <c r="H663" s="203">
        <v>0</v>
      </c>
      <c r="I663" s="229">
        <v>0</v>
      </c>
    </row>
    <row r="664" spans="1:9" ht="15">
      <c r="A664" s="156"/>
      <c r="B664" s="157"/>
      <c r="C664" s="157" t="s">
        <v>205</v>
      </c>
      <c r="D664" s="202">
        <v>3121</v>
      </c>
      <c r="E664" s="203">
        <v>43736.720830000013</v>
      </c>
      <c r="F664" s="203">
        <v>28</v>
      </c>
      <c r="G664" s="203">
        <v>321.60907999999995</v>
      </c>
      <c r="H664" s="203">
        <v>0</v>
      </c>
      <c r="I664" s="229">
        <v>0</v>
      </c>
    </row>
    <row r="665" spans="1:9" ht="15">
      <c r="A665" s="156"/>
      <c r="B665" s="157"/>
      <c r="C665" s="157" t="s">
        <v>280</v>
      </c>
      <c r="D665" s="202">
        <v>2514</v>
      </c>
      <c r="E665" s="203">
        <v>41612.790319999993</v>
      </c>
      <c r="F665" s="203">
        <v>308</v>
      </c>
      <c r="G665" s="203">
        <v>4999.970229999999</v>
      </c>
      <c r="H665" s="203">
        <v>4</v>
      </c>
      <c r="I665" s="229">
        <v>28.939999999999998</v>
      </c>
    </row>
    <row r="666" spans="1:9" ht="15">
      <c r="A666" s="156"/>
      <c r="B666" s="157"/>
      <c r="C666" s="157" t="s">
        <v>478</v>
      </c>
      <c r="D666" s="202">
        <v>371</v>
      </c>
      <c r="E666" s="203">
        <v>17342.445000000003</v>
      </c>
      <c r="F666" s="203">
        <v>84</v>
      </c>
      <c r="G666" s="203">
        <v>2426.9170999999997</v>
      </c>
      <c r="H666" s="203">
        <v>0</v>
      </c>
      <c r="I666" s="229">
        <v>0</v>
      </c>
    </row>
    <row r="667" spans="1:9" ht="15">
      <c r="A667" s="156"/>
      <c r="B667" s="157" t="s">
        <v>563</v>
      </c>
      <c r="C667" s="157"/>
      <c r="D667" s="202" t="s">
        <v>201</v>
      </c>
      <c r="E667" s="203" t="s">
        <v>201</v>
      </c>
      <c r="F667" s="203" t="s">
        <v>201</v>
      </c>
      <c r="G667" s="203" t="s">
        <v>201</v>
      </c>
      <c r="H667" s="203" t="s">
        <v>201</v>
      </c>
      <c r="I667" s="229" t="s">
        <v>201</v>
      </c>
    </row>
    <row r="668" spans="1:9" ht="15">
      <c r="A668" s="156"/>
      <c r="B668" s="157"/>
      <c r="C668" s="157" t="s">
        <v>327</v>
      </c>
      <c r="D668" s="202">
        <v>6</v>
      </c>
      <c r="E668" s="203">
        <v>596457.97500000009</v>
      </c>
      <c r="F668" s="203">
        <v>6</v>
      </c>
      <c r="G668" s="203">
        <v>36.344000000000001</v>
      </c>
      <c r="H668" s="203">
        <v>1</v>
      </c>
      <c r="I668" s="229">
        <v>3.9980000000000002</v>
      </c>
    </row>
    <row r="669" spans="1:9" ht="15">
      <c r="A669" s="156"/>
      <c r="B669" s="157"/>
      <c r="C669" s="157" t="s">
        <v>320</v>
      </c>
      <c r="D669" s="202">
        <v>154</v>
      </c>
      <c r="E669" s="203">
        <v>516367.19400000002</v>
      </c>
      <c r="F669" s="203">
        <v>13</v>
      </c>
      <c r="G669" s="203">
        <v>12870.155999999999</v>
      </c>
      <c r="H669" s="203">
        <v>0</v>
      </c>
      <c r="I669" s="229">
        <v>0</v>
      </c>
    </row>
    <row r="670" spans="1:9" ht="15">
      <c r="A670" s="156"/>
      <c r="B670" s="157"/>
      <c r="C670" s="157" t="s">
        <v>213</v>
      </c>
      <c r="D670" s="202">
        <v>20600</v>
      </c>
      <c r="E670" s="203">
        <v>417601.47446000308</v>
      </c>
      <c r="F670" s="203">
        <v>428</v>
      </c>
      <c r="G670" s="203">
        <v>8694.6877999999997</v>
      </c>
      <c r="H670" s="203">
        <v>0</v>
      </c>
      <c r="I670" s="229">
        <v>0</v>
      </c>
    </row>
    <row r="671" spans="1:9" ht="15">
      <c r="A671" s="156"/>
      <c r="B671" s="157"/>
      <c r="C671" s="157" t="s">
        <v>352</v>
      </c>
      <c r="D671" s="202">
        <v>2185</v>
      </c>
      <c r="E671" s="203">
        <v>104032.03311999999</v>
      </c>
      <c r="F671" s="203">
        <v>197</v>
      </c>
      <c r="G671" s="203">
        <v>5860.9004000000014</v>
      </c>
      <c r="H671" s="203">
        <v>0</v>
      </c>
      <c r="I671" s="229">
        <v>0</v>
      </c>
    </row>
    <row r="672" spans="1:9" ht="15">
      <c r="A672" s="156"/>
      <c r="B672" s="157"/>
      <c r="C672" s="157" t="s">
        <v>478</v>
      </c>
      <c r="D672" s="202">
        <v>419</v>
      </c>
      <c r="E672" s="203">
        <v>43896.292900000022</v>
      </c>
      <c r="F672" s="203">
        <v>50</v>
      </c>
      <c r="G672" s="203">
        <v>1972.3269999999998</v>
      </c>
      <c r="H672" s="203">
        <v>1</v>
      </c>
      <c r="I672" s="229">
        <v>23.12</v>
      </c>
    </row>
    <row r="673" spans="1:9" ht="15">
      <c r="A673" s="156"/>
      <c r="B673" s="157" t="s">
        <v>621</v>
      </c>
      <c r="C673" s="157"/>
      <c r="D673" s="202" t="s">
        <v>201</v>
      </c>
      <c r="E673" s="203" t="s">
        <v>201</v>
      </c>
      <c r="F673" s="203" t="s">
        <v>201</v>
      </c>
      <c r="G673" s="203" t="s">
        <v>201</v>
      </c>
      <c r="H673" s="203" t="s">
        <v>201</v>
      </c>
      <c r="I673" s="229" t="s">
        <v>201</v>
      </c>
    </row>
    <row r="674" spans="1:9" ht="15">
      <c r="A674" s="156"/>
      <c r="B674" s="157"/>
      <c r="C674" s="157" t="s">
        <v>354</v>
      </c>
      <c r="D674" s="202">
        <v>96</v>
      </c>
      <c r="E674" s="203">
        <v>6252.807530000001</v>
      </c>
      <c r="F674" s="203">
        <v>43</v>
      </c>
      <c r="G674" s="203">
        <v>1830.6106</v>
      </c>
      <c r="H674" s="203">
        <v>0</v>
      </c>
      <c r="I674" s="229">
        <v>0</v>
      </c>
    </row>
    <row r="675" spans="1:9" ht="15">
      <c r="A675" s="156"/>
      <c r="B675" s="157"/>
      <c r="C675" s="157" t="s">
        <v>351</v>
      </c>
      <c r="D675" s="202">
        <v>15</v>
      </c>
      <c r="E675" s="203">
        <v>1061.3383999999999</v>
      </c>
      <c r="F675" s="203">
        <v>4</v>
      </c>
      <c r="G675" s="203">
        <v>167.21289999999999</v>
      </c>
      <c r="H675" s="203">
        <v>0</v>
      </c>
      <c r="I675" s="229">
        <v>0</v>
      </c>
    </row>
    <row r="676" spans="1:9" ht="15">
      <c r="A676" s="156"/>
      <c r="B676" s="157"/>
      <c r="C676" s="157" t="s">
        <v>327</v>
      </c>
      <c r="D676" s="202">
        <v>1</v>
      </c>
      <c r="E676" s="203">
        <v>50</v>
      </c>
      <c r="F676" s="203">
        <v>0</v>
      </c>
      <c r="G676" s="203">
        <v>0</v>
      </c>
      <c r="H676" s="203">
        <v>0</v>
      </c>
      <c r="I676" s="229">
        <v>0</v>
      </c>
    </row>
    <row r="677" spans="1:9" ht="15">
      <c r="A677" s="156"/>
      <c r="B677" s="157"/>
      <c r="C677" s="157" t="s">
        <v>405</v>
      </c>
      <c r="D677" s="202">
        <v>1</v>
      </c>
      <c r="E677" s="203">
        <v>10</v>
      </c>
      <c r="F677" s="203">
        <v>0</v>
      </c>
      <c r="G677" s="203">
        <v>0</v>
      </c>
      <c r="H677" s="203">
        <v>0</v>
      </c>
      <c r="I677" s="229">
        <v>0</v>
      </c>
    </row>
    <row r="678" spans="1:9" ht="15">
      <c r="A678" s="156"/>
      <c r="B678" s="157"/>
      <c r="C678" s="157" t="s">
        <v>437</v>
      </c>
      <c r="D678" s="202">
        <v>17</v>
      </c>
      <c r="E678" s="203">
        <v>5.7639999999999993</v>
      </c>
      <c r="F678" s="203">
        <v>3</v>
      </c>
      <c r="G678" s="203">
        <v>0.54</v>
      </c>
      <c r="H678" s="203">
        <v>0</v>
      </c>
      <c r="I678" s="229">
        <v>0</v>
      </c>
    </row>
    <row r="679" spans="1:9" ht="15">
      <c r="A679" s="156"/>
      <c r="B679" s="157" t="s">
        <v>562</v>
      </c>
      <c r="C679" s="157"/>
      <c r="D679" s="202" t="s">
        <v>201</v>
      </c>
      <c r="E679" s="203" t="s">
        <v>201</v>
      </c>
      <c r="F679" s="203" t="s">
        <v>201</v>
      </c>
      <c r="G679" s="203" t="s">
        <v>201</v>
      </c>
      <c r="H679" s="203" t="s">
        <v>201</v>
      </c>
      <c r="I679" s="229" t="s">
        <v>201</v>
      </c>
    </row>
    <row r="680" spans="1:9" ht="15">
      <c r="A680" s="156"/>
      <c r="B680" s="157"/>
      <c r="C680" s="157" t="s">
        <v>203</v>
      </c>
      <c r="D680" s="202">
        <v>598</v>
      </c>
      <c r="E680" s="203">
        <v>5584.00774</v>
      </c>
      <c r="F680" s="203">
        <v>13</v>
      </c>
      <c r="G680" s="203">
        <v>86.227379999999997</v>
      </c>
      <c r="H680" s="203">
        <v>0</v>
      </c>
      <c r="I680" s="229">
        <v>0</v>
      </c>
    </row>
    <row r="681" spans="1:9" ht="15">
      <c r="A681" s="156"/>
      <c r="B681" s="157"/>
      <c r="C681" s="157" t="s">
        <v>207</v>
      </c>
      <c r="D681" s="202">
        <v>271</v>
      </c>
      <c r="E681" s="203">
        <v>915.29822000000013</v>
      </c>
      <c r="F681" s="203">
        <v>102</v>
      </c>
      <c r="G681" s="203">
        <v>672.34090000000015</v>
      </c>
      <c r="H681" s="203">
        <v>0</v>
      </c>
      <c r="I681" s="229">
        <v>0</v>
      </c>
    </row>
    <row r="682" spans="1:9" ht="15">
      <c r="A682" s="156"/>
      <c r="B682" s="157"/>
      <c r="C682" s="157" t="s">
        <v>255</v>
      </c>
      <c r="D682" s="202">
        <v>10</v>
      </c>
      <c r="E682" s="203">
        <v>172.584</v>
      </c>
      <c r="F682" s="203">
        <v>0</v>
      </c>
      <c r="G682" s="203">
        <v>0</v>
      </c>
      <c r="H682" s="203">
        <v>0</v>
      </c>
      <c r="I682" s="229">
        <v>0</v>
      </c>
    </row>
    <row r="683" spans="1:9" ht="15">
      <c r="A683" s="156"/>
      <c r="B683" s="157"/>
      <c r="C683" s="157" t="s">
        <v>271</v>
      </c>
      <c r="D683" s="202">
        <v>2</v>
      </c>
      <c r="E683" s="203">
        <v>72.512</v>
      </c>
      <c r="F683" s="203">
        <v>0</v>
      </c>
      <c r="G683" s="203">
        <v>0</v>
      </c>
      <c r="H683" s="203">
        <v>0</v>
      </c>
      <c r="I683" s="229">
        <v>0</v>
      </c>
    </row>
    <row r="684" spans="1:9" ht="15">
      <c r="A684" s="156"/>
      <c r="B684" s="157"/>
      <c r="C684" s="157" t="s">
        <v>221</v>
      </c>
      <c r="D684" s="202">
        <v>6</v>
      </c>
      <c r="E684" s="203">
        <v>42.705000000000005</v>
      </c>
      <c r="F684" s="203">
        <v>6</v>
      </c>
      <c r="G684" s="203">
        <v>42.705000000000005</v>
      </c>
      <c r="H684" s="203">
        <v>0</v>
      </c>
      <c r="I684" s="229">
        <v>0</v>
      </c>
    </row>
    <row r="685" spans="1:9" ht="15">
      <c r="A685" s="156"/>
      <c r="B685" s="157" t="s">
        <v>561</v>
      </c>
      <c r="C685" s="157"/>
      <c r="D685" s="202" t="s">
        <v>201</v>
      </c>
      <c r="E685" s="203" t="s">
        <v>201</v>
      </c>
      <c r="F685" s="203" t="s">
        <v>201</v>
      </c>
      <c r="G685" s="203" t="s">
        <v>201</v>
      </c>
      <c r="H685" s="203" t="s">
        <v>201</v>
      </c>
      <c r="I685" s="229" t="s">
        <v>201</v>
      </c>
    </row>
    <row r="686" spans="1:9" ht="15">
      <c r="A686" s="156"/>
      <c r="B686" s="157"/>
      <c r="C686" s="157" t="s">
        <v>478</v>
      </c>
      <c r="D686" s="202">
        <v>544</v>
      </c>
      <c r="E686" s="203">
        <v>24108.108410000012</v>
      </c>
      <c r="F686" s="203">
        <v>38</v>
      </c>
      <c r="G686" s="203">
        <v>1173.7132600000002</v>
      </c>
      <c r="H686" s="203">
        <v>0</v>
      </c>
      <c r="I686" s="229">
        <v>0</v>
      </c>
    </row>
    <row r="687" spans="1:9" ht="15">
      <c r="A687" s="156"/>
      <c r="B687" s="157"/>
      <c r="C687" s="157" t="s">
        <v>320</v>
      </c>
      <c r="D687" s="202">
        <v>16</v>
      </c>
      <c r="E687" s="203">
        <v>16764.006000000001</v>
      </c>
      <c r="F687" s="203">
        <v>1</v>
      </c>
      <c r="G687" s="203">
        <v>21.75</v>
      </c>
      <c r="H687" s="203">
        <v>0</v>
      </c>
      <c r="I687" s="229">
        <v>0</v>
      </c>
    </row>
    <row r="688" spans="1:9" ht="15">
      <c r="A688" s="156"/>
      <c r="B688" s="157"/>
      <c r="C688" s="157" t="s">
        <v>268</v>
      </c>
      <c r="D688" s="202">
        <v>591</v>
      </c>
      <c r="E688" s="203">
        <v>10077.186000000011</v>
      </c>
      <c r="F688" s="203">
        <v>180</v>
      </c>
      <c r="G688" s="203">
        <v>2460.0720000000001</v>
      </c>
      <c r="H688" s="203">
        <v>0</v>
      </c>
      <c r="I688" s="229">
        <v>0</v>
      </c>
    </row>
    <row r="689" spans="1:9" ht="15">
      <c r="A689" s="156"/>
      <c r="B689" s="157"/>
      <c r="C689" s="157" t="s">
        <v>285</v>
      </c>
      <c r="D689" s="202">
        <v>113</v>
      </c>
      <c r="E689" s="203">
        <v>5904.5199999999995</v>
      </c>
      <c r="F689" s="203">
        <v>5</v>
      </c>
      <c r="G689" s="203">
        <v>69.319999999999993</v>
      </c>
      <c r="H689" s="203">
        <v>0</v>
      </c>
      <c r="I689" s="229">
        <v>0</v>
      </c>
    </row>
    <row r="690" spans="1:9" ht="15">
      <c r="A690" s="205"/>
      <c r="B690" s="206"/>
      <c r="C690" s="206" t="s">
        <v>271</v>
      </c>
      <c r="D690" s="208">
        <v>106</v>
      </c>
      <c r="E690" s="209">
        <v>4367.9423700000016</v>
      </c>
      <c r="F690" s="209">
        <v>4</v>
      </c>
      <c r="G690" s="209">
        <v>221.04073</v>
      </c>
      <c r="H690" s="209">
        <v>0</v>
      </c>
      <c r="I690" s="230">
        <v>0</v>
      </c>
    </row>
    <row r="691" spans="1:9" ht="15">
      <c r="A691" s="156" t="s">
        <v>702</v>
      </c>
      <c r="B691" s="157"/>
      <c r="C691" s="157"/>
      <c r="D691" s="202" t="s">
        <v>201</v>
      </c>
      <c r="E691" s="203" t="s">
        <v>201</v>
      </c>
      <c r="F691" s="203" t="s">
        <v>201</v>
      </c>
      <c r="G691" s="203" t="s">
        <v>201</v>
      </c>
      <c r="H691" s="203" t="s">
        <v>201</v>
      </c>
      <c r="I691" s="229" t="s">
        <v>201</v>
      </c>
    </row>
    <row r="692" spans="1:9" ht="15">
      <c r="A692" s="156"/>
      <c r="B692" s="157" t="s">
        <v>595</v>
      </c>
      <c r="C692" s="157"/>
      <c r="D692" s="202" t="s">
        <v>201</v>
      </c>
      <c r="E692" s="203" t="s">
        <v>201</v>
      </c>
      <c r="F692" s="203" t="s">
        <v>201</v>
      </c>
      <c r="G692" s="203" t="s">
        <v>201</v>
      </c>
      <c r="H692" s="203" t="s">
        <v>201</v>
      </c>
      <c r="I692" s="229" t="s">
        <v>201</v>
      </c>
    </row>
    <row r="693" spans="1:9" ht="15">
      <c r="A693" s="156"/>
      <c r="B693" s="157"/>
      <c r="C693" s="157" t="s">
        <v>271</v>
      </c>
      <c r="D693" s="202">
        <v>541</v>
      </c>
      <c r="E693" s="203">
        <v>9614.1935700000013</v>
      </c>
      <c r="F693" s="203">
        <v>13</v>
      </c>
      <c r="G693" s="203">
        <v>310.55977999999993</v>
      </c>
      <c r="H693" s="203">
        <v>0</v>
      </c>
      <c r="I693" s="229">
        <v>0</v>
      </c>
    </row>
    <row r="694" spans="1:9" ht="15">
      <c r="A694" s="156"/>
      <c r="B694" s="157"/>
      <c r="C694" s="157" t="s">
        <v>405</v>
      </c>
      <c r="D694" s="202">
        <v>114</v>
      </c>
      <c r="E694" s="203">
        <v>4178.204279999999</v>
      </c>
      <c r="F694" s="203">
        <v>11</v>
      </c>
      <c r="G694" s="203">
        <v>401.61499999999995</v>
      </c>
      <c r="H694" s="203">
        <v>0</v>
      </c>
      <c r="I694" s="229">
        <v>0</v>
      </c>
    </row>
    <row r="695" spans="1:9" ht="15">
      <c r="A695" s="156"/>
      <c r="B695" s="157"/>
      <c r="C695" s="157" t="s">
        <v>347</v>
      </c>
      <c r="D695" s="202">
        <v>155</v>
      </c>
      <c r="E695" s="203">
        <v>4036.0762999999997</v>
      </c>
      <c r="F695" s="203">
        <v>6</v>
      </c>
      <c r="G695" s="203">
        <v>124.41760000000001</v>
      </c>
      <c r="H695" s="203">
        <v>0</v>
      </c>
      <c r="I695" s="229">
        <v>0</v>
      </c>
    </row>
    <row r="696" spans="1:9" ht="15">
      <c r="A696" s="156"/>
      <c r="B696" s="157"/>
      <c r="C696" s="157" t="s">
        <v>253</v>
      </c>
      <c r="D696" s="202">
        <v>68</v>
      </c>
      <c r="E696" s="203">
        <v>2368.0585000000001</v>
      </c>
      <c r="F696" s="203">
        <v>0</v>
      </c>
      <c r="G696" s="203">
        <v>0</v>
      </c>
      <c r="H696" s="203">
        <v>0</v>
      </c>
      <c r="I696" s="229">
        <v>0</v>
      </c>
    </row>
    <row r="697" spans="1:9" ht="15">
      <c r="A697" s="156"/>
      <c r="B697" s="157"/>
      <c r="C697" s="157" t="s">
        <v>303</v>
      </c>
      <c r="D697" s="202">
        <v>110</v>
      </c>
      <c r="E697" s="203">
        <v>865.51699999999994</v>
      </c>
      <c r="F697" s="203">
        <v>0</v>
      </c>
      <c r="G697" s="203">
        <v>0</v>
      </c>
      <c r="H697" s="203">
        <v>0</v>
      </c>
      <c r="I697" s="229">
        <v>0</v>
      </c>
    </row>
    <row r="698" spans="1:9" ht="15">
      <c r="A698" s="156"/>
      <c r="B698" s="157" t="s">
        <v>703</v>
      </c>
      <c r="C698" s="157"/>
      <c r="D698" s="202" t="s">
        <v>201</v>
      </c>
      <c r="E698" s="203" t="s">
        <v>201</v>
      </c>
      <c r="F698" s="203" t="s">
        <v>201</v>
      </c>
      <c r="G698" s="203" t="s">
        <v>201</v>
      </c>
      <c r="H698" s="203" t="s">
        <v>201</v>
      </c>
      <c r="I698" s="229" t="s">
        <v>201</v>
      </c>
    </row>
    <row r="699" spans="1:9" ht="15">
      <c r="A699" s="156"/>
      <c r="B699" s="157"/>
      <c r="C699" s="157" t="s">
        <v>411</v>
      </c>
      <c r="D699" s="202">
        <v>1</v>
      </c>
      <c r="E699" s="203">
        <v>0.63</v>
      </c>
      <c r="F699" s="203">
        <v>1</v>
      </c>
      <c r="G699" s="203">
        <v>0.63</v>
      </c>
      <c r="H699" s="203">
        <v>0</v>
      </c>
      <c r="I699" s="229">
        <v>0</v>
      </c>
    </row>
    <row r="700" spans="1:9" ht="15">
      <c r="A700" s="156"/>
      <c r="B700" s="157" t="s">
        <v>704</v>
      </c>
      <c r="C700" s="157"/>
      <c r="D700" s="202" t="s">
        <v>201</v>
      </c>
      <c r="E700" s="203" t="s">
        <v>201</v>
      </c>
      <c r="F700" s="203" t="s">
        <v>201</v>
      </c>
      <c r="G700" s="203" t="s">
        <v>201</v>
      </c>
      <c r="H700" s="203" t="s">
        <v>201</v>
      </c>
      <c r="I700" s="229" t="s">
        <v>201</v>
      </c>
    </row>
    <row r="701" spans="1:9" ht="15">
      <c r="A701" s="156"/>
      <c r="B701" s="157"/>
      <c r="C701" s="157" t="s">
        <v>253</v>
      </c>
      <c r="D701" s="202">
        <v>71</v>
      </c>
      <c r="E701" s="203">
        <v>2379.0880000000002</v>
      </c>
      <c r="F701" s="203">
        <v>0</v>
      </c>
      <c r="G701" s="203">
        <v>0</v>
      </c>
      <c r="H701" s="203">
        <v>0</v>
      </c>
      <c r="I701" s="229">
        <v>0</v>
      </c>
    </row>
    <row r="702" spans="1:9" ht="15">
      <c r="A702" s="156"/>
      <c r="B702" s="157"/>
      <c r="C702" s="157" t="s">
        <v>411</v>
      </c>
      <c r="D702" s="202">
        <v>13</v>
      </c>
      <c r="E702" s="203">
        <v>79.525200000000012</v>
      </c>
      <c r="F702" s="203">
        <v>0</v>
      </c>
      <c r="G702" s="203">
        <v>0</v>
      </c>
      <c r="H702" s="203">
        <v>0</v>
      </c>
      <c r="I702" s="229">
        <v>0</v>
      </c>
    </row>
    <row r="703" spans="1:9" ht="15">
      <c r="A703" s="156"/>
      <c r="B703" s="157"/>
      <c r="C703" s="157" t="s">
        <v>462</v>
      </c>
      <c r="D703" s="202">
        <v>35</v>
      </c>
      <c r="E703" s="203">
        <v>64.079629999999995</v>
      </c>
      <c r="F703" s="203">
        <v>6</v>
      </c>
      <c r="G703" s="203">
        <v>0.90073999999999987</v>
      </c>
      <c r="H703" s="203">
        <v>0</v>
      </c>
      <c r="I703" s="229">
        <v>0</v>
      </c>
    </row>
    <row r="704" spans="1:9" ht="15">
      <c r="A704" s="156"/>
      <c r="B704" s="157"/>
      <c r="C704" s="157" t="s">
        <v>269</v>
      </c>
      <c r="D704" s="202">
        <v>3</v>
      </c>
      <c r="E704" s="203">
        <v>36.792000000000002</v>
      </c>
      <c r="F704" s="203">
        <v>1</v>
      </c>
      <c r="G704" s="203">
        <v>12.263999999999999</v>
      </c>
      <c r="H704" s="203">
        <v>0</v>
      </c>
      <c r="I704" s="229">
        <v>0</v>
      </c>
    </row>
    <row r="705" spans="1:9" ht="15">
      <c r="A705" s="156"/>
      <c r="B705" s="157"/>
      <c r="C705" s="157" t="s">
        <v>551</v>
      </c>
      <c r="D705" s="202">
        <v>751</v>
      </c>
      <c r="E705" s="203">
        <v>23.518170000000005</v>
      </c>
      <c r="F705" s="203">
        <v>56</v>
      </c>
      <c r="G705" s="203">
        <v>0.37461</v>
      </c>
      <c r="H705" s="203">
        <v>0</v>
      </c>
      <c r="I705" s="229">
        <v>0</v>
      </c>
    </row>
    <row r="706" spans="1:9" ht="15">
      <c r="A706" s="156"/>
      <c r="B706" s="157" t="s">
        <v>705</v>
      </c>
      <c r="C706" s="157"/>
      <c r="D706" s="202" t="s">
        <v>201</v>
      </c>
      <c r="E706" s="203" t="s">
        <v>201</v>
      </c>
      <c r="F706" s="203" t="s">
        <v>201</v>
      </c>
      <c r="G706" s="203" t="s">
        <v>201</v>
      </c>
      <c r="H706" s="203" t="s">
        <v>201</v>
      </c>
      <c r="I706" s="229" t="s">
        <v>201</v>
      </c>
    </row>
    <row r="707" spans="1:9" ht="15">
      <c r="A707" s="156"/>
      <c r="B707" s="157"/>
      <c r="C707" s="157" t="s">
        <v>253</v>
      </c>
      <c r="D707" s="202">
        <v>1</v>
      </c>
      <c r="E707" s="203">
        <v>0.46200000000000002</v>
      </c>
      <c r="F707" s="203">
        <v>0</v>
      </c>
      <c r="G707" s="203">
        <v>0</v>
      </c>
      <c r="H707" s="203">
        <v>0</v>
      </c>
      <c r="I707" s="229">
        <v>0</v>
      </c>
    </row>
    <row r="708" spans="1:9" ht="15">
      <c r="A708" s="156"/>
      <c r="B708" s="157" t="s">
        <v>610</v>
      </c>
      <c r="C708" s="157"/>
      <c r="D708" s="202" t="s">
        <v>201</v>
      </c>
      <c r="E708" s="203" t="s">
        <v>201</v>
      </c>
      <c r="F708" s="203" t="s">
        <v>201</v>
      </c>
      <c r="G708" s="203" t="s">
        <v>201</v>
      </c>
      <c r="H708" s="203" t="s">
        <v>201</v>
      </c>
      <c r="I708" s="229" t="s">
        <v>201</v>
      </c>
    </row>
    <row r="709" spans="1:9" ht="15">
      <c r="A709" s="156"/>
      <c r="B709" s="157"/>
      <c r="C709" s="157" t="s">
        <v>347</v>
      </c>
      <c r="D709" s="202">
        <v>78</v>
      </c>
      <c r="E709" s="203">
        <v>6392.704999999999</v>
      </c>
      <c r="F709" s="203">
        <v>1</v>
      </c>
      <c r="G709" s="203">
        <v>24</v>
      </c>
      <c r="H709" s="203">
        <v>0</v>
      </c>
      <c r="I709" s="229">
        <v>0</v>
      </c>
    </row>
    <row r="710" spans="1:9" ht="15">
      <c r="A710" s="156"/>
      <c r="B710" s="157"/>
      <c r="C710" s="157" t="s">
        <v>377</v>
      </c>
      <c r="D710" s="202">
        <v>54</v>
      </c>
      <c r="E710" s="203">
        <v>1710.9959999999999</v>
      </c>
      <c r="F710" s="203">
        <v>2</v>
      </c>
      <c r="G710" s="203">
        <v>91.05</v>
      </c>
      <c r="H710" s="203">
        <v>0</v>
      </c>
      <c r="I710" s="229">
        <v>0</v>
      </c>
    </row>
    <row r="711" spans="1:9" ht="15">
      <c r="A711" s="156"/>
      <c r="B711" s="157"/>
      <c r="C711" s="157" t="s">
        <v>354</v>
      </c>
      <c r="D711" s="202">
        <v>26</v>
      </c>
      <c r="E711" s="203">
        <v>1338.6586000000002</v>
      </c>
      <c r="F711" s="203">
        <v>7</v>
      </c>
      <c r="G711" s="203">
        <v>276.21619999999996</v>
      </c>
      <c r="H711" s="203">
        <v>0</v>
      </c>
      <c r="I711" s="229">
        <v>0</v>
      </c>
    </row>
    <row r="712" spans="1:9" ht="15">
      <c r="A712" s="156"/>
      <c r="B712" s="157"/>
      <c r="C712" s="157" t="s">
        <v>415</v>
      </c>
      <c r="D712" s="202">
        <v>33</v>
      </c>
      <c r="E712" s="203">
        <v>491.23008000000004</v>
      </c>
      <c r="F712" s="203">
        <v>2</v>
      </c>
      <c r="G712" s="203">
        <v>29.568000000000001</v>
      </c>
      <c r="H712" s="203">
        <v>0</v>
      </c>
      <c r="I712" s="229">
        <v>0</v>
      </c>
    </row>
    <row r="713" spans="1:9" ht="15">
      <c r="A713" s="156"/>
      <c r="B713" s="157"/>
      <c r="C713" s="157" t="s">
        <v>344</v>
      </c>
      <c r="D713" s="202">
        <v>15</v>
      </c>
      <c r="E713" s="203">
        <v>329.97700000000003</v>
      </c>
      <c r="F713" s="203">
        <v>3</v>
      </c>
      <c r="G713" s="203">
        <v>67.983000000000004</v>
      </c>
      <c r="H713" s="203">
        <v>0</v>
      </c>
      <c r="I713" s="229">
        <v>0</v>
      </c>
    </row>
    <row r="714" spans="1:9" ht="15">
      <c r="A714" s="156"/>
      <c r="B714" s="157" t="s">
        <v>706</v>
      </c>
      <c r="C714" s="157"/>
      <c r="D714" s="202" t="s">
        <v>201</v>
      </c>
      <c r="E714" s="203" t="s">
        <v>201</v>
      </c>
      <c r="F714" s="203" t="s">
        <v>201</v>
      </c>
      <c r="G714" s="203" t="s">
        <v>201</v>
      </c>
      <c r="H714" s="203" t="s">
        <v>201</v>
      </c>
      <c r="I714" s="229" t="s">
        <v>201</v>
      </c>
    </row>
    <row r="715" spans="1:9" ht="15">
      <c r="A715" s="156"/>
      <c r="B715" s="157"/>
      <c r="C715" s="157" t="s">
        <v>354</v>
      </c>
      <c r="D715" s="202">
        <v>35</v>
      </c>
      <c r="E715" s="203">
        <v>2448.5834</v>
      </c>
      <c r="F715" s="203">
        <v>8</v>
      </c>
      <c r="G715" s="203">
        <v>641.7722</v>
      </c>
      <c r="H715" s="203">
        <v>0</v>
      </c>
      <c r="I715" s="229">
        <v>0</v>
      </c>
    </row>
    <row r="716" spans="1:9" ht="15">
      <c r="A716" s="156"/>
      <c r="B716" s="157"/>
      <c r="C716" s="157" t="s">
        <v>351</v>
      </c>
      <c r="D716" s="202">
        <v>12</v>
      </c>
      <c r="E716" s="203">
        <v>1664.7388000000001</v>
      </c>
      <c r="F716" s="203">
        <v>0</v>
      </c>
      <c r="G716" s="203">
        <v>0</v>
      </c>
      <c r="H716" s="203">
        <v>0</v>
      </c>
      <c r="I716" s="229">
        <v>0</v>
      </c>
    </row>
    <row r="717" spans="1:9" ht="15">
      <c r="A717" s="156"/>
      <c r="B717" s="157"/>
      <c r="C717" s="157" t="s">
        <v>490</v>
      </c>
      <c r="D717" s="202">
        <v>7</v>
      </c>
      <c r="E717" s="203">
        <v>165.95</v>
      </c>
      <c r="F717" s="203">
        <v>2</v>
      </c>
      <c r="G717" s="203">
        <v>42</v>
      </c>
      <c r="H717" s="203">
        <v>0</v>
      </c>
      <c r="I717" s="229">
        <v>0</v>
      </c>
    </row>
    <row r="718" spans="1:9" ht="15">
      <c r="A718" s="156"/>
      <c r="B718" s="157" t="s">
        <v>594</v>
      </c>
      <c r="C718" s="157"/>
      <c r="D718" s="202" t="s">
        <v>201</v>
      </c>
      <c r="E718" s="203" t="s">
        <v>201</v>
      </c>
      <c r="F718" s="203" t="s">
        <v>201</v>
      </c>
      <c r="G718" s="203" t="s">
        <v>201</v>
      </c>
      <c r="H718" s="203" t="s">
        <v>201</v>
      </c>
      <c r="I718" s="229" t="s">
        <v>201</v>
      </c>
    </row>
    <row r="719" spans="1:9" ht="15">
      <c r="A719" s="156"/>
      <c r="B719" s="157"/>
      <c r="C719" s="157" t="s">
        <v>271</v>
      </c>
      <c r="D719" s="202">
        <v>356</v>
      </c>
      <c r="E719" s="203">
        <v>12881.731159999987</v>
      </c>
      <c r="F719" s="203">
        <v>13</v>
      </c>
      <c r="G719" s="203">
        <v>527.11590000000001</v>
      </c>
      <c r="H719" s="203">
        <v>0</v>
      </c>
      <c r="I719" s="229">
        <v>0</v>
      </c>
    </row>
    <row r="720" spans="1:9" ht="15">
      <c r="A720" s="156"/>
      <c r="B720" s="157"/>
      <c r="C720" s="157" t="s">
        <v>298</v>
      </c>
      <c r="D720" s="202">
        <v>30</v>
      </c>
      <c r="E720" s="203">
        <v>594</v>
      </c>
      <c r="F720" s="203">
        <v>2</v>
      </c>
      <c r="G720" s="203">
        <v>39.6</v>
      </c>
      <c r="H720" s="203">
        <v>0</v>
      </c>
      <c r="I720" s="229">
        <v>0</v>
      </c>
    </row>
    <row r="721" spans="1:9" ht="15">
      <c r="A721" s="156"/>
      <c r="B721" s="157"/>
      <c r="C721" s="157" t="s">
        <v>254</v>
      </c>
      <c r="D721" s="202">
        <v>2</v>
      </c>
      <c r="E721" s="203">
        <v>2.8699999999999996E-2</v>
      </c>
      <c r="F721" s="203">
        <v>0</v>
      </c>
      <c r="G721" s="203">
        <v>0</v>
      </c>
      <c r="H721" s="203">
        <v>0</v>
      </c>
      <c r="I721" s="229">
        <v>0</v>
      </c>
    </row>
    <row r="722" spans="1:9" ht="15">
      <c r="A722" s="156"/>
      <c r="B722" s="157"/>
      <c r="C722" s="157" t="s">
        <v>255</v>
      </c>
      <c r="D722" s="202">
        <v>1</v>
      </c>
      <c r="E722" s="203">
        <v>9.6999999999999986E-3</v>
      </c>
      <c r="F722" s="203">
        <v>0</v>
      </c>
      <c r="G722" s="203">
        <v>0</v>
      </c>
      <c r="H722" s="203">
        <v>0</v>
      </c>
      <c r="I722" s="229">
        <v>0</v>
      </c>
    </row>
    <row r="723" spans="1:9" ht="15">
      <c r="A723" s="156"/>
      <c r="B723" s="157" t="s">
        <v>707</v>
      </c>
      <c r="C723" s="157"/>
      <c r="D723" s="202" t="s">
        <v>201</v>
      </c>
      <c r="E723" s="203" t="s">
        <v>201</v>
      </c>
      <c r="F723" s="203" t="s">
        <v>201</v>
      </c>
      <c r="G723" s="203" t="s">
        <v>201</v>
      </c>
      <c r="H723" s="203" t="s">
        <v>201</v>
      </c>
      <c r="I723" s="229" t="s">
        <v>201</v>
      </c>
    </row>
    <row r="724" spans="1:9" ht="15">
      <c r="A724" s="156"/>
      <c r="B724" s="157"/>
      <c r="C724" s="157" t="s">
        <v>271</v>
      </c>
      <c r="D724" s="202">
        <v>48</v>
      </c>
      <c r="E724" s="203">
        <v>427.18420000000009</v>
      </c>
      <c r="F724" s="203">
        <v>3</v>
      </c>
      <c r="G724" s="203">
        <v>5.2812999999999999</v>
      </c>
      <c r="H724" s="203">
        <v>0</v>
      </c>
      <c r="I724" s="229">
        <v>0</v>
      </c>
    </row>
    <row r="725" spans="1:9" ht="15">
      <c r="A725" s="156"/>
      <c r="B725" s="157"/>
      <c r="C725" s="157" t="s">
        <v>293</v>
      </c>
      <c r="D725" s="202">
        <v>4</v>
      </c>
      <c r="E725" s="203">
        <v>34.002000000000002</v>
      </c>
      <c r="F725" s="203">
        <v>1</v>
      </c>
      <c r="G725" s="203">
        <v>10.278</v>
      </c>
      <c r="H725" s="203">
        <v>0</v>
      </c>
      <c r="I725" s="229">
        <v>0</v>
      </c>
    </row>
    <row r="726" spans="1:9" ht="15">
      <c r="A726" s="156"/>
      <c r="B726" s="157"/>
      <c r="C726" s="157" t="s">
        <v>346</v>
      </c>
      <c r="D726" s="202">
        <v>1</v>
      </c>
      <c r="E726" s="203">
        <v>4.38</v>
      </c>
      <c r="F726" s="203">
        <v>0</v>
      </c>
      <c r="G726" s="203">
        <v>0</v>
      </c>
      <c r="H726" s="203">
        <v>0</v>
      </c>
      <c r="I726" s="229">
        <v>0</v>
      </c>
    </row>
    <row r="727" spans="1:9" ht="15">
      <c r="A727" s="156"/>
      <c r="B727" s="157"/>
      <c r="C727" s="157" t="s">
        <v>359</v>
      </c>
      <c r="D727" s="202">
        <v>20</v>
      </c>
      <c r="E727" s="203">
        <v>2.5100000000000007</v>
      </c>
      <c r="F727" s="203">
        <v>0</v>
      </c>
      <c r="G727" s="203">
        <v>0</v>
      </c>
      <c r="H727" s="203">
        <v>0</v>
      </c>
      <c r="I727" s="229">
        <v>0</v>
      </c>
    </row>
    <row r="728" spans="1:9" ht="15">
      <c r="A728" s="156"/>
      <c r="B728" s="157"/>
      <c r="C728" s="157" t="s">
        <v>281</v>
      </c>
      <c r="D728" s="202">
        <v>15</v>
      </c>
      <c r="E728" s="203">
        <v>0.53500000000000014</v>
      </c>
      <c r="F728" s="203">
        <v>0</v>
      </c>
      <c r="G728" s="203">
        <v>0</v>
      </c>
      <c r="H728" s="203">
        <v>0</v>
      </c>
      <c r="I728" s="229">
        <v>0</v>
      </c>
    </row>
    <row r="729" spans="1:9" ht="15">
      <c r="A729" s="156"/>
      <c r="B729" s="157" t="s">
        <v>708</v>
      </c>
      <c r="C729" s="157"/>
      <c r="D729" s="202" t="s">
        <v>201</v>
      </c>
      <c r="E729" s="203" t="s">
        <v>201</v>
      </c>
      <c r="F729" s="203" t="s">
        <v>201</v>
      </c>
      <c r="G729" s="203" t="s">
        <v>201</v>
      </c>
      <c r="H729" s="203" t="s">
        <v>201</v>
      </c>
      <c r="I729" s="229" t="s">
        <v>201</v>
      </c>
    </row>
    <row r="730" spans="1:9" ht="15">
      <c r="A730" s="156"/>
      <c r="B730" s="157"/>
      <c r="C730" s="157" t="s">
        <v>271</v>
      </c>
      <c r="D730" s="202">
        <v>7</v>
      </c>
      <c r="E730" s="203">
        <v>500.49900000000002</v>
      </c>
      <c r="F730" s="203">
        <v>0</v>
      </c>
      <c r="G730" s="203">
        <v>0</v>
      </c>
      <c r="H730" s="203">
        <v>0</v>
      </c>
      <c r="I730" s="229">
        <v>0</v>
      </c>
    </row>
    <row r="731" spans="1:9" ht="15">
      <c r="A731" s="156"/>
      <c r="B731" s="157"/>
      <c r="C731" s="157" t="s">
        <v>253</v>
      </c>
      <c r="D731" s="202">
        <v>15</v>
      </c>
      <c r="E731" s="203">
        <v>373.5</v>
      </c>
      <c r="F731" s="203">
        <v>6</v>
      </c>
      <c r="G731" s="203">
        <v>23.21</v>
      </c>
      <c r="H731" s="203">
        <v>0</v>
      </c>
      <c r="I731" s="229">
        <v>0</v>
      </c>
    </row>
    <row r="732" spans="1:9" ht="15">
      <c r="A732" s="156"/>
      <c r="B732" s="157" t="s">
        <v>709</v>
      </c>
      <c r="C732" s="157"/>
      <c r="D732" s="202" t="s">
        <v>201</v>
      </c>
      <c r="E732" s="203" t="s">
        <v>201</v>
      </c>
      <c r="F732" s="203" t="s">
        <v>201</v>
      </c>
      <c r="G732" s="203" t="s">
        <v>201</v>
      </c>
      <c r="H732" s="203" t="s">
        <v>201</v>
      </c>
      <c r="I732" s="229" t="s">
        <v>201</v>
      </c>
    </row>
    <row r="733" spans="1:9" ht="15">
      <c r="A733" s="156"/>
      <c r="B733" s="157"/>
      <c r="C733" s="157" t="s">
        <v>507</v>
      </c>
      <c r="D733" s="202">
        <v>1</v>
      </c>
      <c r="E733" s="203">
        <v>0.71639999999999993</v>
      </c>
      <c r="F733" s="203">
        <v>0</v>
      </c>
      <c r="G733" s="203">
        <v>0</v>
      </c>
      <c r="H733" s="203">
        <v>0</v>
      </c>
      <c r="I733" s="229">
        <v>0</v>
      </c>
    </row>
    <row r="734" spans="1:9" ht="15">
      <c r="A734" s="156"/>
      <c r="B734" s="157"/>
      <c r="C734" s="157" t="s">
        <v>462</v>
      </c>
      <c r="D734" s="202">
        <v>1</v>
      </c>
      <c r="E734" s="203">
        <v>0.19</v>
      </c>
      <c r="F734" s="203">
        <v>0</v>
      </c>
      <c r="G734" s="203">
        <v>0</v>
      </c>
      <c r="H734" s="203">
        <v>0</v>
      </c>
      <c r="I734" s="229">
        <v>0</v>
      </c>
    </row>
    <row r="735" spans="1:9" ht="15">
      <c r="A735" s="156"/>
      <c r="B735" s="157" t="s">
        <v>618</v>
      </c>
      <c r="C735" s="157"/>
      <c r="D735" s="202" t="s">
        <v>201</v>
      </c>
      <c r="E735" s="203" t="s">
        <v>201</v>
      </c>
      <c r="F735" s="203" t="s">
        <v>201</v>
      </c>
      <c r="G735" s="203" t="s">
        <v>201</v>
      </c>
      <c r="H735" s="203" t="s">
        <v>201</v>
      </c>
      <c r="I735" s="229" t="s">
        <v>201</v>
      </c>
    </row>
    <row r="736" spans="1:9" ht="15">
      <c r="A736" s="156"/>
      <c r="B736" s="157"/>
      <c r="C736" s="157" t="s">
        <v>353</v>
      </c>
      <c r="D736" s="202">
        <v>32</v>
      </c>
      <c r="E736" s="203">
        <v>1523.4728999999993</v>
      </c>
      <c r="F736" s="203">
        <v>32</v>
      </c>
      <c r="G736" s="203">
        <v>1523.4728999999998</v>
      </c>
      <c r="H736" s="203">
        <v>2</v>
      </c>
      <c r="I736" s="229">
        <v>53.509599999999999</v>
      </c>
    </row>
    <row r="737" spans="1:9" ht="15">
      <c r="A737" s="156"/>
      <c r="B737" s="157"/>
      <c r="C737" s="157" t="s">
        <v>423</v>
      </c>
      <c r="D737" s="202">
        <v>33</v>
      </c>
      <c r="E737" s="203">
        <v>864.90000000000009</v>
      </c>
      <c r="F737" s="203">
        <v>6</v>
      </c>
      <c r="G737" s="203">
        <v>154.30000000000001</v>
      </c>
      <c r="H737" s="203">
        <v>0</v>
      </c>
      <c r="I737" s="229">
        <v>0</v>
      </c>
    </row>
    <row r="738" spans="1:9" ht="15">
      <c r="A738" s="156"/>
      <c r="B738" s="157"/>
      <c r="C738" s="157" t="s">
        <v>253</v>
      </c>
      <c r="D738" s="202">
        <v>7</v>
      </c>
      <c r="E738" s="203">
        <v>151.05700000000002</v>
      </c>
      <c r="F738" s="203">
        <v>0</v>
      </c>
      <c r="G738" s="203">
        <v>0</v>
      </c>
      <c r="H738" s="203">
        <v>0</v>
      </c>
      <c r="I738" s="229">
        <v>0</v>
      </c>
    </row>
    <row r="739" spans="1:9" ht="15">
      <c r="A739" s="156"/>
      <c r="B739" s="157"/>
      <c r="C739" s="157" t="s">
        <v>365</v>
      </c>
      <c r="D739" s="202">
        <v>3</v>
      </c>
      <c r="E739" s="203">
        <v>1.1000000000000001</v>
      </c>
      <c r="F739" s="203">
        <v>3</v>
      </c>
      <c r="G739" s="203">
        <v>1.1000000000000001</v>
      </c>
      <c r="H739" s="203">
        <v>0</v>
      </c>
      <c r="I739" s="229">
        <v>0</v>
      </c>
    </row>
    <row r="740" spans="1:9" ht="15">
      <c r="A740" s="156"/>
      <c r="B740" s="157"/>
      <c r="C740" s="157" t="s">
        <v>324</v>
      </c>
      <c r="D740" s="202">
        <v>3</v>
      </c>
      <c r="E740" s="203">
        <v>1</v>
      </c>
      <c r="F740" s="203">
        <v>3</v>
      </c>
      <c r="G740" s="203">
        <v>1</v>
      </c>
      <c r="H740" s="203">
        <v>0</v>
      </c>
      <c r="I740" s="229">
        <v>0</v>
      </c>
    </row>
    <row r="741" spans="1:9" ht="15">
      <c r="A741" s="156"/>
      <c r="B741" s="157" t="s">
        <v>616</v>
      </c>
      <c r="C741" s="157"/>
      <c r="D741" s="202" t="s">
        <v>201</v>
      </c>
      <c r="E741" s="203" t="s">
        <v>201</v>
      </c>
      <c r="F741" s="203" t="s">
        <v>201</v>
      </c>
      <c r="G741" s="203" t="s">
        <v>201</v>
      </c>
      <c r="H741" s="203" t="s">
        <v>201</v>
      </c>
      <c r="I741" s="229" t="s">
        <v>201</v>
      </c>
    </row>
    <row r="742" spans="1:9" ht="15">
      <c r="A742" s="156"/>
      <c r="B742" s="157"/>
      <c r="C742" s="157" t="s">
        <v>353</v>
      </c>
      <c r="D742" s="202">
        <v>384</v>
      </c>
      <c r="E742" s="203">
        <v>33568.088500000005</v>
      </c>
      <c r="F742" s="203">
        <v>60</v>
      </c>
      <c r="G742" s="203">
        <v>4478.8117000000002</v>
      </c>
      <c r="H742" s="203">
        <v>0</v>
      </c>
      <c r="I742" s="229">
        <v>0</v>
      </c>
    </row>
    <row r="743" spans="1:9" ht="15">
      <c r="A743" s="156"/>
      <c r="B743" s="157"/>
      <c r="C743" s="157" t="s">
        <v>423</v>
      </c>
      <c r="D743" s="202">
        <v>182</v>
      </c>
      <c r="E743" s="203">
        <v>6310.4560000000019</v>
      </c>
      <c r="F743" s="203">
        <v>15</v>
      </c>
      <c r="G743" s="203">
        <v>432.57500000000005</v>
      </c>
      <c r="H743" s="203">
        <v>0</v>
      </c>
      <c r="I743" s="229">
        <v>0</v>
      </c>
    </row>
    <row r="744" spans="1:9" ht="15">
      <c r="A744" s="156"/>
      <c r="B744" s="157"/>
      <c r="C744" s="157" t="s">
        <v>253</v>
      </c>
      <c r="D744" s="202">
        <v>10</v>
      </c>
      <c r="E744" s="203">
        <v>117.08840000000001</v>
      </c>
      <c r="F744" s="203">
        <v>0</v>
      </c>
      <c r="G744" s="203">
        <v>0</v>
      </c>
      <c r="H744" s="203">
        <v>0</v>
      </c>
      <c r="I744" s="229">
        <v>0</v>
      </c>
    </row>
    <row r="745" spans="1:9" ht="15">
      <c r="A745" s="156"/>
      <c r="B745" s="157"/>
      <c r="C745" s="157" t="s">
        <v>334</v>
      </c>
      <c r="D745" s="202">
        <v>21</v>
      </c>
      <c r="E745" s="203">
        <v>5.9920000000000009</v>
      </c>
      <c r="F745" s="203">
        <v>0</v>
      </c>
      <c r="G745" s="203">
        <v>0</v>
      </c>
      <c r="H745" s="203">
        <v>0</v>
      </c>
      <c r="I745" s="229">
        <v>0</v>
      </c>
    </row>
    <row r="746" spans="1:9" ht="15">
      <c r="A746" s="156"/>
      <c r="B746" s="157"/>
      <c r="C746" s="157" t="s">
        <v>442</v>
      </c>
      <c r="D746" s="202">
        <v>2</v>
      </c>
      <c r="E746" s="203">
        <v>3.53</v>
      </c>
      <c r="F746" s="203">
        <v>0</v>
      </c>
      <c r="G746" s="203">
        <v>0</v>
      </c>
      <c r="H746" s="203">
        <v>0</v>
      </c>
      <c r="I746" s="229">
        <v>0</v>
      </c>
    </row>
    <row r="747" spans="1:9" ht="15">
      <c r="A747" s="156"/>
      <c r="B747" s="157" t="s">
        <v>710</v>
      </c>
      <c r="C747" s="157"/>
      <c r="D747" s="202" t="s">
        <v>201</v>
      </c>
      <c r="E747" s="203" t="s">
        <v>201</v>
      </c>
      <c r="F747" s="203" t="s">
        <v>201</v>
      </c>
      <c r="G747" s="203" t="s">
        <v>201</v>
      </c>
      <c r="H747" s="203" t="s">
        <v>201</v>
      </c>
      <c r="I747" s="229" t="s">
        <v>201</v>
      </c>
    </row>
    <row r="748" spans="1:9" ht="15">
      <c r="A748" s="156"/>
      <c r="B748" s="157"/>
      <c r="C748" s="157" t="s">
        <v>351</v>
      </c>
      <c r="D748" s="202">
        <v>5</v>
      </c>
      <c r="E748" s="203">
        <v>1031.412</v>
      </c>
      <c r="F748" s="203">
        <v>0</v>
      </c>
      <c r="G748" s="203">
        <v>0</v>
      </c>
      <c r="H748" s="203">
        <v>0</v>
      </c>
      <c r="I748" s="229">
        <v>0</v>
      </c>
    </row>
    <row r="749" spans="1:9" ht="15">
      <c r="A749" s="156"/>
      <c r="B749" s="157"/>
      <c r="C749" s="157" t="s">
        <v>354</v>
      </c>
      <c r="D749" s="202">
        <v>5</v>
      </c>
      <c r="E749" s="203">
        <v>614.56600000000003</v>
      </c>
      <c r="F749" s="203">
        <v>1</v>
      </c>
      <c r="G749" s="203">
        <v>35.945</v>
      </c>
      <c r="H749" s="203">
        <v>0</v>
      </c>
      <c r="I749" s="229">
        <v>0</v>
      </c>
    </row>
    <row r="750" spans="1:9" ht="15">
      <c r="A750" s="156"/>
      <c r="B750" s="157"/>
      <c r="C750" s="157" t="s">
        <v>411</v>
      </c>
      <c r="D750" s="202">
        <v>4</v>
      </c>
      <c r="E750" s="203">
        <v>0.56700000000000006</v>
      </c>
      <c r="F750" s="203">
        <v>0</v>
      </c>
      <c r="G750" s="203">
        <v>0</v>
      </c>
      <c r="H750" s="203">
        <v>0</v>
      </c>
      <c r="I750" s="229">
        <v>0</v>
      </c>
    </row>
    <row r="751" spans="1:9" ht="15">
      <c r="A751" s="156"/>
      <c r="B751" s="157"/>
      <c r="C751" s="157" t="s">
        <v>422</v>
      </c>
      <c r="D751" s="202">
        <v>1</v>
      </c>
      <c r="E751" s="203">
        <v>0.02</v>
      </c>
      <c r="F751" s="203">
        <v>0</v>
      </c>
      <c r="G751" s="203">
        <v>0</v>
      </c>
      <c r="H751" s="203">
        <v>0</v>
      </c>
      <c r="I751" s="229">
        <v>0</v>
      </c>
    </row>
    <row r="752" spans="1:9" ht="15">
      <c r="A752" s="156"/>
      <c r="B752" s="157" t="s">
        <v>711</v>
      </c>
      <c r="C752" s="157"/>
      <c r="D752" s="202" t="s">
        <v>201</v>
      </c>
      <c r="E752" s="203" t="s">
        <v>201</v>
      </c>
      <c r="F752" s="203" t="s">
        <v>201</v>
      </c>
      <c r="G752" s="203" t="s">
        <v>201</v>
      </c>
      <c r="H752" s="203" t="s">
        <v>201</v>
      </c>
      <c r="I752" s="229" t="s">
        <v>201</v>
      </c>
    </row>
    <row r="753" spans="1:9" ht="15">
      <c r="A753" s="156"/>
      <c r="B753" s="157"/>
      <c r="C753" s="157" t="s">
        <v>411</v>
      </c>
      <c r="D753" s="202">
        <v>1</v>
      </c>
      <c r="E753" s="203">
        <v>0.107</v>
      </c>
      <c r="F753" s="203">
        <v>0</v>
      </c>
      <c r="G753" s="203">
        <v>0</v>
      </c>
      <c r="H753" s="203">
        <v>0</v>
      </c>
      <c r="I753" s="229">
        <v>0</v>
      </c>
    </row>
    <row r="754" spans="1:9" ht="15">
      <c r="A754" s="156"/>
      <c r="B754" s="157"/>
      <c r="C754" s="157" t="s">
        <v>346</v>
      </c>
      <c r="D754" s="202">
        <v>1</v>
      </c>
      <c r="E754" s="203">
        <v>2.5999999999999999E-2</v>
      </c>
      <c r="F754" s="203">
        <v>0</v>
      </c>
      <c r="G754" s="203">
        <v>0</v>
      </c>
      <c r="H754" s="203">
        <v>0</v>
      </c>
      <c r="I754" s="229">
        <v>0</v>
      </c>
    </row>
    <row r="755" spans="1:9" ht="15">
      <c r="A755" s="156"/>
      <c r="B755" s="157" t="s">
        <v>712</v>
      </c>
      <c r="C755" s="157"/>
      <c r="D755" s="202" t="s">
        <v>201</v>
      </c>
      <c r="E755" s="203" t="s">
        <v>201</v>
      </c>
      <c r="F755" s="203" t="s">
        <v>201</v>
      </c>
      <c r="G755" s="203" t="s">
        <v>201</v>
      </c>
      <c r="H755" s="203" t="s">
        <v>201</v>
      </c>
      <c r="I755" s="229" t="s">
        <v>201</v>
      </c>
    </row>
    <row r="756" spans="1:9" ht="15">
      <c r="A756" s="156"/>
      <c r="B756" s="157"/>
      <c r="C756" s="157" t="s">
        <v>351</v>
      </c>
      <c r="D756" s="202">
        <v>10</v>
      </c>
      <c r="E756" s="203">
        <v>4148.3668000000007</v>
      </c>
      <c r="F756" s="203">
        <v>1</v>
      </c>
      <c r="G756" s="203">
        <v>305.22300000000001</v>
      </c>
      <c r="H756" s="203">
        <v>0</v>
      </c>
      <c r="I756" s="229">
        <v>0</v>
      </c>
    </row>
    <row r="757" spans="1:9" ht="15">
      <c r="A757" s="156"/>
      <c r="B757" s="157"/>
      <c r="C757" s="157" t="s">
        <v>354</v>
      </c>
      <c r="D757" s="202">
        <v>3</v>
      </c>
      <c r="E757" s="203">
        <v>1103.8132000000001</v>
      </c>
      <c r="F757" s="203">
        <v>0</v>
      </c>
      <c r="G757" s="203">
        <v>0</v>
      </c>
      <c r="H757" s="203">
        <v>0</v>
      </c>
      <c r="I757" s="229">
        <v>0</v>
      </c>
    </row>
    <row r="758" spans="1:9" ht="15">
      <c r="A758" s="156"/>
      <c r="B758" s="157"/>
      <c r="C758" s="157" t="s">
        <v>462</v>
      </c>
      <c r="D758" s="202">
        <v>1</v>
      </c>
      <c r="E758" s="203">
        <v>2.8000000000000001E-2</v>
      </c>
      <c r="F758" s="203">
        <v>0</v>
      </c>
      <c r="G758" s="203">
        <v>0</v>
      </c>
      <c r="H758" s="203">
        <v>0</v>
      </c>
      <c r="I758" s="229">
        <v>0</v>
      </c>
    </row>
    <row r="759" spans="1:9" ht="15">
      <c r="A759" s="156"/>
      <c r="B759" s="157"/>
      <c r="C759" s="157" t="s">
        <v>247</v>
      </c>
      <c r="D759" s="202">
        <v>1</v>
      </c>
      <c r="E759" s="203">
        <v>2.8000000000000001E-2</v>
      </c>
      <c r="F759" s="203">
        <v>0</v>
      </c>
      <c r="G759" s="203">
        <v>0</v>
      </c>
      <c r="H759" s="203">
        <v>0</v>
      </c>
      <c r="I759" s="229">
        <v>0</v>
      </c>
    </row>
    <row r="760" spans="1:9" ht="15">
      <c r="A760" s="156"/>
      <c r="B760" s="157" t="s">
        <v>612</v>
      </c>
      <c r="C760" s="157"/>
      <c r="D760" s="202" t="s">
        <v>201</v>
      </c>
      <c r="E760" s="203" t="s">
        <v>201</v>
      </c>
      <c r="F760" s="203" t="s">
        <v>201</v>
      </c>
      <c r="G760" s="203" t="s">
        <v>201</v>
      </c>
      <c r="H760" s="203" t="s">
        <v>201</v>
      </c>
      <c r="I760" s="229" t="s">
        <v>201</v>
      </c>
    </row>
    <row r="761" spans="1:9" ht="15">
      <c r="A761" s="156"/>
      <c r="B761" s="157"/>
      <c r="C761" s="157" t="s">
        <v>351</v>
      </c>
      <c r="D761" s="202">
        <v>105</v>
      </c>
      <c r="E761" s="203">
        <v>27512.559390000002</v>
      </c>
      <c r="F761" s="203">
        <v>16</v>
      </c>
      <c r="G761" s="203">
        <v>3517.3485000000001</v>
      </c>
      <c r="H761" s="203">
        <v>0</v>
      </c>
      <c r="I761" s="229">
        <v>0</v>
      </c>
    </row>
    <row r="762" spans="1:9" ht="15">
      <c r="A762" s="156"/>
      <c r="B762" s="157"/>
      <c r="C762" s="157" t="s">
        <v>354</v>
      </c>
      <c r="D762" s="202">
        <v>17</v>
      </c>
      <c r="E762" s="203">
        <v>2356.8859000000002</v>
      </c>
      <c r="F762" s="203">
        <v>11</v>
      </c>
      <c r="G762" s="203">
        <v>604.27769999999998</v>
      </c>
      <c r="H762" s="203">
        <v>0</v>
      </c>
      <c r="I762" s="229">
        <v>0</v>
      </c>
    </row>
    <row r="763" spans="1:9" ht="15">
      <c r="A763" s="156"/>
      <c r="B763" s="157"/>
      <c r="C763" s="157" t="s">
        <v>411</v>
      </c>
      <c r="D763" s="202">
        <v>6</v>
      </c>
      <c r="E763" s="203">
        <v>6.78</v>
      </c>
      <c r="F763" s="203">
        <v>1</v>
      </c>
      <c r="G763" s="203">
        <v>1</v>
      </c>
      <c r="H763" s="203">
        <v>0</v>
      </c>
      <c r="I763" s="229">
        <v>0</v>
      </c>
    </row>
    <row r="764" spans="1:9" ht="15">
      <c r="A764" s="156"/>
      <c r="B764" s="157"/>
      <c r="C764" s="157" t="s">
        <v>350</v>
      </c>
      <c r="D764" s="202">
        <v>2</v>
      </c>
      <c r="E764" s="203">
        <v>0.26</v>
      </c>
      <c r="F764" s="203">
        <v>0</v>
      </c>
      <c r="G764" s="203">
        <v>0</v>
      </c>
      <c r="H764" s="203">
        <v>0</v>
      </c>
      <c r="I764" s="229">
        <v>0</v>
      </c>
    </row>
    <row r="765" spans="1:9" ht="15">
      <c r="A765" s="156"/>
      <c r="B765" s="157"/>
      <c r="C765" s="157" t="s">
        <v>405</v>
      </c>
      <c r="D765" s="202">
        <v>3</v>
      </c>
      <c r="E765" s="203">
        <v>0.18</v>
      </c>
      <c r="F765" s="203">
        <v>0</v>
      </c>
      <c r="G765" s="203">
        <v>0</v>
      </c>
      <c r="H765" s="203">
        <v>0</v>
      </c>
      <c r="I765" s="229">
        <v>0</v>
      </c>
    </row>
    <row r="766" spans="1:9" ht="15">
      <c r="A766" s="156"/>
      <c r="B766" s="157" t="s">
        <v>713</v>
      </c>
      <c r="C766" s="157"/>
      <c r="D766" s="202" t="s">
        <v>201</v>
      </c>
      <c r="E766" s="203" t="s">
        <v>201</v>
      </c>
      <c r="F766" s="203" t="s">
        <v>201</v>
      </c>
      <c r="G766" s="203" t="s">
        <v>201</v>
      </c>
      <c r="H766" s="203" t="s">
        <v>201</v>
      </c>
      <c r="I766" s="229" t="s">
        <v>201</v>
      </c>
    </row>
    <row r="767" spans="1:9" ht="15">
      <c r="A767" s="156"/>
      <c r="B767" s="157"/>
      <c r="C767" s="157" t="s">
        <v>282</v>
      </c>
      <c r="D767" s="202">
        <v>1</v>
      </c>
      <c r="E767" s="203">
        <v>4.4999999999999998E-2</v>
      </c>
      <c r="F767" s="203">
        <v>0</v>
      </c>
      <c r="G767" s="203">
        <v>0</v>
      </c>
      <c r="H767" s="203">
        <v>0</v>
      </c>
      <c r="I767" s="229">
        <v>0</v>
      </c>
    </row>
    <row r="768" spans="1:9" ht="15">
      <c r="A768" s="156"/>
      <c r="B768" s="157" t="s">
        <v>714</v>
      </c>
      <c r="C768" s="157"/>
      <c r="D768" s="202" t="s">
        <v>201</v>
      </c>
      <c r="E768" s="203" t="s">
        <v>201</v>
      </c>
      <c r="F768" s="203" t="s">
        <v>201</v>
      </c>
      <c r="G768" s="203" t="s">
        <v>201</v>
      </c>
      <c r="H768" s="203" t="s">
        <v>201</v>
      </c>
      <c r="I768" s="229" t="s">
        <v>201</v>
      </c>
    </row>
    <row r="769" spans="1:9" ht="15">
      <c r="A769" s="156"/>
      <c r="B769" s="157"/>
      <c r="C769" s="157" t="s">
        <v>352</v>
      </c>
      <c r="D769" s="202">
        <v>1</v>
      </c>
      <c r="E769" s="203">
        <v>2.75E-2</v>
      </c>
      <c r="F769" s="203">
        <v>0</v>
      </c>
      <c r="G769" s="203">
        <v>0</v>
      </c>
      <c r="H769" s="203">
        <v>0</v>
      </c>
      <c r="I769" s="229">
        <v>0</v>
      </c>
    </row>
    <row r="770" spans="1:9" ht="15">
      <c r="A770" s="156"/>
      <c r="B770" s="157" t="s">
        <v>611</v>
      </c>
      <c r="C770" s="157"/>
      <c r="D770" s="202" t="s">
        <v>201</v>
      </c>
      <c r="E770" s="203" t="s">
        <v>201</v>
      </c>
      <c r="F770" s="203" t="s">
        <v>201</v>
      </c>
      <c r="G770" s="203" t="s">
        <v>201</v>
      </c>
      <c r="H770" s="203" t="s">
        <v>201</v>
      </c>
      <c r="I770" s="229" t="s">
        <v>201</v>
      </c>
    </row>
    <row r="771" spans="1:9" ht="15">
      <c r="A771" s="156"/>
      <c r="B771" s="157"/>
      <c r="C771" s="157" t="s">
        <v>351</v>
      </c>
      <c r="D771" s="202">
        <v>170</v>
      </c>
      <c r="E771" s="203">
        <v>46720.075499999999</v>
      </c>
      <c r="F771" s="203">
        <v>25</v>
      </c>
      <c r="G771" s="203">
        <v>3521.3225000000002</v>
      </c>
      <c r="H771" s="203">
        <v>0</v>
      </c>
      <c r="I771" s="229">
        <v>0</v>
      </c>
    </row>
    <row r="772" spans="1:9" ht="15">
      <c r="A772" s="156"/>
      <c r="B772" s="157"/>
      <c r="C772" s="157" t="s">
        <v>354</v>
      </c>
      <c r="D772" s="202">
        <v>80</v>
      </c>
      <c r="E772" s="203">
        <v>8287.1410000000014</v>
      </c>
      <c r="F772" s="203">
        <v>15</v>
      </c>
      <c r="G772" s="203">
        <v>1406.3733999999999</v>
      </c>
      <c r="H772" s="203">
        <v>0</v>
      </c>
      <c r="I772" s="229">
        <v>0</v>
      </c>
    </row>
    <row r="773" spans="1:9" ht="15">
      <c r="A773" s="156"/>
      <c r="B773" s="157"/>
      <c r="C773" s="157" t="s">
        <v>462</v>
      </c>
      <c r="D773" s="202">
        <v>4</v>
      </c>
      <c r="E773" s="203">
        <v>8.1639999999999997</v>
      </c>
      <c r="F773" s="203">
        <v>0</v>
      </c>
      <c r="G773" s="203">
        <v>0</v>
      </c>
      <c r="H773" s="203">
        <v>0</v>
      </c>
      <c r="I773" s="229">
        <v>0</v>
      </c>
    </row>
    <row r="774" spans="1:9" ht="15">
      <c r="A774" s="156"/>
      <c r="B774" s="157"/>
      <c r="C774" s="157" t="s">
        <v>485</v>
      </c>
      <c r="D774" s="202">
        <v>11</v>
      </c>
      <c r="E774" s="203">
        <v>5.18</v>
      </c>
      <c r="F774" s="203">
        <v>0</v>
      </c>
      <c r="G774" s="203">
        <v>0</v>
      </c>
      <c r="H774" s="203">
        <v>0</v>
      </c>
      <c r="I774" s="229">
        <v>0</v>
      </c>
    </row>
    <row r="775" spans="1:9" ht="15">
      <c r="A775" s="156"/>
      <c r="B775" s="157"/>
      <c r="C775" s="157" t="s">
        <v>377</v>
      </c>
      <c r="D775" s="202">
        <v>2</v>
      </c>
      <c r="E775" s="203">
        <v>3.72</v>
      </c>
      <c r="F775" s="203">
        <v>2</v>
      </c>
      <c r="G775" s="203">
        <v>3.72</v>
      </c>
      <c r="H775" s="203">
        <v>0</v>
      </c>
      <c r="I775" s="229">
        <v>0</v>
      </c>
    </row>
    <row r="776" spans="1:9" ht="15">
      <c r="A776" s="156"/>
      <c r="B776" s="157" t="s">
        <v>715</v>
      </c>
      <c r="C776" s="157"/>
      <c r="D776" s="202" t="s">
        <v>201</v>
      </c>
      <c r="E776" s="203" t="s">
        <v>201</v>
      </c>
      <c r="F776" s="203" t="s">
        <v>201</v>
      </c>
      <c r="G776" s="203" t="s">
        <v>201</v>
      </c>
      <c r="H776" s="203" t="s">
        <v>201</v>
      </c>
      <c r="I776" s="229" t="s">
        <v>201</v>
      </c>
    </row>
    <row r="777" spans="1:9" ht="15">
      <c r="A777" s="156"/>
      <c r="B777" s="157"/>
      <c r="C777" s="157" t="s">
        <v>351</v>
      </c>
      <c r="D777" s="202">
        <v>3</v>
      </c>
      <c r="E777" s="203">
        <v>595.16699999999992</v>
      </c>
      <c r="F777" s="203">
        <v>1</v>
      </c>
      <c r="G777" s="203">
        <v>116.0365</v>
      </c>
      <c r="H777" s="203">
        <v>0</v>
      </c>
      <c r="I777" s="229">
        <v>0</v>
      </c>
    </row>
    <row r="778" spans="1:9" ht="15">
      <c r="A778" s="156"/>
      <c r="B778" s="157" t="s">
        <v>716</v>
      </c>
      <c r="C778" s="157"/>
      <c r="D778" s="202" t="s">
        <v>201</v>
      </c>
      <c r="E778" s="203" t="s">
        <v>201</v>
      </c>
      <c r="F778" s="203" t="s">
        <v>201</v>
      </c>
      <c r="G778" s="203" t="s">
        <v>201</v>
      </c>
      <c r="H778" s="203" t="s">
        <v>201</v>
      </c>
      <c r="I778" s="229" t="s">
        <v>201</v>
      </c>
    </row>
    <row r="779" spans="1:9" ht="15">
      <c r="A779" s="156"/>
      <c r="B779" s="157"/>
      <c r="C779" s="157" t="s">
        <v>352</v>
      </c>
      <c r="D779" s="202">
        <v>56</v>
      </c>
      <c r="E779" s="203">
        <v>454.80510000000004</v>
      </c>
      <c r="F779" s="203">
        <v>1</v>
      </c>
      <c r="G779" s="203">
        <v>0.75</v>
      </c>
      <c r="H779" s="203">
        <v>0</v>
      </c>
      <c r="I779" s="229">
        <v>0</v>
      </c>
    </row>
    <row r="780" spans="1:9" ht="15">
      <c r="A780" s="156"/>
      <c r="B780" s="157"/>
      <c r="C780" s="157" t="s">
        <v>409</v>
      </c>
      <c r="D780" s="202">
        <v>8</v>
      </c>
      <c r="E780" s="203">
        <v>2.996</v>
      </c>
      <c r="F780" s="203">
        <v>7</v>
      </c>
      <c r="G780" s="203">
        <v>0.20400000000000001</v>
      </c>
      <c r="H780" s="203">
        <v>0</v>
      </c>
      <c r="I780" s="229">
        <v>0</v>
      </c>
    </row>
    <row r="781" spans="1:9" ht="15">
      <c r="A781" s="156"/>
      <c r="B781" s="157"/>
      <c r="C781" s="157" t="s">
        <v>350</v>
      </c>
      <c r="D781" s="202">
        <v>3</v>
      </c>
      <c r="E781" s="203">
        <v>0.12803999999999999</v>
      </c>
      <c r="F781" s="203">
        <v>1</v>
      </c>
      <c r="G781" s="203">
        <v>1.1339999999999999E-2</v>
      </c>
      <c r="H781" s="203">
        <v>0</v>
      </c>
      <c r="I781" s="229">
        <v>0</v>
      </c>
    </row>
    <row r="782" spans="1:9" ht="15">
      <c r="A782" s="156"/>
      <c r="B782" s="157"/>
      <c r="C782" s="157" t="s">
        <v>420</v>
      </c>
      <c r="D782" s="202">
        <v>1</v>
      </c>
      <c r="E782" s="203">
        <v>0.02</v>
      </c>
      <c r="F782" s="203">
        <v>1</v>
      </c>
      <c r="G782" s="203">
        <v>0.02</v>
      </c>
      <c r="H782" s="203">
        <v>0</v>
      </c>
      <c r="I782" s="229">
        <v>0</v>
      </c>
    </row>
    <row r="783" spans="1:9" ht="15">
      <c r="A783" s="156"/>
      <c r="B783" s="157"/>
      <c r="C783" s="157" t="s">
        <v>407</v>
      </c>
      <c r="D783" s="202">
        <v>2</v>
      </c>
      <c r="E783" s="203">
        <v>2E-3</v>
      </c>
      <c r="F783" s="203">
        <v>2</v>
      </c>
      <c r="G783" s="203">
        <v>2E-3</v>
      </c>
      <c r="H783" s="203">
        <v>0</v>
      </c>
      <c r="I783" s="229">
        <v>0</v>
      </c>
    </row>
    <row r="784" spans="1:9" ht="15">
      <c r="A784" s="156"/>
      <c r="B784" s="157" t="s">
        <v>717</v>
      </c>
      <c r="C784" s="157"/>
      <c r="D784" s="202" t="s">
        <v>201</v>
      </c>
      <c r="E784" s="203" t="s">
        <v>201</v>
      </c>
      <c r="F784" s="203" t="s">
        <v>201</v>
      </c>
      <c r="G784" s="203" t="s">
        <v>201</v>
      </c>
      <c r="H784" s="203" t="s">
        <v>201</v>
      </c>
      <c r="I784" s="229" t="s">
        <v>201</v>
      </c>
    </row>
    <row r="785" spans="1:9" ht="15">
      <c r="A785" s="156"/>
      <c r="B785" s="157"/>
      <c r="C785" s="157" t="s">
        <v>353</v>
      </c>
      <c r="D785" s="202">
        <v>8</v>
      </c>
      <c r="E785" s="203">
        <v>396.06789999999995</v>
      </c>
      <c r="F785" s="203">
        <v>3</v>
      </c>
      <c r="G785" s="203">
        <v>124.72199999999999</v>
      </c>
      <c r="H785" s="203">
        <v>0</v>
      </c>
      <c r="I785" s="229">
        <v>0</v>
      </c>
    </row>
    <row r="786" spans="1:9" ht="15">
      <c r="A786" s="156"/>
      <c r="B786" s="157"/>
      <c r="C786" s="157" t="s">
        <v>352</v>
      </c>
      <c r="D786" s="202">
        <v>1</v>
      </c>
      <c r="E786" s="203">
        <v>4.2481999999999998</v>
      </c>
      <c r="F786" s="203">
        <v>0</v>
      </c>
      <c r="G786" s="203">
        <v>0</v>
      </c>
      <c r="H786" s="203">
        <v>0</v>
      </c>
      <c r="I786" s="229">
        <v>0</v>
      </c>
    </row>
    <row r="787" spans="1:9" ht="15">
      <c r="A787" s="156"/>
      <c r="B787" s="157"/>
      <c r="C787" s="157" t="s">
        <v>462</v>
      </c>
      <c r="D787" s="202">
        <v>2</v>
      </c>
      <c r="E787" s="203">
        <v>0.76750000000000007</v>
      </c>
      <c r="F787" s="203">
        <v>0</v>
      </c>
      <c r="G787" s="203">
        <v>0</v>
      </c>
      <c r="H787" s="203">
        <v>0</v>
      </c>
      <c r="I787" s="229">
        <v>0</v>
      </c>
    </row>
    <row r="788" spans="1:9" ht="15">
      <c r="A788" s="156"/>
      <c r="B788" s="157" t="s">
        <v>718</v>
      </c>
      <c r="C788" s="157"/>
      <c r="D788" s="202" t="s">
        <v>201</v>
      </c>
      <c r="E788" s="203" t="s">
        <v>201</v>
      </c>
      <c r="F788" s="203" t="s">
        <v>201</v>
      </c>
      <c r="G788" s="203" t="s">
        <v>201</v>
      </c>
      <c r="H788" s="203" t="s">
        <v>201</v>
      </c>
      <c r="I788" s="229" t="s">
        <v>201</v>
      </c>
    </row>
    <row r="789" spans="1:9" ht="15">
      <c r="A789" s="156"/>
      <c r="B789" s="157"/>
      <c r="C789" s="157" t="s">
        <v>352</v>
      </c>
      <c r="D789" s="202">
        <v>5</v>
      </c>
      <c r="E789" s="203">
        <v>40.883099999999999</v>
      </c>
      <c r="F789" s="203">
        <v>0</v>
      </c>
      <c r="G789" s="203">
        <v>0</v>
      </c>
      <c r="H789" s="203">
        <v>0</v>
      </c>
      <c r="I789" s="229">
        <v>0</v>
      </c>
    </row>
    <row r="790" spans="1:9" ht="15">
      <c r="A790" s="156"/>
      <c r="B790" s="157"/>
      <c r="C790" s="157" t="s">
        <v>353</v>
      </c>
      <c r="D790" s="202">
        <v>1</v>
      </c>
      <c r="E790" s="203">
        <v>0.01</v>
      </c>
      <c r="F790" s="203">
        <v>0</v>
      </c>
      <c r="G790" s="203">
        <v>0</v>
      </c>
      <c r="H790" s="203">
        <v>0</v>
      </c>
      <c r="I790" s="229">
        <v>0</v>
      </c>
    </row>
    <row r="791" spans="1:9" ht="15">
      <c r="A791" s="156"/>
      <c r="B791" s="157" t="s">
        <v>719</v>
      </c>
      <c r="C791" s="157"/>
      <c r="D791" s="202" t="s">
        <v>201</v>
      </c>
      <c r="E791" s="203" t="s">
        <v>201</v>
      </c>
      <c r="F791" s="203" t="s">
        <v>201</v>
      </c>
      <c r="G791" s="203" t="s">
        <v>201</v>
      </c>
      <c r="H791" s="203" t="s">
        <v>201</v>
      </c>
      <c r="I791" s="229" t="s">
        <v>201</v>
      </c>
    </row>
    <row r="792" spans="1:9" ht="15">
      <c r="A792" s="156"/>
      <c r="B792" s="157"/>
      <c r="C792" s="157" t="s">
        <v>352</v>
      </c>
      <c r="D792" s="202">
        <v>29</v>
      </c>
      <c r="E792" s="203">
        <v>276.20061999999996</v>
      </c>
      <c r="F792" s="203">
        <v>1</v>
      </c>
      <c r="G792" s="203">
        <v>19.2</v>
      </c>
      <c r="H792" s="203">
        <v>0</v>
      </c>
      <c r="I792" s="229">
        <v>0</v>
      </c>
    </row>
    <row r="793" spans="1:9" ht="15">
      <c r="A793" s="156"/>
      <c r="B793" s="157"/>
      <c r="C793" s="157" t="s">
        <v>409</v>
      </c>
      <c r="D793" s="202">
        <v>1</v>
      </c>
      <c r="E793" s="203">
        <v>15.96</v>
      </c>
      <c r="F793" s="203">
        <v>0</v>
      </c>
      <c r="G793" s="203">
        <v>0</v>
      </c>
      <c r="H793" s="203">
        <v>0</v>
      </c>
      <c r="I793" s="229">
        <v>0</v>
      </c>
    </row>
    <row r="794" spans="1:9" ht="15">
      <c r="A794" s="156"/>
      <c r="B794" s="157" t="s">
        <v>720</v>
      </c>
      <c r="C794" s="157"/>
      <c r="D794" s="202" t="s">
        <v>201</v>
      </c>
      <c r="E794" s="203" t="s">
        <v>201</v>
      </c>
      <c r="F794" s="203" t="s">
        <v>201</v>
      </c>
      <c r="G794" s="203" t="s">
        <v>201</v>
      </c>
      <c r="H794" s="203" t="s">
        <v>201</v>
      </c>
      <c r="I794" s="229" t="s">
        <v>201</v>
      </c>
    </row>
    <row r="795" spans="1:9" ht="15">
      <c r="A795" s="156"/>
      <c r="B795" s="157"/>
      <c r="C795" s="157" t="s">
        <v>271</v>
      </c>
      <c r="D795" s="202">
        <v>1</v>
      </c>
      <c r="E795" s="203">
        <v>50</v>
      </c>
      <c r="F795" s="203">
        <v>0</v>
      </c>
      <c r="G795" s="203">
        <v>0</v>
      </c>
      <c r="H795" s="203">
        <v>0</v>
      </c>
      <c r="I795" s="229">
        <v>0</v>
      </c>
    </row>
    <row r="796" spans="1:9" ht="15">
      <c r="A796" s="156"/>
      <c r="B796" s="157" t="s">
        <v>721</v>
      </c>
      <c r="C796" s="157"/>
      <c r="D796" s="202" t="s">
        <v>201</v>
      </c>
      <c r="E796" s="203" t="s">
        <v>201</v>
      </c>
      <c r="F796" s="203" t="s">
        <v>201</v>
      </c>
      <c r="G796" s="203" t="s">
        <v>201</v>
      </c>
      <c r="H796" s="203" t="s">
        <v>201</v>
      </c>
      <c r="I796" s="229" t="s">
        <v>201</v>
      </c>
    </row>
    <row r="797" spans="1:9" ht="15">
      <c r="A797" s="156"/>
      <c r="B797" s="157"/>
      <c r="C797" s="157" t="s">
        <v>353</v>
      </c>
      <c r="D797" s="202">
        <v>2</v>
      </c>
      <c r="E797" s="203">
        <v>0.58899999999999997</v>
      </c>
      <c r="F797" s="203">
        <v>0</v>
      </c>
      <c r="G797" s="203">
        <v>0</v>
      </c>
      <c r="H797" s="203">
        <v>0</v>
      </c>
      <c r="I797" s="229">
        <v>0</v>
      </c>
    </row>
    <row r="798" spans="1:9" ht="15">
      <c r="A798" s="156"/>
      <c r="B798" s="157"/>
      <c r="C798" s="157" t="s">
        <v>465</v>
      </c>
      <c r="D798" s="202">
        <v>12</v>
      </c>
      <c r="E798" s="203">
        <v>2.0069999999999998E-2</v>
      </c>
      <c r="F798" s="203">
        <v>0</v>
      </c>
      <c r="G798" s="203">
        <v>0</v>
      </c>
      <c r="H798" s="203">
        <v>0</v>
      </c>
      <c r="I798" s="229">
        <v>0</v>
      </c>
    </row>
    <row r="799" spans="1:9" ht="15">
      <c r="A799" s="156"/>
      <c r="B799" s="157"/>
      <c r="C799" s="157" t="s">
        <v>423</v>
      </c>
      <c r="D799" s="202">
        <v>1</v>
      </c>
      <c r="E799" s="203">
        <v>3.8999999999999999E-4</v>
      </c>
      <c r="F799" s="203">
        <v>0</v>
      </c>
      <c r="G799" s="203">
        <v>0</v>
      </c>
      <c r="H799" s="203">
        <v>0</v>
      </c>
      <c r="I799" s="229">
        <v>0</v>
      </c>
    </row>
    <row r="800" spans="1:9" ht="15">
      <c r="A800" s="156"/>
      <c r="B800" s="157" t="s">
        <v>722</v>
      </c>
      <c r="C800" s="157"/>
      <c r="D800" s="202" t="s">
        <v>201</v>
      </c>
      <c r="E800" s="203" t="s">
        <v>201</v>
      </c>
      <c r="F800" s="203" t="s">
        <v>201</v>
      </c>
      <c r="G800" s="203" t="s">
        <v>201</v>
      </c>
      <c r="H800" s="203" t="s">
        <v>201</v>
      </c>
      <c r="I800" s="229" t="s">
        <v>201</v>
      </c>
    </row>
    <row r="801" spans="1:9" ht="15">
      <c r="A801" s="156"/>
      <c r="B801" s="157"/>
      <c r="C801" s="157" t="s">
        <v>263</v>
      </c>
      <c r="D801" s="202">
        <v>7</v>
      </c>
      <c r="E801" s="203">
        <v>87.497219999999999</v>
      </c>
      <c r="F801" s="203">
        <v>0</v>
      </c>
      <c r="G801" s="203">
        <v>0</v>
      </c>
      <c r="H801" s="203">
        <v>0</v>
      </c>
      <c r="I801" s="229">
        <v>0</v>
      </c>
    </row>
    <row r="802" spans="1:9" ht="15">
      <c r="A802" s="156"/>
      <c r="B802" s="157"/>
      <c r="C802" s="157" t="s">
        <v>298</v>
      </c>
      <c r="D802" s="202">
        <v>8</v>
      </c>
      <c r="E802" s="203">
        <v>34.49</v>
      </c>
      <c r="F802" s="203">
        <v>1</v>
      </c>
      <c r="G802" s="203">
        <v>1.24</v>
      </c>
      <c r="H802" s="203">
        <v>0</v>
      </c>
      <c r="I802" s="229">
        <v>0</v>
      </c>
    </row>
    <row r="803" spans="1:9" ht="15">
      <c r="A803" s="156"/>
      <c r="B803" s="157"/>
      <c r="C803" s="157" t="s">
        <v>268</v>
      </c>
      <c r="D803" s="202">
        <v>4</v>
      </c>
      <c r="E803" s="203">
        <v>17.509999999999998</v>
      </c>
      <c r="F803" s="203">
        <v>0</v>
      </c>
      <c r="G803" s="203">
        <v>0</v>
      </c>
      <c r="H803" s="203">
        <v>0</v>
      </c>
      <c r="I803" s="229">
        <v>0</v>
      </c>
    </row>
    <row r="804" spans="1:9" ht="15">
      <c r="A804" s="156"/>
      <c r="B804" s="157"/>
      <c r="C804" s="157" t="s">
        <v>352</v>
      </c>
      <c r="D804" s="202">
        <v>2</v>
      </c>
      <c r="E804" s="203">
        <v>0.63090000000000002</v>
      </c>
      <c r="F804" s="203">
        <v>0</v>
      </c>
      <c r="G804" s="203">
        <v>0</v>
      </c>
      <c r="H804" s="203">
        <v>0</v>
      </c>
      <c r="I804" s="229">
        <v>0</v>
      </c>
    </row>
    <row r="805" spans="1:9" ht="15">
      <c r="A805" s="156"/>
      <c r="B805" s="157" t="s">
        <v>608</v>
      </c>
      <c r="C805" s="157"/>
      <c r="D805" s="202" t="s">
        <v>201</v>
      </c>
      <c r="E805" s="203" t="s">
        <v>201</v>
      </c>
      <c r="F805" s="203" t="s">
        <v>201</v>
      </c>
      <c r="G805" s="203" t="s">
        <v>201</v>
      </c>
      <c r="H805" s="203" t="s">
        <v>201</v>
      </c>
      <c r="I805" s="229" t="s">
        <v>201</v>
      </c>
    </row>
    <row r="806" spans="1:9" ht="15">
      <c r="A806" s="156"/>
      <c r="B806" s="157"/>
      <c r="C806" s="157" t="s">
        <v>352</v>
      </c>
      <c r="D806" s="202">
        <v>618</v>
      </c>
      <c r="E806" s="203">
        <v>18084.332459999998</v>
      </c>
      <c r="F806" s="203">
        <v>85</v>
      </c>
      <c r="G806" s="203">
        <v>1223.2282</v>
      </c>
      <c r="H806" s="203">
        <v>0</v>
      </c>
      <c r="I806" s="229">
        <v>0</v>
      </c>
    </row>
    <row r="807" spans="1:9" ht="15">
      <c r="A807" s="156"/>
      <c r="B807" s="157"/>
      <c r="C807" s="157" t="s">
        <v>354</v>
      </c>
      <c r="D807" s="202">
        <v>31</v>
      </c>
      <c r="E807" s="203">
        <v>3071.2830999999996</v>
      </c>
      <c r="F807" s="203">
        <v>10</v>
      </c>
      <c r="G807" s="203">
        <v>934.92530000000011</v>
      </c>
      <c r="H807" s="203">
        <v>0</v>
      </c>
      <c r="I807" s="229">
        <v>0</v>
      </c>
    </row>
    <row r="808" spans="1:9" ht="15">
      <c r="A808" s="156"/>
      <c r="B808" s="157"/>
      <c r="C808" s="157" t="s">
        <v>351</v>
      </c>
      <c r="D808" s="202">
        <v>10</v>
      </c>
      <c r="E808" s="203">
        <v>1198.6242999999999</v>
      </c>
      <c r="F808" s="203">
        <v>0</v>
      </c>
      <c r="G808" s="203">
        <v>0</v>
      </c>
      <c r="H808" s="203">
        <v>0</v>
      </c>
      <c r="I808" s="229">
        <v>0</v>
      </c>
    </row>
    <row r="809" spans="1:9" ht="15">
      <c r="A809" s="156"/>
      <c r="B809" s="157"/>
      <c r="C809" s="157" t="s">
        <v>328</v>
      </c>
      <c r="D809" s="202">
        <v>11</v>
      </c>
      <c r="E809" s="203">
        <v>371.19</v>
      </c>
      <c r="F809" s="203">
        <v>3</v>
      </c>
      <c r="G809" s="203">
        <v>140</v>
      </c>
      <c r="H809" s="203">
        <v>1</v>
      </c>
      <c r="I809" s="229">
        <v>60</v>
      </c>
    </row>
    <row r="810" spans="1:9" ht="15">
      <c r="A810" s="156"/>
      <c r="B810" s="157"/>
      <c r="C810" s="157" t="s">
        <v>329</v>
      </c>
      <c r="D810" s="202">
        <v>1</v>
      </c>
      <c r="E810" s="203">
        <v>21</v>
      </c>
      <c r="F810" s="203">
        <v>0</v>
      </c>
      <c r="G810" s="203">
        <v>0</v>
      </c>
      <c r="H810" s="203">
        <v>0</v>
      </c>
      <c r="I810" s="229">
        <v>0</v>
      </c>
    </row>
    <row r="811" spans="1:9" ht="15">
      <c r="A811" s="156"/>
      <c r="B811" s="157" t="s">
        <v>632</v>
      </c>
      <c r="C811" s="157"/>
      <c r="D811" s="202" t="s">
        <v>201</v>
      </c>
      <c r="E811" s="203" t="s">
        <v>201</v>
      </c>
      <c r="F811" s="203" t="s">
        <v>201</v>
      </c>
      <c r="G811" s="203" t="s">
        <v>201</v>
      </c>
      <c r="H811" s="203" t="s">
        <v>201</v>
      </c>
      <c r="I811" s="229" t="s">
        <v>201</v>
      </c>
    </row>
    <row r="812" spans="1:9" ht="15">
      <c r="A812" s="156"/>
      <c r="B812" s="157"/>
      <c r="C812" s="157" t="s">
        <v>461</v>
      </c>
      <c r="D812" s="202">
        <v>5</v>
      </c>
      <c r="E812" s="203">
        <v>97.199999999999989</v>
      </c>
      <c r="F812" s="203">
        <v>0</v>
      </c>
      <c r="G812" s="203">
        <v>0</v>
      </c>
      <c r="H812" s="203">
        <v>0</v>
      </c>
      <c r="I812" s="229">
        <v>0</v>
      </c>
    </row>
    <row r="813" spans="1:9" ht="15">
      <c r="A813" s="156"/>
      <c r="B813" s="157"/>
      <c r="C813" s="157" t="s">
        <v>271</v>
      </c>
      <c r="D813" s="202">
        <v>1</v>
      </c>
      <c r="E813" s="203">
        <v>22.672000000000001</v>
      </c>
      <c r="F813" s="203">
        <v>0</v>
      </c>
      <c r="G813" s="203">
        <v>0</v>
      </c>
      <c r="H813" s="203">
        <v>0</v>
      </c>
      <c r="I813" s="229">
        <v>0</v>
      </c>
    </row>
    <row r="814" spans="1:9" ht="15">
      <c r="A814" s="156"/>
      <c r="B814" s="157" t="s">
        <v>626</v>
      </c>
      <c r="C814" s="157"/>
      <c r="D814" s="202" t="s">
        <v>201</v>
      </c>
      <c r="E814" s="203" t="s">
        <v>201</v>
      </c>
      <c r="F814" s="203" t="s">
        <v>201</v>
      </c>
      <c r="G814" s="203" t="s">
        <v>201</v>
      </c>
      <c r="H814" s="203" t="s">
        <v>201</v>
      </c>
      <c r="I814" s="229" t="s">
        <v>201</v>
      </c>
    </row>
    <row r="815" spans="1:9" ht="15">
      <c r="A815" s="156"/>
      <c r="B815" s="157"/>
      <c r="C815" s="157" t="s">
        <v>409</v>
      </c>
      <c r="D815" s="202">
        <v>183</v>
      </c>
      <c r="E815" s="203">
        <v>2722.352460000001</v>
      </c>
      <c r="F815" s="203">
        <v>11</v>
      </c>
      <c r="G815" s="203">
        <v>152.89199999999997</v>
      </c>
      <c r="H815" s="203">
        <v>0</v>
      </c>
      <c r="I815" s="229">
        <v>0</v>
      </c>
    </row>
    <row r="816" spans="1:9" ht="15">
      <c r="A816" s="156"/>
      <c r="B816" s="157"/>
      <c r="C816" s="157" t="s">
        <v>352</v>
      </c>
      <c r="D816" s="202">
        <v>101</v>
      </c>
      <c r="E816" s="203">
        <v>1267.15166</v>
      </c>
      <c r="F816" s="203">
        <v>25</v>
      </c>
      <c r="G816" s="203">
        <v>340.51429999999999</v>
      </c>
      <c r="H816" s="203">
        <v>1</v>
      </c>
      <c r="I816" s="229">
        <v>22.495999999999999</v>
      </c>
    </row>
    <row r="817" spans="1:9" ht="15">
      <c r="A817" s="156"/>
      <c r="B817" s="157"/>
      <c r="C817" s="157" t="s">
        <v>350</v>
      </c>
      <c r="D817" s="202">
        <v>9</v>
      </c>
      <c r="E817" s="203">
        <v>143.7912</v>
      </c>
      <c r="F817" s="203">
        <v>1</v>
      </c>
      <c r="G817" s="203">
        <v>17.917200000000001</v>
      </c>
      <c r="H817" s="203">
        <v>0</v>
      </c>
      <c r="I817" s="229">
        <v>0</v>
      </c>
    </row>
    <row r="818" spans="1:9" ht="15">
      <c r="A818" s="156"/>
      <c r="B818" s="157"/>
      <c r="C818" s="157" t="s">
        <v>442</v>
      </c>
      <c r="D818" s="202">
        <v>7</v>
      </c>
      <c r="E818" s="203">
        <v>39.25</v>
      </c>
      <c r="F818" s="203">
        <v>0</v>
      </c>
      <c r="G818" s="203">
        <v>0</v>
      </c>
      <c r="H818" s="203">
        <v>0</v>
      </c>
      <c r="I818" s="229">
        <v>0</v>
      </c>
    </row>
    <row r="819" spans="1:9" ht="15">
      <c r="A819" s="156"/>
      <c r="B819" s="157"/>
      <c r="C819" s="157" t="s">
        <v>480</v>
      </c>
      <c r="D819" s="202">
        <v>11</v>
      </c>
      <c r="E819" s="203">
        <v>21.141000000000002</v>
      </c>
      <c r="F819" s="203">
        <v>6</v>
      </c>
      <c r="G819" s="203">
        <v>9.7409999999999997</v>
      </c>
      <c r="H819" s="203">
        <v>0</v>
      </c>
      <c r="I819" s="229">
        <v>0</v>
      </c>
    </row>
    <row r="820" spans="1:9" ht="15">
      <c r="A820" s="156"/>
      <c r="B820" s="157" t="s">
        <v>723</v>
      </c>
      <c r="C820" s="157"/>
      <c r="D820" s="202" t="s">
        <v>201</v>
      </c>
      <c r="E820" s="203" t="s">
        <v>201</v>
      </c>
      <c r="F820" s="203" t="s">
        <v>201</v>
      </c>
      <c r="G820" s="203" t="s">
        <v>201</v>
      </c>
      <c r="H820" s="203" t="s">
        <v>201</v>
      </c>
      <c r="I820" s="229" t="s">
        <v>201</v>
      </c>
    </row>
    <row r="821" spans="1:9" ht="15">
      <c r="A821" s="156"/>
      <c r="B821" s="157"/>
      <c r="C821" s="157" t="s">
        <v>352</v>
      </c>
      <c r="D821" s="202">
        <v>65</v>
      </c>
      <c r="E821" s="203">
        <v>1634.7990999999997</v>
      </c>
      <c r="F821" s="203">
        <v>10</v>
      </c>
      <c r="G821" s="203">
        <v>131.64339999999999</v>
      </c>
      <c r="H821" s="203">
        <v>0</v>
      </c>
      <c r="I821" s="229">
        <v>0</v>
      </c>
    </row>
    <row r="822" spans="1:9" ht="15">
      <c r="A822" s="156"/>
      <c r="B822" s="157"/>
      <c r="C822" s="157" t="s">
        <v>232</v>
      </c>
      <c r="D822" s="202">
        <v>3</v>
      </c>
      <c r="E822" s="203">
        <v>56.16</v>
      </c>
      <c r="F822" s="203">
        <v>1</v>
      </c>
      <c r="G822" s="203">
        <v>14.04</v>
      </c>
      <c r="H822" s="203">
        <v>0</v>
      </c>
      <c r="I822" s="229">
        <v>0</v>
      </c>
    </row>
    <row r="823" spans="1:9" ht="15">
      <c r="A823" s="156"/>
      <c r="B823" s="157"/>
      <c r="C823" s="157" t="s">
        <v>280</v>
      </c>
      <c r="D823" s="202">
        <v>3</v>
      </c>
      <c r="E823" s="203">
        <v>50.400000000000006</v>
      </c>
      <c r="F823" s="203">
        <v>0</v>
      </c>
      <c r="G823" s="203">
        <v>0</v>
      </c>
      <c r="H823" s="203">
        <v>0</v>
      </c>
      <c r="I823" s="229">
        <v>0</v>
      </c>
    </row>
    <row r="824" spans="1:9" ht="15">
      <c r="A824" s="156"/>
      <c r="B824" s="157"/>
      <c r="C824" s="157" t="s">
        <v>351</v>
      </c>
      <c r="D824" s="202">
        <v>1</v>
      </c>
      <c r="E824" s="203">
        <v>17.968</v>
      </c>
      <c r="F824" s="203">
        <v>0</v>
      </c>
      <c r="G824" s="203">
        <v>0</v>
      </c>
      <c r="H824" s="203">
        <v>0</v>
      </c>
      <c r="I824" s="229">
        <v>0</v>
      </c>
    </row>
    <row r="825" spans="1:9" ht="15">
      <c r="A825" s="156"/>
      <c r="B825" s="157"/>
      <c r="C825" s="157" t="s">
        <v>399</v>
      </c>
      <c r="D825" s="202">
        <v>2</v>
      </c>
      <c r="E825" s="203">
        <v>6.0049999999999999</v>
      </c>
      <c r="F825" s="203">
        <v>2</v>
      </c>
      <c r="G825" s="203">
        <v>6.0049999999999999</v>
      </c>
      <c r="H825" s="203">
        <v>0</v>
      </c>
      <c r="I825" s="229">
        <v>0</v>
      </c>
    </row>
    <row r="826" spans="1:9" ht="15">
      <c r="A826" s="156"/>
      <c r="B826" s="157" t="s">
        <v>613</v>
      </c>
      <c r="C826" s="157"/>
      <c r="D826" s="202" t="s">
        <v>201</v>
      </c>
      <c r="E826" s="203" t="s">
        <v>201</v>
      </c>
      <c r="F826" s="203" t="s">
        <v>201</v>
      </c>
      <c r="G826" s="203" t="s">
        <v>201</v>
      </c>
      <c r="H826" s="203" t="s">
        <v>201</v>
      </c>
      <c r="I826" s="229" t="s">
        <v>201</v>
      </c>
    </row>
    <row r="827" spans="1:9" ht="15">
      <c r="A827" s="156"/>
      <c r="B827" s="157"/>
      <c r="C827" s="157" t="s">
        <v>352</v>
      </c>
      <c r="D827" s="202">
        <v>302</v>
      </c>
      <c r="E827" s="203">
        <v>15133.490180000006</v>
      </c>
      <c r="F827" s="203">
        <v>9</v>
      </c>
      <c r="G827" s="203">
        <v>262.14680000000004</v>
      </c>
      <c r="H827" s="203">
        <v>0</v>
      </c>
      <c r="I827" s="229">
        <v>0</v>
      </c>
    </row>
    <row r="828" spans="1:9" ht="15">
      <c r="A828" s="156"/>
      <c r="B828" s="157"/>
      <c r="C828" s="157" t="s">
        <v>351</v>
      </c>
      <c r="D828" s="202">
        <v>60</v>
      </c>
      <c r="E828" s="203">
        <v>14732.3742</v>
      </c>
      <c r="F828" s="203">
        <v>60</v>
      </c>
      <c r="G828" s="203">
        <v>14732.3742</v>
      </c>
      <c r="H828" s="203">
        <v>2</v>
      </c>
      <c r="I828" s="229">
        <v>484.298</v>
      </c>
    </row>
    <row r="829" spans="1:9" ht="15">
      <c r="A829" s="156"/>
      <c r="B829" s="157"/>
      <c r="C829" s="157" t="s">
        <v>354</v>
      </c>
      <c r="D829" s="202">
        <v>12</v>
      </c>
      <c r="E829" s="203">
        <v>738.05140000000006</v>
      </c>
      <c r="F829" s="203">
        <v>12</v>
      </c>
      <c r="G829" s="203">
        <v>738.05139999999994</v>
      </c>
      <c r="H829" s="203">
        <v>0</v>
      </c>
      <c r="I829" s="229">
        <v>0</v>
      </c>
    </row>
    <row r="830" spans="1:9" ht="15">
      <c r="A830" s="156"/>
      <c r="B830" s="157"/>
      <c r="C830" s="157" t="s">
        <v>280</v>
      </c>
      <c r="D830" s="202">
        <v>31</v>
      </c>
      <c r="E830" s="203">
        <v>472.62</v>
      </c>
      <c r="F830" s="203">
        <v>4</v>
      </c>
      <c r="G830" s="203">
        <v>42</v>
      </c>
      <c r="H830" s="203">
        <v>0</v>
      </c>
      <c r="I830" s="229">
        <v>0</v>
      </c>
    </row>
    <row r="831" spans="1:9" ht="15">
      <c r="A831" s="156"/>
      <c r="B831" s="157"/>
      <c r="C831" s="157" t="s">
        <v>283</v>
      </c>
      <c r="D831" s="202">
        <v>3</v>
      </c>
      <c r="E831" s="203">
        <v>24</v>
      </c>
      <c r="F831" s="203">
        <v>1</v>
      </c>
      <c r="G831" s="203">
        <v>6</v>
      </c>
      <c r="H831" s="203">
        <v>0</v>
      </c>
      <c r="I831" s="229">
        <v>0</v>
      </c>
    </row>
    <row r="832" spans="1:9" ht="15">
      <c r="A832" s="156"/>
      <c r="B832" s="157" t="s">
        <v>724</v>
      </c>
      <c r="C832" s="157"/>
      <c r="D832" s="202" t="s">
        <v>201</v>
      </c>
      <c r="E832" s="203" t="s">
        <v>201</v>
      </c>
      <c r="F832" s="203" t="s">
        <v>201</v>
      </c>
      <c r="G832" s="203" t="s">
        <v>201</v>
      </c>
      <c r="H832" s="203" t="s">
        <v>201</v>
      </c>
      <c r="I832" s="229" t="s">
        <v>201</v>
      </c>
    </row>
    <row r="833" spans="1:9" ht="15">
      <c r="A833" s="156"/>
      <c r="B833" s="157"/>
      <c r="C833" s="157" t="s">
        <v>253</v>
      </c>
      <c r="D833" s="202">
        <v>635</v>
      </c>
      <c r="E833" s="203">
        <v>12479.302000000005</v>
      </c>
      <c r="F833" s="203">
        <v>0</v>
      </c>
      <c r="G833" s="203">
        <v>0</v>
      </c>
      <c r="H833" s="203">
        <v>0</v>
      </c>
      <c r="I833" s="229">
        <v>0</v>
      </c>
    </row>
    <row r="834" spans="1:9" ht="15">
      <c r="A834" s="156"/>
      <c r="B834" s="157" t="s">
        <v>620</v>
      </c>
      <c r="C834" s="157"/>
      <c r="D834" s="202" t="s">
        <v>201</v>
      </c>
      <c r="E834" s="203" t="s">
        <v>201</v>
      </c>
      <c r="F834" s="203" t="s">
        <v>201</v>
      </c>
      <c r="G834" s="203" t="s">
        <v>201</v>
      </c>
      <c r="H834" s="203" t="s">
        <v>201</v>
      </c>
      <c r="I834" s="229" t="s">
        <v>201</v>
      </c>
    </row>
    <row r="835" spans="1:9" ht="15">
      <c r="A835" s="156"/>
      <c r="B835" s="157"/>
      <c r="C835" s="157" t="s">
        <v>354</v>
      </c>
      <c r="D835" s="202">
        <v>89</v>
      </c>
      <c r="E835" s="203">
        <v>10378.998800000001</v>
      </c>
      <c r="F835" s="203">
        <v>14</v>
      </c>
      <c r="G835" s="203">
        <v>1300.8674999999998</v>
      </c>
      <c r="H835" s="203">
        <v>0</v>
      </c>
      <c r="I835" s="229">
        <v>0</v>
      </c>
    </row>
    <row r="836" spans="1:9" ht="15">
      <c r="A836" s="156"/>
      <c r="B836" s="157"/>
      <c r="C836" s="157" t="s">
        <v>351</v>
      </c>
      <c r="D836" s="202">
        <v>45</v>
      </c>
      <c r="E836" s="203">
        <v>8405.4795999999988</v>
      </c>
      <c r="F836" s="203">
        <v>10</v>
      </c>
      <c r="G836" s="203">
        <v>1920.7719999999999</v>
      </c>
      <c r="H836" s="203">
        <v>0</v>
      </c>
      <c r="I836" s="229">
        <v>0</v>
      </c>
    </row>
    <row r="837" spans="1:9" ht="15">
      <c r="A837" s="156"/>
      <c r="B837" s="157"/>
      <c r="C837" s="157" t="s">
        <v>409</v>
      </c>
      <c r="D837" s="202">
        <v>2</v>
      </c>
      <c r="E837" s="203">
        <v>48</v>
      </c>
      <c r="F837" s="203">
        <v>0</v>
      </c>
      <c r="G837" s="203">
        <v>0</v>
      </c>
      <c r="H837" s="203">
        <v>0</v>
      </c>
      <c r="I837" s="229">
        <v>0</v>
      </c>
    </row>
    <row r="838" spans="1:9" ht="15">
      <c r="A838" s="156"/>
      <c r="B838" s="157"/>
      <c r="C838" s="157" t="s">
        <v>271</v>
      </c>
      <c r="D838" s="202">
        <v>2</v>
      </c>
      <c r="E838" s="203">
        <v>32.423999999999999</v>
      </c>
      <c r="F838" s="203">
        <v>0</v>
      </c>
      <c r="G838" s="203">
        <v>0</v>
      </c>
      <c r="H838" s="203">
        <v>0</v>
      </c>
      <c r="I838" s="229">
        <v>0</v>
      </c>
    </row>
    <row r="839" spans="1:9" ht="15">
      <c r="A839" s="156"/>
      <c r="B839" s="157"/>
      <c r="C839" s="157" t="s">
        <v>331</v>
      </c>
      <c r="D839" s="202">
        <v>2</v>
      </c>
      <c r="E839" s="203">
        <v>1.1000000000000001</v>
      </c>
      <c r="F839" s="203">
        <v>0</v>
      </c>
      <c r="G839" s="203">
        <v>0</v>
      </c>
      <c r="H839" s="203">
        <v>0</v>
      </c>
      <c r="I839" s="229">
        <v>0</v>
      </c>
    </row>
    <row r="840" spans="1:9" ht="15">
      <c r="A840" s="156"/>
      <c r="B840" s="157" t="s">
        <v>625</v>
      </c>
      <c r="C840" s="157"/>
      <c r="D840" s="202" t="s">
        <v>201</v>
      </c>
      <c r="E840" s="203" t="s">
        <v>201</v>
      </c>
      <c r="F840" s="203" t="s">
        <v>201</v>
      </c>
      <c r="G840" s="203" t="s">
        <v>201</v>
      </c>
      <c r="H840" s="203" t="s">
        <v>201</v>
      </c>
      <c r="I840" s="229" t="s">
        <v>201</v>
      </c>
    </row>
    <row r="841" spans="1:9" ht="15">
      <c r="A841" s="156"/>
      <c r="B841" s="157"/>
      <c r="C841" s="157" t="s">
        <v>328</v>
      </c>
      <c r="D841" s="202">
        <v>17</v>
      </c>
      <c r="E841" s="203">
        <v>687.2204999999999</v>
      </c>
      <c r="F841" s="203">
        <v>4</v>
      </c>
      <c r="G841" s="203">
        <v>136.8905</v>
      </c>
      <c r="H841" s="203">
        <v>0</v>
      </c>
      <c r="I841" s="229">
        <v>0</v>
      </c>
    </row>
    <row r="842" spans="1:9" ht="15">
      <c r="A842" s="156"/>
      <c r="B842" s="157"/>
      <c r="C842" s="157" t="s">
        <v>398</v>
      </c>
      <c r="D842" s="202">
        <v>11</v>
      </c>
      <c r="E842" s="203">
        <v>121</v>
      </c>
      <c r="F842" s="203">
        <v>0</v>
      </c>
      <c r="G842" s="203">
        <v>0</v>
      </c>
      <c r="H842" s="203">
        <v>0</v>
      </c>
      <c r="I842" s="229">
        <v>0</v>
      </c>
    </row>
    <row r="843" spans="1:9" ht="15">
      <c r="A843" s="156"/>
      <c r="B843" s="157"/>
      <c r="C843" s="157" t="s">
        <v>298</v>
      </c>
      <c r="D843" s="202">
        <v>11</v>
      </c>
      <c r="E843" s="203">
        <v>101.64500000000001</v>
      </c>
      <c r="F843" s="203">
        <v>3</v>
      </c>
      <c r="G843" s="203">
        <v>26.41</v>
      </c>
      <c r="H843" s="203">
        <v>0</v>
      </c>
      <c r="I843" s="229">
        <v>0</v>
      </c>
    </row>
    <row r="844" spans="1:9" ht="15">
      <c r="A844" s="156"/>
      <c r="B844" s="157"/>
      <c r="C844" s="157" t="s">
        <v>353</v>
      </c>
      <c r="D844" s="202">
        <v>7</v>
      </c>
      <c r="E844" s="203">
        <v>49.377199999999988</v>
      </c>
      <c r="F844" s="203">
        <v>0</v>
      </c>
      <c r="G844" s="203">
        <v>0</v>
      </c>
      <c r="H844" s="203">
        <v>0</v>
      </c>
      <c r="I844" s="229">
        <v>0</v>
      </c>
    </row>
    <row r="845" spans="1:9" ht="15">
      <c r="A845" s="156"/>
      <c r="B845" s="157"/>
      <c r="C845" s="157" t="s">
        <v>297</v>
      </c>
      <c r="D845" s="202">
        <v>4</v>
      </c>
      <c r="E845" s="203">
        <v>38.89</v>
      </c>
      <c r="F845" s="203">
        <v>0</v>
      </c>
      <c r="G845" s="203">
        <v>0</v>
      </c>
      <c r="H845" s="203">
        <v>0</v>
      </c>
      <c r="I845" s="229">
        <v>0</v>
      </c>
    </row>
    <row r="846" spans="1:9" ht="15">
      <c r="A846" s="156"/>
      <c r="B846" s="157" t="s">
        <v>725</v>
      </c>
      <c r="C846" s="157"/>
      <c r="D846" s="202" t="s">
        <v>201</v>
      </c>
      <c r="E846" s="203" t="s">
        <v>201</v>
      </c>
      <c r="F846" s="203" t="s">
        <v>201</v>
      </c>
      <c r="G846" s="203" t="s">
        <v>201</v>
      </c>
      <c r="H846" s="203" t="s">
        <v>201</v>
      </c>
      <c r="I846" s="229" t="s">
        <v>201</v>
      </c>
    </row>
    <row r="847" spans="1:9" ht="15">
      <c r="A847" s="156"/>
      <c r="B847" s="157"/>
      <c r="C847" s="157" t="s">
        <v>253</v>
      </c>
      <c r="D847" s="202">
        <v>27</v>
      </c>
      <c r="E847" s="203">
        <v>545.79589999999996</v>
      </c>
      <c r="F847" s="203">
        <v>0</v>
      </c>
      <c r="G847" s="203">
        <v>0</v>
      </c>
      <c r="H847" s="203">
        <v>0</v>
      </c>
      <c r="I847" s="229">
        <v>0</v>
      </c>
    </row>
    <row r="848" spans="1:9" ht="15">
      <c r="A848" s="156"/>
      <c r="B848" s="157"/>
      <c r="C848" s="157" t="s">
        <v>280</v>
      </c>
      <c r="D848" s="202">
        <v>19</v>
      </c>
      <c r="E848" s="203">
        <v>108.23000000000002</v>
      </c>
      <c r="F848" s="203">
        <v>6</v>
      </c>
      <c r="G848" s="203">
        <v>34.160000000000004</v>
      </c>
      <c r="H848" s="203">
        <v>0</v>
      </c>
      <c r="I848" s="229">
        <v>0</v>
      </c>
    </row>
    <row r="849" spans="1:9" ht="15">
      <c r="A849" s="156"/>
      <c r="B849" s="157"/>
      <c r="C849" s="157" t="s">
        <v>455</v>
      </c>
      <c r="D849" s="202">
        <v>1</v>
      </c>
      <c r="E849" s="203">
        <v>20.05</v>
      </c>
      <c r="F849" s="203">
        <v>0</v>
      </c>
      <c r="G849" s="203">
        <v>0</v>
      </c>
      <c r="H849" s="203">
        <v>0</v>
      </c>
      <c r="I849" s="229">
        <v>0</v>
      </c>
    </row>
    <row r="850" spans="1:9" ht="15">
      <c r="A850" s="156"/>
      <c r="B850" s="157"/>
      <c r="C850" s="157" t="s">
        <v>483</v>
      </c>
      <c r="D850" s="202">
        <v>32</v>
      </c>
      <c r="E850" s="203">
        <v>4.6016000000000004</v>
      </c>
      <c r="F850" s="203">
        <v>0</v>
      </c>
      <c r="G850" s="203">
        <v>0</v>
      </c>
      <c r="H850" s="203">
        <v>0</v>
      </c>
      <c r="I850" s="229">
        <v>0</v>
      </c>
    </row>
    <row r="851" spans="1:9" ht="15">
      <c r="A851" s="156"/>
      <c r="B851" s="157"/>
      <c r="C851" s="157" t="s">
        <v>486</v>
      </c>
      <c r="D851" s="202">
        <v>5</v>
      </c>
      <c r="E851" s="203">
        <v>0.65280000000000005</v>
      </c>
      <c r="F851" s="203">
        <v>0</v>
      </c>
      <c r="G851" s="203">
        <v>0</v>
      </c>
      <c r="H851" s="203">
        <v>0</v>
      </c>
      <c r="I851" s="229">
        <v>0</v>
      </c>
    </row>
    <row r="852" spans="1:9" ht="15">
      <c r="A852" s="156"/>
      <c r="B852" s="157" t="s">
        <v>726</v>
      </c>
      <c r="C852" s="157"/>
      <c r="D852" s="202" t="s">
        <v>201</v>
      </c>
      <c r="E852" s="203" t="s">
        <v>201</v>
      </c>
      <c r="F852" s="203" t="s">
        <v>201</v>
      </c>
      <c r="G852" s="203" t="s">
        <v>201</v>
      </c>
      <c r="H852" s="203" t="s">
        <v>201</v>
      </c>
      <c r="I852" s="229" t="s">
        <v>201</v>
      </c>
    </row>
    <row r="853" spans="1:9" ht="15">
      <c r="A853" s="156"/>
      <c r="B853" s="157"/>
      <c r="C853" s="157" t="s">
        <v>486</v>
      </c>
      <c r="D853" s="202">
        <v>3</v>
      </c>
      <c r="E853" s="203">
        <v>1.26</v>
      </c>
      <c r="F853" s="203">
        <v>0</v>
      </c>
      <c r="G853" s="203">
        <v>0</v>
      </c>
      <c r="H853" s="203">
        <v>0</v>
      </c>
      <c r="I853" s="229">
        <v>0</v>
      </c>
    </row>
    <row r="854" spans="1:9" ht="15">
      <c r="A854" s="156"/>
      <c r="B854" s="157"/>
      <c r="C854" s="157" t="s">
        <v>483</v>
      </c>
      <c r="D854" s="202">
        <v>9</v>
      </c>
      <c r="E854" s="203">
        <v>1.0871999999999999</v>
      </c>
      <c r="F854" s="203">
        <v>0</v>
      </c>
      <c r="G854" s="203">
        <v>0</v>
      </c>
      <c r="H854" s="203">
        <v>0</v>
      </c>
      <c r="I854" s="229">
        <v>0</v>
      </c>
    </row>
    <row r="855" spans="1:9" ht="15">
      <c r="A855" s="156"/>
      <c r="B855" s="157" t="s">
        <v>727</v>
      </c>
      <c r="C855" s="157"/>
      <c r="D855" s="202" t="s">
        <v>201</v>
      </c>
      <c r="E855" s="203" t="s">
        <v>201</v>
      </c>
      <c r="F855" s="203" t="s">
        <v>201</v>
      </c>
      <c r="G855" s="203" t="s">
        <v>201</v>
      </c>
      <c r="H855" s="203" t="s">
        <v>201</v>
      </c>
      <c r="I855" s="229" t="s">
        <v>201</v>
      </c>
    </row>
    <row r="856" spans="1:9" ht="15">
      <c r="A856" s="156"/>
      <c r="B856" s="157"/>
      <c r="C856" s="157" t="s">
        <v>418</v>
      </c>
      <c r="D856" s="202">
        <v>2</v>
      </c>
      <c r="E856" s="203">
        <v>0.1</v>
      </c>
      <c r="F856" s="203">
        <v>0</v>
      </c>
      <c r="G856" s="203">
        <v>0</v>
      </c>
      <c r="H856" s="203">
        <v>0</v>
      </c>
      <c r="I856" s="229">
        <v>0</v>
      </c>
    </row>
    <row r="857" spans="1:9" ht="15">
      <c r="A857" s="156"/>
      <c r="B857" s="157" t="s">
        <v>728</v>
      </c>
      <c r="C857" s="157"/>
      <c r="D857" s="202" t="s">
        <v>201</v>
      </c>
      <c r="E857" s="203" t="s">
        <v>201</v>
      </c>
      <c r="F857" s="203" t="s">
        <v>201</v>
      </c>
      <c r="G857" s="203" t="s">
        <v>201</v>
      </c>
      <c r="H857" s="203" t="s">
        <v>201</v>
      </c>
      <c r="I857" s="229" t="s">
        <v>201</v>
      </c>
    </row>
    <row r="858" spans="1:9" ht="15">
      <c r="A858" s="156"/>
      <c r="B858" s="157"/>
      <c r="C858" s="157" t="s">
        <v>253</v>
      </c>
      <c r="D858" s="202">
        <v>22</v>
      </c>
      <c r="E858" s="203">
        <v>495.55299999999994</v>
      </c>
      <c r="F858" s="203">
        <v>0</v>
      </c>
      <c r="G858" s="203">
        <v>0</v>
      </c>
      <c r="H858" s="203">
        <v>0</v>
      </c>
      <c r="I858" s="229">
        <v>0</v>
      </c>
    </row>
    <row r="859" spans="1:9" ht="15">
      <c r="A859" s="156"/>
      <c r="B859" s="157"/>
      <c r="C859" s="157" t="s">
        <v>297</v>
      </c>
      <c r="D859" s="202">
        <v>4</v>
      </c>
      <c r="E859" s="203">
        <v>80.744</v>
      </c>
      <c r="F859" s="203">
        <v>0</v>
      </c>
      <c r="G859" s="203">
        <v>0</v>
      </c>
      <c r="H859" s="203">
        <v>0</v>
      </c>
      <c r="I859" s="229">
        <v>0</v>
      </c>
    </row>
    <row r="860" spans="1:9" ht="15">
      <c r="A860" s="156"/>
      <c r="B860" s="157"/>
      <c r="C860" s="157" t="s">
        <v>298</v>
      </c>
      <c r="D860" s="202">
        <v>5</v>
      </c>
      <c r="E860" s="203">
        <v>64.33</v>
      </c>
      <c r="F860" s="203">
        <v>3</v>
      </c>
      <c r="G860" s="203">
        <v>36.33</v>
      </c>
      <c r="H860" s="203">
        <v>0</v>
      </c>
      <c r="I860" s="229">
        <v>0</v>
      </c>
    </row>
    <row r="861" spans="1:9" ht="15">
      <c r="A861" s="156"/>
      <c r="B861" s="157"/>
      <c r="C861" s="157" t="s">
        <v>268</v>
      </c>
      <c r="D861" s="202">
        <v>1</v>
      </c>
      <c r="E861" s="203">
        <v>2.3199999999999998</v>
      </c>
      <c r="F861" s="203">
        <v>0</v>
      </c>
      <c r="G861" s="203">
        <v>0</v>
      </c>
      <c r="H861" s="203">
        <v>0</v>
      </c>
      <c r="I861" s="229">
        <v>0</v>
      </c>
    </row>
    <row r="862" spans="1:9" ht="15">
      <c r="A862" s="156"/>
      <c r="B862" s="157" t="s">
        <v>602</v>
      </c>
      <c r="C862" s="157"/>
      <c r="D862" s="202" t="s">
        <v>201</v>
      </c>
      <c r="E862" s="203" t="s">
        <v>201</v>
      </c>
      <c r="F862" s="203" t="s">
        <v>201</v>
      </c>
      <c r="G862" s="203" t="s">
        <v>201</v>
      </c>
      <c r="H862" s="203" t="s">
        <v>201</v>
      </c>
      <c r="I862" s="229" t="s">
        <v>201</v>
      </c>
    </row>
    <row r="863" spans="1:9" ht="15">
      <c r="A863" s="156"/>
      <c r="B863" s="157"/>
      <c r="C863" s="157" t="s">
        <v>320</v>
      </c>
      <c r="D863" s="202">
        <v>118</v>
      </c>
      <c r="E863" s="203">
        <v>253968.30523999999</v>
      </c>
      <c r="F863" s="203">
        <v>5</v>
      </c>
      <c r="G863" s="203">
        <v>45.747839999999997</v>
      </c>
      <c r="H863" s="203">
        <v>0</v>
      </c>
      <c r="I863" s="229">
        <v>0</v>
      </c>
    </row>
    <row r="864" spans="1:9" ht="15">
      <c r="A864" s="156"/>
      <c r="B864" s="157"/>
      <c r="C864" s="157" t="s">
        <v>344</v>
      </c>
      <c r="D864" s="202">
        <v>950</v>
      </c>
      <c r="E864" s="203">
        <v>24877.006309999993</v>
      </c>
      <c r="F864" s="203">
        <v>78</v>
      </c>
      <c r="G864" s="203">
        <v>1392.3673499999998</v>
      </c>
      <c r="H864" s="203">
        <v>0</v>
      </c>
      <c r="I864" s="229">
        <v>0</v>
      </c>
    </row>
    <row r="865" spans="1:9" ht="15">
      <c r="A865" s="156"/>
      <c r="B865" s="157"/>
      <c r="C865" s="157" t="s">
        <v>414</v>
      </c>
      <c r="D865" s="202">
        <v>516</v>
      </c>
      <c r="E865" s="203">
        <v>8335.1194900000028</v>
      </c>
      <c r="F865" s="203">
        <v>35</v>
      </c>
      <c r="G865" s="203">
        <v>445.41332000000011</v>
      </c>
      <c r="H865" s="203">
        <v>0</v>
      </c>
      <c r="I865" s="229">
        <v>0</v>
      </c>
    </row>
    <row r="866" spans="1:9" ht="15">
      <c r="A866" s="156"/>
      <c r="B866" s="157"/>
      <c r="C866" s="157" t="s">
        <v>478</v>
      </c>
      <c r="D866" s="202">
        <v>138</v>
      </c>
      <c r="E866" s="203">
        <v>6402.8059999999987</v>
      </c>
      <c r="F866" s="203">
        <v>94</v>
      </c>
      <c r="G866" s="203">
        <v>4945.5610000000006</v>
      </c>
      <c r="H866" s="203">
        <v>0</v>
      </c>
      <c r="I866" s="229">
        <v>0</v>
      </c>
    </row>
    <row r="867" spans="1:9" ht="15">
      <c r="A867" s="156"/>
      <c r="B867" s="157"/>
      <c r="C867" s="157" t="s">
        <v>437</v>
      </c>
      <c r="D867" s="202">
        <v>454</v>
      </c>
      <c r="E867" s="203">
        <v>3224.545419999999</v>
      </c>
      <c r="F867" s="203">
        <v>43</v>
      </c>
      <c r="G867" s="203">
        <v>190.15440000000001</v>
      </c>
      <c r="H867" s="203">
        <v>0</v>
      </c>
      <c r="I867" s="229">
        <v>0</v>
      </c>
    </row>
    <row r="868" spans="1:9" ht="15">
      <c r="A868" s="156"/>
      <c r="B868" s="157" t="s">
        <v>627</v>
      </c>
      <c r="C868" s="157"/>
      <c r="D868" s="202" t="s">
        <v>201</v>
      </c>
      <c r="E868" s="203" t="s">
        <v>201</v>
      </c>
      <c r="F868" s="203" t="s">
        <v>201</v>
      </c>
      <c r="G868" s="203" t="s">
        <v>201</v>
      </c>
      <c r="H868" s="203" t="s">
        <v>201</v>
      </c>
      <c r="I868" s="229" t="s">
        <v>201</v>
      </c>
    </row>
    <row r="869" spans="1:9" ht="15">
      <c r="A869" s="156"/>
      <c r="B869" s="157"/>
      <c r="C869" s="157" t="s">
        <v>351</v>
      </c>
      <c r="D869" s="202">
        <v>14</v>
      </c>
      <c r="E869" s="203">
        <v>2714.4720999999995</v>
      </c>
      <c r="F869" s="203">
        <v>3</v>
      </c>
      <c r="G869" s="203">
        <v>656.2174</v>
      </c>
      <c r="H869" s="203">
        <v>0</v>
      </c>
      <c r="I869" s="229">
        <v>0</v>
      </c>
    </row>
    <row r="870" spans="1:9" ht="15">
      <c r="A870" s="156"/>
      <c r="B870" s="157"/>
      <c r="C870" s="157" t="s">
        <v>409</v>
      </c>
      <c r="D870" s="202">
        <v>27</v>
      </c>
      <c r="E870" s="203">
        <v>635.17999999999995</v>
      </c>
      <c r="F870" s="203">
        <v>1</v>
      </c>
      <c r="G870" s="203">
        <v>23.18</v>
      </c>
      <c r="H870" s="203">
        <v>0</v>
      </c>
      <c r="I870" s="229">
        <v>0</v>
      </c>
    </row>
    <row r="871" spans="1:9" ht="15">
      <c r="A871" s="156"/>
      <c r="B871" s="157"/>
      <c r="C871" s="157" t="s">
        <v>350</v>
      </c>
      <c r="D871" s="202">
        <v>11</v>
      </c>
      <c r="E871" s="203">
        <v>141.05825999999999</v>
      </c>
      <c r="F871" s="203">
        <v>2</v>
      </c>
      <c r="G871" s="203">
        <v>16.329599999999999</v>
      </c>
      <c r="H871" s="203">
        <v>0</v>
      </c>
      <c r="I871" s="229">
        <v>0</v>
      </c>
    </row>
    <row r="872" spans="1:9" ht="15">
      <c r="A872" s="156"/>
      <c r="B872" s="157"/>
      <c r="C872" s="157" t="s">
        <v>352</v>
      </c>
      <c r="D872" s="202">
        <v>1</v>
      </c>
      <c r="E872" s="203">
        <v>19.289099999999998</v>
      </c>
      <c r="F872" s="203">
        <v>0</v>
      </c>
      <c r="G872" s="203">
        <v>0</v>
      </c>
      <c r="H872" s="203">
        <v>0</v>
      </c>
      <c r="I872" s="229">
        <v>0</v>
      </c>
    </row>
    <row r="873" spans="1:9" ht="15">
      <c r="A873" s="156"/>
      <c r="B873" s="157"/>
      <c r="C873" s="157" t="s">
        <v>247</v>
      </c>
      <c r="D873" s="202">
        <v>4</v>
      </c>
      <c r="E873" s="203">
        <v>0.25800000000000001</v>
      </c>
      <c r="F873" s="203">
        <v>0</v>
      </c>
      <c r="G873" s="203">
        <v>0</v>
      </c>
      <c r="H873" s="203">
        <v>0</v>
      </c>
      <c r="I873" s="229">
        <v>0</v>
      </c>
    </row>
    <row r="874" spans="1:9" ht="15">
      <c r="A874" s="156"/>
      <c r="B874" s="157" t="s">
        <v>729</v>
      </c>
      <c r="C874" s="157"/>
      <c r="D874" s="202" t="s">
        <v>201</v>
      </c>
      <c r="E874" s="203" t="s">
        <v>201</v>
      </c>
      <c r="F874" s="203" t="s">
        <v>201</v>
      </c>
      <c r="G874" s="203" t="s">
        <v>201</v>
      </c>
      <c r="H874" s="203" t="s">
        <v>201</v>
      </c>
      <c r="I874" s="229" t="s">
        <v>201</v>
      </c>
    </row>
    <row r="875" spans="1:9" ht="15">
      <c r="A875" s="156"/>
      <c r="B875" s="157"/>
      <c r="C875" s="157" t="s">
        <v>352</v>
      </c>
      <c r="D875" s="202">
        <v>5</v>
      </c>
      <c r="E875" s="203">
        <v>59.457500000000003</v>
      </c>
      <c r="F875" s="203">
        <v>0</v>
      </c>
      <c r="G875" s="203">
        <v>0</v>
      </c>
      <c r="H875" s="203">
        <v>0</v>
      </c>
      <c r="I875" s="229">
        <v>0</v>
      </c>
    </row>
    <row r="876" spans="1:9" ht="15">
      <c r="A876" s="156"/>
      <c r="B876" s="157"/>
      <c r="C876" s="157" t="s">
        <v>328</v>
      </c>
      <c r="D876" s="202">
        <v>1</v>
      </c>
      <c r="E876" s="203">
        <v>10</v>
      </c>
      <c r="F876" s="203">
        <v>0</v>
      </c>
      <c r="G876" s="203">
        <v>0</v>
      </c>
      <c r="H876" s="203">
        <v>0</v>
      </c>
      <c r="I876" s="229">
        <v>0</v>
      </c>
    </row>
    <row r="877" spans="1:9" ht="15">
      <c r="A877" s="156"/>
      <c r="B877" s="157" t="s">
        <v>730</v>
      </c>
      <c r="C877" s="157"/>
      <c r="D877" s="202" t="s">
        <v>201</v>
      </c>
      <c r="E877" s="203" t="s">
        <v>201</v>
      </c>
      <c r="F877" s="203" t="s">
        <v>201</v>
      </c>
      <c r="G877" s="203" t="s">
        <v>201</v>
      </c>
      <c r="H877" s="203" t="s">
        <v>201</v>
      </c>
      <c r="I877" s="229" t="s">
        <v>201</v>
      </c>
    </row>
    <row r="878" spans="1:9" ht="15">
      <c r="A878" s="156"/>
      <c r="B878" s="157"/>
      <c r="C878" s="157" t="s">
        <v>414</v>
      </c>
      <c r="D878" s="202">
        <v>24</v>
      </c>
      <c r="E878" s="203">
        <v>911.70360000000005</v>
      </c>
      <c r="F878" s="203">
        <v>1</v>
      </c>
      <c r="G878" s="203">
        <v>14.878080000000001</v>
      </c>
      <c r="H878" s="203">
        <v>0</v>
      </c>
      <c r="I878" s="229">
        <v>0</v>
      </c>
    </row>
    <row r="879" spans="1:9" ht="15">
      <c r="A879" s="156"/>
      <c r="B879" s="157"/>
      <c r="C879" s="157" t="s">
        <v>507</v>
      </c>
      <c r="D879" s="202">
        <v>8</v>
      </c>
      <c r="E879" s="203">
        <v>0.19752000000000003</v>
      </c>
      <c r="F879" s="203">
        <v>2</v>
      </c>
      <c r="G879" s="203">
        <v>4.7359999999999999E-2</v>
      </c>
      <c r="H879" s="203">
        <v>0</v>
      </c>
      <c r="I879" s="229">
        <v>0</v>
      </c>
    </row>
    <row r="880" spans="1:9" ht="15">
      <c r="A880" s="156"/>
      <c r="B880" s="157" t="s">
        <v>731</v>
      </c>
      <c r="C880" s="157"/>
      <c r="D880" s="202" t="s">
        <v>201</v>
      </c>
      <c r="E880" s="203" t="s">
        <v>201</v>
      </c>
      <c r="F880" s="203" t="s">
        <v>201</v>
      </c>
      <c r="G880" s="203" t="s">
        <v>201</v>
      </c>
      <c r="H880" s="203" t="s">
        <v>201</v>
      </c>
      <c r="I880" s="229" t="s">
        <v>201</v>
      </c>
    </row>
    <row r="881" spans="1:9" ht="15">
      <c r="A881" s="156"/>
      <c r="B881" s="157"/>
      <c r="C881" s="157" t="s">
        <v>405</v>
      </c>
      <c r="D881" s="202">
        <v>1</v>
      </c>
      <c r="E881" s="203">
        <v>2.5000000000000001E-2</v>
      </c>
      <c r="F881" s="203">
        <v>1</v>
      </c>
      <c r="G881" s="203">
        <v>2.5000000000000001E-2</v>
      </c>
      <c r="H881" s="203">
        <v>0</v>
      </c>
      <c r="I881" s="229">
        <v>0</v>
      </c>
    </row>
    <row r="882" spans="1:9" ht="15">
      <c r="A882" s="205"/>
      <c r="B882" s="206"/>
      <c r="C882" s="206" t="s">
        <v>500</v>
      </c>
      <c r="D882" s="208">
        <v>1</v>
      </c>
      <c r="E882" s="209">
        <v>1E-4</v>
      </c>
      <c r="F882" s="209">
        <v>0</v>
      </c>
      <c r="G882" s="209">
        <v>0</v>
      </c>
      <c r="H882" s="209">
        <v>0</v>
      </c>
      <c r="I882" s="230">
        <v>0</v>
      </c>
    </row>
    <row r="883" spans="1:9" ht="15">
      <c r="A883" s="156" t="s">
        <v>732</v>
      </c>
      <c r="B883" s="157"/>
      <c r="C883" s="157"/>
      <c r="D883" s="202" t="s">
        <v>201</v>
      </c>
      <c r="E883" s="203" t="s">
        <v>201</v>
      </c>
      <c r="F883" s="203" t="s">
        <v>201</v>
      </c>
      <c r="G883" s="203" t="s">
        <v>201</v>
      </c>
      <c r="H883" s="203" t="s">
        <v>201</v>
      </c>
      <c r="I883" s="229" t="s">
        <v>201</v>
      </c>
    </row>
    <row r="884" spans="1:9" ht="15">
      <c r="A884" s="156"/>
      <c r="B884" s="157" t="s">
        <v>554</v>
      </c>
      <c r="C884" s="157"/>
      <c r="D884" s="202" t="s">
        <v>201</v>
      </c>
      <c r="E884" s="203" t="s">
        <v>201</v>
      </c>
      <c r="F884" s="203" t="s">
        <v>201</v>
      </c>
      <c r="G884" s="203" t="s">
        <v>201</v>
      </c>
      <c r="H884" s="203" t="s">
        <v>201</v>
      </c>
      <c r="I884" s="229" t="s">
        <v>201</v>
      </c>
    </row>
    <row r="885" spans="1:9" ht="15">
      <c r="A885" s="156"/>
      <c r="B885" s="157"/>
      <c r="C885" s="157" t="s">
        <v>456</v>
      </c>
      <c r="D885" s="202">
        <v>310</v>
      </c>
      <c r="E885" s="203">
        <v>969514.75733000005</v>
      </c>
      <c r="F885" s="203">
        <v>7</v>
      </c>
      <c r="G885" s="203">
        <v>5001.9548800000002</v>
      </c>
      <c r="H885" s="203">
        <v>0</v>
      </c>
      <c r="I885" s="229">
        <v>0</v>
      </c>
    </row>
    <row r="886" spans="1:9" ht="15">
      <c r="A886" s="156"/>
      <c r="B886" s="157"/>
      <c r="C886" s="157" t="s">
        <v>316</v>
      </c>
      <c r="D886" s="202">
        <v>63</v>
      </c>
      <c r="E886" s="203">
        <v>835181.02799999993</v>
      </c>
      <c r="F886" s="203">
        <v>6</v>
      </c>
      <c r="G886" s="203">
        <v>13032.575000000001</v>
      </c>
      <c r="H886" s="203">
        <v>0</v>
      </c>
      <c r="I886" s="229">
        <v>0</v>
      </c>
    </row>
    <row r="887" spans="1:9" ht="15">
      <c r="A887" s="156"/>
      <c r="B887" s="157"/>
      <c r="C887" s="157" t="s">
        <v>351</v>
      </c>
      <c r="D887" s="202">
        <v>46</v>
      </c>
      <c r="E887" s="203">
        <v>668072.41819000011</v>
      </c>
      <c r="F887" s="203">
        <v>12</v>
      </c>
      <c r="G887" s="203">
        <v>284.42099999999999</v>
      </c>
      <c r="H887" s="203">
        <v>0</v>
      </c>
      <c r="I887" s="229">
        <v>0</v>
      </c>
    </row>
    <row r="888" spans="1:9" ht="15">
      <c r="A888" s="156"/>
      <c r="B888" s="157"/>
      <c r="C888" s="157" t="s">
        <v>203</v>
      </c>
      <c r="D888" s="202">
        <v>28080</v>
      </c>
      <c r="E888" s="203">
        <v>240319.02524999963</v>
      </c>
      <c r="F888" s="203">
        <v>566</v>
      </c>
      <c r="G888" s="203">
        <v>4085.5326599999994</v>
      </c>
      <c r="H888" s="203">
        <v>0</v>
      </c>
      <c r="I888" s="229">
        <v>0</v>
      </c>
    </row>
    <row r="889" spans="1:9" ht="15">
      <c r="A889" s="156"/>
      <c r="B889" s="157"/>
      <c r="C889" s="157" t="s">
        <v>457</v>
      </c>
      <c r="D889" s="202">
        <v>306</v>
      </c>
      <c r="E889" s="203">
        <v>151851.81565000003</v>
      </c>
      <c r="F889" s="203">
        <v>12</v>
      </c>
      <c r="G889" s="203">
        <v>134.22135999999998</v>
      </c>
      <c r="H889" s="203">
        <v>0</v>
      </c>
      <c r="I889" s="229">
        <v>0</v>
      </c>
    </row>
    <row r="890" spans="1:9" ht="15">
      <c r="A890" s="156"/>
      <c r="B890" s="157" t="s">
        <v>733</v>
      </c>
      <c r="C890" s="157"/>
      <c r="D890" s="202" t="s">
        <v>201</v>
      </c>
      <c r="E890" s="203" t="s">
        <v>201</v>
      </c>
      <c r="F890" s="203" t="s">
        <v>201</v>
      </c>
      <c r="G890" s="203" t="s">
        <v>201</v>
      </c>
      <c r="H890" s="203" t="s">
        <v>201</v>
      </c>
      <c r="I890" s="229" t="s">
        <v>201</v>
      </c>
    </row>
    <row r="891" spans="1:9" ht="15">
      <c r="A891" s="156"/>
      <c r="B891" s="157"/>
      <c r="C891" s="157" t="s">
        <v>253</v>
      </c>
      <c r="D891" s="202">
        <v>81</v>
      </c>
      <c r="E891" s="203">
        <v>2051.7560000000003</v>
      </c>
      <c r="F891" s="203">
        <v>0</v>
      </c>
      <c r="G891" s="203">
        <v>0</v>
      </c>
      <c r="H891" s="203">
        <v>0</v>
      </c>
      <c r="I891" s="229">
        <v>0</v>
      </c>
    </row>
    <row r="892" spans="1:9" ht="15">
      <c r="A892" s="156"/>
      <c r="B892" s="157"/>
      <c r="C892" s="157" t="s">
        <v>352</v>
      </c>
      <c r="D892" s="202">
        <v>68</v>
      </c>
      <c r="E892" s="203">
        <v>1123.0306</v>
      </c>
      <c r="F892" s="203">
        <v>1</v>
      </c>
      <c r="G892" s="203">
        <v>19.2</v>
      </c>
      <c r="H892" s="203">
        <v>0</v>
      </c>
      <c r="I892" s="229">
        <v>0</v>
      </c>
    </row>
    <row r="893" spans="1:9" ht="15">
      <c r="A893" s="156"/>
      <c r="B893" s="157"/>
      <c r="C893" s="157" t="s">
        <v>268</v>
      </c>
      <c r="D893" s="202">
        <v>35</v>
      </c>
      <c r="E893" s="203">
        <v>226.62899999999999</v>
      </c>
      <c r="F893" s="203">
        <v>2</v>
      </c>
      <c r="G893" s="203">
        <v>3.585</v>
      </c>
      <c r="H893" s="203">
        <v>0</v>
      </c>
      <c r="I893" s="229">
        <v>0</v>
      </c>
    </row>
    <row r="894" spans="1:9" ht="15">
      <c r="A894" s="156"/>
      <c r="B894" s="157"/>
      <c r="C894" s="157" t="s">
        <v>353</v>
      </c>
      <c r="D894" s="202">
        <v>3</v>
      </c>
      <c r="E894" s="203">
        <v>2.9593600000000002</v>
      </c>
      <c r="F894" s="203">
        <v>0</v>
      </c>
      <c r="G894" s="203">
        <v>0</v>
      </c>
      <c r="H894" s="203">
        <v>0</v>
      </c>
      <c r="I894" s="229">
        <v>0</v>
      </c>
    </row>
    <row r="895" spans="1:9" ht="15">
      <c r="A895" s="156"/>
      <c r="B895" s="157"/>
      <c r="C895" s="157" t="s">
        <v>405</v>
      </c>
      <c r="D895" s="202">
        <v>17</v>
      </c>
      <c r="E895" s="203">
        <v>0.52479999999999993</v>
      </c>
      <c r="F895" s="203">
        <v>0</v>
      </c>
      <c r="G895" s="203">
        <v>0</v>
      </c>
      <c r="H895" s="203">
        <v>0</v>
      </c>
      <c r="I895" s="229">
        <v>0</v>
      </c>
    </row>
    <row r="896" spans="1:9" ht="15">
      <c r="A896" s="156"/>
      <c r="B896" s="157" t="s">
        <v>556</v>
      </c>
      <c r="C896" s="157"/>
      <c r="D896" s="202" t="s">
        <v>201</v>
      </c>
      <c r="E896" s="203" t="s">
        <v>201</v>
      </c>
      <c r="F896" s="203" t="s">
        <v>201</v>
      </c>
      <c r="G896" s="203" t="s">
        <v>201</v>
      </c>
      <c r="H896" s="203" t="s">
        <v>201</v>
      </c>
      <c r="I896" s="229" t="s">
        <v>201</v>
      </c>
    </row>
    <row r="897" spans="1:9" ht="15">
      <c r="A897" s="156"/>
      <c r="B897" s="157"/>
      <c r="C897" s="157" t="s">
        <v>346</v>
      </c>
      <c r="D897" s="202">
        <v>281</v>
      </c>
      <c r="E897" s="203">
        <v>106547.13741000001</v>
      </c>
      <c r="F897" s="203">
        <v>17</v>
      </c>
      <c r="G897" s="203">
        <v>3978.1648000000005</v>
      </c>
      <c r="H897" s="203">
        <v>0</v>
      </c>
      <c r="I897" s="229">
        <v>0</v>
      </c>
    </row>
    <row r="898" spans="1:9" ht="15">
      <c r="A898" s="156"/>
      <c r="B898" s="157"/>
      <c r="C898" s="157" t="s">
        <v>233</v>
      </c>
      <c r="D898" s="202">
        <v>1447</v>
      </c>
      <c r="E898" s="203">
        <v>63026.633500000025</v>
      </c>
      <c r="F898" s="203">
        <v>63</v>
      </c>
      <c r="G898" s="203">
        <v>2178.3224599999999</v>
      </c>
      <c r="H898" s="203">
        <v>0</v>
      </c>
      <c r="I898" s="229">
        <v>0</v>
      </c>
    </row>
    <row r="899" spans="1:9" ht="15">
      <c r="A899" s="156"/>
      <c r="B899" s="157"/>
      <c r="C899" s="157" t="s">
        <v>203</v>
      </c>
      <c r="D899" s="202">
        <v>3663</v>
      </c>
      <c r="E899" s="203">
        <v>37863.302690000019</v>
      </c>
      <c r="F899" s="203">
        <v>122</v>
      </c>
      <c r="G899" s="203">
        <v>1132.2506099999998</v>
      </c>
      <c r="H899" s="203">
        <v>0</v>
      </c>
      <c r="I899" s="229">
        <v>0</v>
      </c>
    </row>
    <row r="900" spans="1:9" ht="15">
      <c r="A900" s="156"/>
      <c r="B900" s="157"/>
      <c r="C900" s="157" t="s">
        <v>335</v>
      </c>
      <c r="D900" s="202">
        <v>313</v>
      </c>
      <c r="E900" s="203">
        <v>33540.573000000004</v>
      </c>
      <c r="F900" s="203">
        <v>8</v>
      </c>
      <c r="G900" s="203">
        <v>361.38</v>
      </c>
      <c r="H900" s="203">
        <v>0</v>
      </c>
      <c r="I900" s="229">
        <v>0</v>
      </c>
    </row>
    <row r="901" spans="1:9" ht="15">
      <c r="A901" s="156"/>
      <c r="B901" s="157"/>
      <c r="C901" s="157" t="s">
        <v>235</v>
      </c>
      <c r="D901" s="202">
        <v>884</v>
      </c>
      <c r="E901" s="203">
        <v>23076.507410000002</v>
      </c>
      <c r="F901" s="203">
        <v>19</v>
      </c>
      <c r="G901" s="203">
        <v>331.375</v>
      </c>
      <c r="H901" s="203">
        <v>0</v>
      </c>
      <c r="I901" s="229">
        <v>0</v>
      </c>
    </row>
    <row r="902" spans="1:9" ht="15">
      <c r="A902" s="156"/>
      <c r="B902" s="157" t="s">
        <v>734</v>
      </c>
      <c r="C902" s="157"/>
      <c r="D902" s="202" t="s">
        <v>201</v>
      </c>
      <c r="E902" s="203" t="s">
        <v>201</v>
      </c>
      <c r="F902" s="203" t="s">
        <v>201</v>
      </c>
      <c r="G902" s="203" t="s">
        <v>201</v>
      </c>
      <c r="H902" s="203" t="s">
        <v>201</v>
      </c>
      <c r="I902" s="229" t="s">
        <v>201</v>
      </c>
    </row>
    <row r="903" spans="1:9" ht="15">
      <c r="A903" s="156"/>
      <c r="B903" s="157"/>
      <c r="C903" s="157" t="s">
        <v>253</v>
      </c>
      <c r="D903" s="202">
        <v>18</v>
      </c>
      <c r="E903" s="203">
        <v>392.84800000000001</v>
      </c>
      <c r="F903" s="203">
        <v>0</v>
      </c>
      <c r="G903" s="203">
        <v>0</v>
      </c>
      <c r="H903" s="203">
        <v>0</v>
      </c>
      <c r="I903" s="229">
        <v>0</v>
      </c>
    </row>
    <row r="904" spans="1:9" ht="15">
      <c r="A904" s="156"/>
      <c r="B904" s="157"/>
      <c r="C904" s="157" t="s">
        <v>263</v>
      </c>
      <c r="D904" s="202">
        <v>11</v>
      </c>
      <c r="E904" s="203">
        <v>371.20020000000005</v>
      </c>
      <c r="F904" s="203">
        <v>0</v>
      </c>
      <c r="G904" s="203">
        <v>0</v>
      </c>
      <c r="H904" s="203">
        <v>0</v>
      </c>
      <c r="I904" s="229">
        <v>0</v>
      </c>
    </row>
    <row r="905" spans="1:9" ht="15">
      <c r="A905" s="156"/>
      <c r="B905" s="157"/>
      <c r="C905" s="157" t="s">
        <v>255</v>
      </c>
      <c r="D905" s="202">
        <v>9</v>
      </c>
      <c r="E905" s="203">
        <v>70.350000000000009</v>
      </c>
      <c r="F905" s="203">
        <v>0</v>
      </c>
      <c r="G905" s="203">
        <v>0</v>
      </c>
      <c r="H905" s="203">
        <v>0</v>
      </c>
      <c r="I905" s="229">
        <v>0</v>
      </c>
    </row>
    <row r="906" spans="1:9" ht="15">
      <c r="A906" s="156"/>
      <c r="B906" s="157"/>
      <c r="C906" s="157" t="s">
        <v>478</v>
      </c>
      <c r="D906" s="202">
        <v>3</v>
      </c>
      <c r="E906" s="203">
        <v>10</v>
      </c>
      <c r="F906" s="203">
        <v>1</v>
      </c>
      <c r="G906" s="203">
        <v>3</v>
      </c>
      <c r="H906" s="203">
        <v>0</v>
      </c>
      <c r="I906" s="229">
        <v>0</v>
      </c>
    </row>
    <row r="907" spans="1:9" ht="15">
      <c r="A907" s="156"/>
      <c r="B907" s="157" t="s">
        <v>735</v>
      </c>
      <c r="C907" s="157"/>
      <c r="D907" s="202" t="s">
        <v>201</v>
      </c>
      <c r="E907" s="203" t="s">
        <v>201</v>
      </c>
      <c r="F907" s="203" t="s">
        <v>201</v>
      </c>
      <c r="G907" s="203" t="s">
        <v>201</v>
      </c>
      <c r="H907" s="203" t="s">
        <v>201</v>
      </c>
      <c r="I907" s="229" t="s">
        <v>201</v>
      </c>
    </row>
    <row r="908" spans="1:9" ht="15">
      <c r="A908" s="156"/>
      <c r="B908" s="157"/>
      <c r="C908" s="157" t="s">
        <v>478</v>
      </c>
      <c r="D908" s="202">
        <v>4</v>
      </c>
      <c r="E908" s="203">
        <v>26</v>
      </c>
      <c r="F908" s="203">
        <v>1</v>
      </c>
      <c r="G908" s="203">
        <v>2</v>
      </c>
      <c r="H908" s="203">
        <v>0</v>
      </c>
      <c r="I908" s="229">
        <v>0</v>
      </c>
    </row>
    <row r="909" spans="1:9" ht="15">
      <c r="A909" s="156"/>
      <c r="B909" s="157"/>
      <c r="C909" s="157" t="s">
        <v>479</v>
      </c>
      <c r="D909" s="202">
        <v>1</v>
      </c>
      <c r="E909" s="203">
        <v>20</v>
      </c>
      <c r="F909" s="203">
        <v>1</v>
      </c>
      <c r="G909" s="203">
        <v>20</v>
      </c>
      <c r="H909" s="203">
        <v>0</v>
      </c>
      <c r="I909" s="229">
        <v>0</v>
      </c>
    </row>
    <row r="910" spans="1:9" ht="15">
      <c r="A910" s="156"/>
      <c r="B910" s="157"/>
      <c r="C910" s="157" t="s">
        <v>418</v>
      </c>
      <c r="D910" s="202">
        <v>3</v>
      </c>
      <c r="E910" s="203">
        <v>14.25</v>
      </c>
      <c r="F910" s="203">
        <v>0</v>
      </c>
      <c r="G910" s="203">
        <v>0</v>
      </c>
      <c r="H910" s="203">
        <v>0</v>
      </c>
      <c r="I910" s="229">
        <v>0</v>
      </c>
    </row>
    <row r="911" spans="1:9" ht="15">
      <c r="A911" s="156"/>
      <c r="B911" s="157"/>
      <c r="C911" s="157" t="s">
        <v>353</v>
      </c>
      <c r="D911" s="202">
        <v>2</v>
      </c>
      <c r="E911" s="203">
        <v>8</v>
      </c>
      <c r="F911" s="203">
        <v>0</v>
      </c>
      <c r="G911" s="203">
        <v>0</v>
      </c>
      <c r="H911" s="203">
        <v>0</v>
      </c>
      <c r="I911" s="229">
        <v>0</v>
      </c>
    </row>
    <row r="912" spans="1:9" ht="15">
      <c r="A912" s="156"/>
      <c r="B912" s="157" t="s">
        <v>736</v>
      </c>
      <c r="C912" s="157"/>
      <c r="D912" s="202" t="s">
        <v>201</v>
      </c>
      <c r="E912" s="203" t="s">
        <v>201</v>
      </c>
      <c r="F912" s="203" t="s">
        <v>201</v>
      </c>
      <c r="G912" s="203" t="s">
        <v>201</v>
      </c>
      <c r="H912" s="203" t="s">
        <v>201</v>
      </c>
      <c r="I912" s="229" t="s">
        <v>201</v>
      </c>
    </row>
    <row r="913" spans="1:9" ht="15">
      <c r="A913" s="156"/>
      <c r="B913" s="157"/>
      <c r="C913" s="157" t="s">
        <v>253</v>
      </c>
      <c r="D913" s="202">
        <v>382</v>
      </c>
      <c r="E913" s="203">
        <v>9583.6044999999976</v>
      </c>
      <c r="F913" s="203">
        <v>0</v>
      </c>
      <c r="G913" s="203">
        <v>0</v>
      </c>
      <c r="H913" s="203">
        <v>0</v>
      </c>
      <c r="I913" s="229">
        <v>0</v>
      </c>
    </row>
    <row r="914" spans="1:9" ht="15">
      <c r="A914" s="156"/>
      <c r="B914" s="157"/>
      <c r="C914" s="157" t="s">
        <v>263</v>
      </c>
      <c r="D914" s="202">
        <v>3</v>
      </c>
      <c r="E914" s="203">
        <v>19.731999999999999</v>
      </c>
      <c r="F914" s="203">
        <v>0</v>
      </c>
      <c r="G914" s="203">
        <v>0</v>
      </c>
      <c r="H914" s="203">
        <v>0</v>
      </c>
      <c r="I914" s="229">
        <v>0</v>
      </c>
    </row>
    <row r="915" spans="1:9" ht="15">
      <c r="A915" s="156"/>
      <c r="B915" s="157"/>
      <c r="C915" s="157" t="s">
        <v>353</v>
      </c>
      <c r="D915" s="202">
        <v>2</v>
      </c>
      <c r="E915" s="203">
        <v>1.41</v>
      </c>
      <c r="F915" s="203">
        <v>1</v>
      </c>
      <c r="G915" s="203">
        <v>1</v>
      </c>
      <c r="H915" s="203">
        <v>0</v>
      </c>
      <c r="I915" s="229">
        <v>0</v>
      </c>
    </row>
    <row r="916" spans="1:9" ht="15">
      <c r="A916" s="156"/>
      <c r="B916" s="157"/>
      <c r="C916" s="157" t="s">
        <v>465</v>
      </c>
      <c r="D916" s="202">
        <v>18</v>
      </c>
      <c r="E916" s="203">
        <v>0.14700000000000002</v>
      </c>
      <c r="F916" s="203">
        <v>0</v>
      </c>
      <c r="G916" s="203">
        <v>0</v>
      </c>
      <c r="H916" s="203">
        <v>0</v>
      </c>
      <c r="I916" s="229">
        <v>0</v>
      </c>
    </row>
    <row r="917" spans="1:9" ht="15">
      <c r="A917" s="156"/>
      <c r="B917" s="157"/>
      <c r="C917" s="157" t="s">
        <v>405</v>
      </c>
      <c r="D917" s="202">
        <v>1</v>
      </c>
      <c r="E917" s="203">
        <v>6.0000000000000001E-3</v>
      </c>
      <c r="F917" s="203">
        <v>0</v>
      </c>
      <c r="G917" s="203">
        <v>0</v>
      </c>
      <c r="H917" s="203">
        <v>0</v>
      </c>
      <c r="I917" s="229">
        <v>0</v>
      </c>
    </row>
    <row r="918" spans="1:9" ht="15">
      <c r="A918" s="156"/>
      <c r="B918" s="157" t="s">
        <v>737</v>
      </c>
      <c r="C918" s="157"/>
      <c r="D918" s="202" t="s">
        <v>201</v>
      </c>
      <c r="E918" s="203" t="s">
        <v>201</v>
      </c>
      <c r="F918" s="203" t="s">
        <v>201</v>
      </c>
      <c r="G918" s="203" t="s">
        <v>201</v>
      </c>
      <c r="H918" s="203" t="s">
        <v>201</v>
      </c>
      <c r="I918" s="229" t="s">
        <v>201</v>
      </c>
    </row>
    <row r="919" spans="1:9" ht="15">
      <c r="A919" s="156"/>
      <c r="B919" s="157"/>
      <c r="C919" s="157" t="s">
        <v>253</v>
      </c>
      <c r="D919" s="202">
        <v>115</v>
      </c>
      <c r="E919" s="203">
        <v>1602.0554999999999</v>
      </c>
      <c r="F919" s="203">
        <v>0</v>
      </c>
      <c r="G919" s="203">
        <v>0</v>
      </c>
      <c r="H919" s="203">
        <v>0</v>
      </c>
      <c r="I919" s="229">
        <v>0</v>
      </c>
    </row>
    <row r="920" spans="1:9" ht="15">
      <c r="A920" s="156"/>
      <c r="B920" s="157"/>
      <c r="C920" s="157" t="s">
        <v>476</v>
      </c>
      <c r="D920" s="202">
        <v>30</v>
      </c>
      <c r="E920" s="203">
        <v>895.28688</v>
      </c>
      <c r="F920" s="203">
        <v>4</v>
      </c>
      <c r="G920" s="203">
        <v>39.061679999999996</v>
      </c>
      <c r="H920" s="203">
        <v>0</v>
      </c>
      <c r="I920" s="229">
        <v>0</v>
      </c>
    </row>
    <row r="921" spans="1:9" ht="15">
      <c r="A921" s="156"/>
      <c r="B921" s="157"/>
      <c r="C921" s="157" t="s">
        <v>485</v>
      </c>
      <c r="D921" s="202">
        <v>6</v>
      </c>
      <c r="E921" s="203">
        <v>1.9485999999999999</v>
      </c>
      <c r="F921" s="203">
        <v>0</v>
      </c>
      <c r="G921" s="203">
        <v>0</v>
      </c>
      <c r="H921" s="203">
        <v>0</v>
      </c>
      <c r="I921" s="229">
        <v>0</v>
      </c>
    </row>
    <row r="922" spans="1:9" ht="15">
      <c r="A922" s="156"/>
      <c r="B922" s="157"/>
      <c r="C922" s="157" t="s">
        <v>346</v>
      </c>
      <c r="D922" s="202">
        <v>4</v>
      </c>
      <c r="E922" s="203">
        <v>0.48099999999999998</v>
      </c>
      <c r="F922" s="203">
        <v>0</v>
      </c>
      <c r="G922" s="203">
        <v>0</v>
      </c>
      <c r="H922" s="203">
        <v>0</v>
      </c>
      <c r="I922" s="229">
        <v>0</v>
      </c>
    </row>
    <row r="923" spans="1:9" ht="15">
      <c r="A923" s="156"/>
      <c r="B923" s="157"/>
      <c r="C923" s="157" t="s">
        <v>335</v>
      </c>
      <c r="D923" s="202">
        <v>4</v>
      </c>
      <c r="E923" s="203">
        <v>0.27</v>
      </c>
      <c r="F923" s="203">
        <v>0</v>
      </c>
      <c r="G923" s="203">
        <v>0</v>
      </c>
      <c r="H923" s="203">
        <v>0</v>
      </c>
      <c r="I923" s="229">
        <v>0</v>
      </c>
    </row>
    <row r="924" spans="1:9" ht="15">
      <c r="A924" s="156"/>
      <c r="B924" s="157" t="s">
        <v>738</v>
      </c>
      <c r="C924" s="157"/>
      <c r="D924" s="202" t="s">
        <v>201</v>
      </c>
      <c r="E924" s="203" t="s">
        <v>201</v>
      </c>
      <c r="F924" s="203" t="s">
        <v>201</v>
      </c>
      <c r="G924" s="203" t="s">
        <v>201</v>
      </c>
      <c r="H924" s="203" t="s">
        <v>201</v>
      </c>
      <c r="I924" s="229" t="s">
        <v>201</v>
      </c>
    </row>
    <row r="925" spans="1:9" ht="15">
      <c r="A925" s="156"/>
      <c r="B925" s="157"/>
      <c r="C925" s="157" t="s">
        <v>253</v>
      </c>
      <c r="D925" s="202">
        <v>43</v>
      </c>
      <c r="E925" s="203">
        <v>780.8810000000002</v>
      </c>
      <c r="F925" s="203">
        <v>0</v>
      </c>
      <c r="G925" s="203">
        <v>0</v>
      </c>
      <c r="H925" s="203">
        <v>0</v>
      </c>
      <c r="I925" s="229">
        <v>0</v>
      </c>
    </row>
    <row r="926" spans="1:9" ht="15">
      <c r="A926" s="156"/>
      <c r="B926" s="157"/>
      <c r="C926" s="157" t="s">
        <v>353</v>
      </c>
      <c r="D926" s="202">
        <v>1</v>
      </c>
      <c r="E926" s="203">
        <v>1.9800000000000002E-2</v>
      </c>
      <c r="F926" s="203">
        <v>0</v>
      </c>
      <c r="G926" s="203">
        <v>0</v>
      </c>
      <c r="H926" s="203">
        <v>0</v>
      </c>
      <c r="I926" s="229">
        <v>0</v>
      </c>
    </row>
    <row r="927" spans="1:9" ht="15">
      <c r="A927" s="156"/>
      <c r="B927" s="157" t="s">
        <v>597</v>
      </c>
      <c r="C927" s="157"/>
      <c r="D927" s="202" t="s">
        <v>201</v>
      </c>
      <c r="E927" s="203" t="s">
        <v>201</v>
      </c>
      <c r="F927" s="203" t="s">
        <v>201</v>
      </c>
      <c r="G927" s="203" t="s">
        <v>201</v>
      </c>
      <c r="H927" s="203" t="s">
        <v>201</v>
      </c>
      <c r="I927" s="229" t="s">
        <v>201</v>
      </c>
    </row>
    <row r="928" spans="1:9" ht="15">
      <c r="A928" s="156"/>
      <c r="B928" s="157"/>
      <c r="C928" s="157" t="s">
        <v>253</v>
      </c>
      <c r="D928" s="202">
        <v>31</v>
      </c>
      <c r="E928" s="203">
        <v>24.5015</v>
      </c>
      <c r="F928" s="203">
        <v>0</v>
      </c>
      <c r="G928" s="203">
        <v>0</v>
      </c>
      <c r="H928" s="203">
        <v>0</v>
      </c>
      <c r="I928" s="229">
        <v>0</v>
      </c>
    </row>
    <row r="929" spans="1:9" ht="15">
      <c r="A929" s="156"/>
      <c r="B929" s="157"/>
      <c r="C929" s="157" t="s">
        <v>277</v>
      </c>
      <c r="D929" s="202">
        <v>1</v>
      </c>
      <c r="E929" s="203">
        <v>16.48</v>
      </c>
      <c r="F929" s="203">
        <v>0</v>
      </c>
      <c r="G929" s="203">
        <v>0</v>
      </c>
      <c r="H929" s="203">
        <v>0</v>
      </c>
      <c r="I929" s="229">
        <v>0</v>
      </c>
    </row>
    <row r="930" spans="1:9" ht="15">
      <c r="A930" s="156"/>
      <c r="B930" s="157" t="s">
        <v>739</v>
      </c>
      <c r="C930" s="157"/>
      <c r="D930" s="202" t="s">
        <v>201</v>
      </c>
      <c r="E930" s="203" t="s">
        <v>201</v>
      </c>
      <c r="F930" s="203" t="s">
        <v>201</v>
      </c>
      <c r="G930" s="203" t="s">
        <v>201</v>
      </c>
      <c r="H930" s="203" t="s">
        <v>201</v>
      </c>
      <c r="I930" s="229" t="s">
        <v>201</v>
      </c>
    </row>
    <row r="931" spans="1:9" ht="15">
      <c r="A931" s="156"/>
      <c r="B931" s="157"/>
      <c r="C931" s="157" t="s">
        <v>253</v>
      </c>
      <c r="D931" s="202">
        <v>87</v>
      </c>
      <c r="E931" s="203">
        <v>1434.06404</v>
      </c>
      <c r="F931" s="203">
        <v>0</v>
      </c>
      <c r="G931" s="203">
        <v>0</v>
      </c>
      <c r="H931" s="203">
        <v>0</v>
      </c>
      <c r="I931" s="229">
        <v>0</v>
      </c>
    </row>
    <row r="932" spans="1:9" ht="15">
      <c r="A932" s="156"/>
      <c r="B932" s="157" t="s">
        <v>740</v>
      </c>
      <c r="C932" s="157"/>
      <c r="D932" s="202" t="s">
        <v>201</v>
      </c>
      <c r="E932" s="203" t="s">
        <v>201</v>
      </c>
      <c r="F932" s="203" t="s">
        <v>201</v>
      </c>
      <c r="G932" s="203" t="s">
        <v>201</v>
      </c>
      <c r="H932" s="203" t="s">
        <v>201</v>
      </c>
      <c r="I932" s="229" t="s">
        <v>201</v>
      </c>
    </row>
    <row r="933" spans="1:9" ht="15">
      <c r="A933" s="156"/>
      <c r="B933" s="157"/>
      <c r="C933" s="157" t="s">
        <v>253</v>
      </c>
      <c r="D933" s="202">
        <v>33</v>
      </c>
      <c r="E933" s="203">
        <v>1179.9270000000004</v>
      </c>
      <c r="F933" s="203">
        <v>0</v>
      </c>
      <c r="G933" s="203">
        <v>0</v>
      </c>
      <c r="H933" s="203">
        <v>0</v>
      </c>
      <c r="I933" s="229">
        <v>0</v>
      </c>
    </row>
    <row r="934" spans="1:9" ht="15">
      <c r="A934" s="156"/>
      <c r="B934" s="157"/>
      <c r="C934" s="157" t="s">
        <v>539</v>
      </c>
      <c r="D934" s="202">
        <v>1</v>
      </c>
      <c r="E934" s="203">
        <v>24.033999999999999</v>
      </c>
      <c r="F934" s="203">
        <v>0</v>
      </c>
      <c r="G934" s="203">
        <v>0</v>
      </c>
      <c r="H934" s="203">
        <v>0</v>
      </c>
      <c r="I934" s="229">
        <v>0</v>
      </c>
    </row>
    <row r="935" spans="1:9" ht="15">
      <c r="A935" s="156"/>
      <c r="B935" s="157" t="s">
        <v>741</v>
      </c>
      <c r="C935" s="157"/>
      <c r="D935" s="202" t="s">
        <v>201</v>
      </c>
      <c r="E935" s="203" t="s">
        <v>201</v>
      </c>
      <c r="F935" s="203" t="s">
        <v>201</v>
      </c>
      <c r="G935" s="203" t="s">
        <v>201</v>
      </c>
      <c r="H935" s="203" t="s">
        <v>201</v>
      </c>
      <c r="I935" s="229" t="s">
        <v>201</v>
      </c>
    </row>
    <row r="936" spans="1:9" ht="15">
      <c r="A936" s="156"/>
      <c r="B936" s="157"/>
      <c r="C936" s="157" t="s">
        <v>268</v>
      </c>
      <c r="D936" s="202">
        <v>16</v>
      </c>
      <c r="E936" s="203">
        <v>375.0499999999999</v>
      </c>
      <c r="F936" s="203">
        <v>2</v>
      </c>
      <c r="G936" s="203">
        <v>39.68</v>
      </c>
      <c r="H936" s="203">
        <v>0</v>
      </c>
      <c r="I936" s="229">
        <v>0</v>
      </c>
    </row>
    <row r="937" spans="1:9" ht="15">
      <c r="A937" s="156"/>
      <c r="B937" s="157"/>
      <c r="C937" s="157" t="s">
        <v>253</v>
      </c>
      <c r="D937" s="202">
        <v>345</v>
      </c>
      <c r="E937" s="203">
        <v>326.46319000000022</v>
      </c>
      <c r="F937" s="203">
        <v>2</v>
      </c>
      <c r="G937" s="203">
        <v>5.6909000000000001</v>
      </c>
      <c r="H937" s="203">
        <v>0</v>
      </c>
      <c r="I937" s="229">
        <v>0</v>
      </c>
    </row>
    <row r="938" spans="1:9" ht="15">
      <c r="A938" s="156"/>
      <c r="B938" s="157"/>
      <c r="C938" s="157" t="s">
        <v>405</v>
      </c>
      <c r="D938" s="202">
        <v>2</v>
      </c>
      <c r="E938" s="203">
        <v>1.4E-2</v>
      </c>
      <c r="F938" s="203">
        <v>1</v>
      </c>
      <c r="G938" s="203">
        <v>4.0000000000000001E-3</v>
      </c>
      <c r="H938" s="203">
        <v>0</v>
      </c>
      <c r="I938" s="229">
        <v>0</v>
      </c>
    </row>
    <row r="939" spans="1:9" ht="15">
      <c r="A939" s="156"/>
      <c r="B939" s="157" t="s">
        <v>742</v>
      </c>
      <c r="C939" s="157"/>
      <c r="D939" s="202" t="s">
        <v>201</v>
      </c>
      <c r="E939" s="203" t="s">
        <v>201</v>
      </c>
      <c r="F939" s="203" t="s">
        <v>201</v>
      </c>
      <c r="G939" s="203" t="s">
        <v>201</v>
      </c>
      <c r="H939" s="203" t="s">
        <v>201</v>
      </c>
      <c r="I939" s="229" t="s">
        <v>201</v>
      </c>
    </row>
    <row r="940" spans="1:9" ht="15">
      <c r="A940" s="156"/>
      <c r="B940" s="157"/>
      <c r="C940" s="157" t="s">
        <v>478</v>
      </c>
      <c r="D940" s="202">
        <v>3</v>
      </c>
      <c r="E940" s="203">
        <v>83.8</v>
      </c>
      <c r="F940" s="203">
        <v>0</v>
      </c>
      <c r="G940" s="203">
        <v>0</v>
      </c>
      <c r="H940" s="203">
        <v>0</v>
      </c>
      <c r="I940" s="229">
        <v>0</v>
      </c>
    </row>
    <row r="941" spans="1:9" ht="15">
      <c r="A941" s="156"/>
      <c r="B941" s="157"/>
      <c r="C941" s="157" t="s">
        <v>485</v>
      </c>
      <c r="D941" s="202">
        <v>7</v>
      </c>
      <c r="E941" s="203">
        <v>25.486560000000001</v>
      </c>
      <c r="F941" s="203">
        <v>0</v>
      </c>
      <c r="G941" s="203">
        <v>0</v>
      </c>
      <c r="H941" s="203">
        <v>0</v>
      </c>
      <c r="I941" s="229">
        <v>0</v>
      </c>
    </row>
    <row r="942" spans="1:9" ht="15">
      <c r="A942" s="156"/>
      <c r="B942" s="157"/>
      <c r="C942" s="157" t="s">
        <v>479</v>
      </c>
      <c r="D942" s="202">
        <v>2</v>
      </c>
      <c r="E942" s="203">
        <v>7.5600000000000005</v>
      </c>
      <c r="F942" s="203">
        <v>1</v>
      </c>
      <c r="G942" s="203">
        <v>5.04</v>
      </c>
      <c r="H942" s="203">
        <v>0</v>
      </c>
      <c r="I942" s="229">
        <v>0</v>
      </c>
    </row>
    <row r="943" spans="1:9" ht="15">
      <c r="A943" s="156"/>
      <c r="B943" s="157"/>
      <c r="C943" s="157" t="s">
        <v>437</v>
      </c>
      <c r="D943" s="202">
        <v>2</v>
      </c>
      <c r="E943" s="203">
        <v>0.87080000000000002</v>
      </c>
      <c r="F943" s="203">
        <v>1</v>
      </c>
      <c r="G943" s="203">
        <v>0.1288</v>
      </c>
      <c r="H943" s="203">
        <v>0</v>
      </c>
      <c r="I943" s="229">
        <v>0</v>
      </c>
    </row>
    <row r="944" spans="1:9" ht="15">
      <c r="A944" s="156"/>
      <c r="B944" s="157"/>
      <c r="C944" s="157" t="s">
        <v>405</v>
      </c>
      <c r="D944" s="202">
        <v>4</v>
      </c>
      <c r="E944" s="203">
        <v>0.32700000000000001</v>
      </c>
      <c r="F944" s="203">
        <v>1</v>
      </c>
      <c r="G944" s="203">
        <v>5.7000000000000002E-2</v>
      </c>
      <c r="H944" s="203">
        <v>0</v>
      </c>
      <c r="I944" s="229">
        <v>0</v>
      </c>
    </row>
    <row r="945" spans="1:9" ht="15">
      <c r="A945" s="156"/>
      <c r="B945" s="157" t="s">
        <v>743</v>
      </c>
      <c r="C945" s="157"/>
      <c r="D945" s="202" t="s">
        <v>201</v>
      </c>
      <c r="E945" s="203" t="s">
        <v>201</v>
      </c>
      <c r="F945" s="203" t="s">
        <v>201</v>
      </c>
      <c r="G945" s="203" t="s">
        <v>201</v>
      </c>
      <c r="H945" s="203" t="s">
        <v>201</v>
      </c>
      <c r="I945" s="229" t="s">
        <v>201</v>
      </c>
    </row>
    <row r="946" spans="1:9" ht="15">
      <c r="A946" s="156"/>
      <c r="B946" s="157"/>
      <c r="C946" s="157" t="s">
        <v>253</v>
      </c>
      <c r="D946" s="202">
        <v>15</v>
      </c>
      <c r="E946" s="203">
        <v>297.99799999999999</v>
      </c>
      <c r="F946" s="203">
        <v>0</v>
      </c>
      <c r="G946" s="203">
        <v>0</v>
      </c>
      <c r="H946" s="203">
        <v>0</v>
      </c>
      <c r="I946" s="229">
        <v>0</v>
      </c>
    </row>
    <row r="947" spans="1:9" ht="15">
      <c r="A947" s="156"/>
      <c r="B947" s="157" t="s">
        <v>744</v>
      </c>
      <c r="C947" s="157"/>
      <c r="D947" s="202" t="s">
        <v>201</v>
      </c>
      <c r="E947" s="203" t="s">
        <v>201</v>
      </c>
      <c r="F947" s="203" t="s">
        <v>201</v>
      </c>
      <c r="G947" s="203" t="s">
        <v>201</v>
      </c>
      <c r="H947" s="203" t="s">
        <v>201</v>
      </c>
      <c r="I947" s="229" t="s">
        <v>201</v>
      </c>
    </row>
    <row r="948" spans="1:9" ht="15">
      <c r="A948" s="156"/>
      <c r="B948" s="157"/>
      <c r="C948" s="157" t="s">
        <v>253</v>
      </c>
      <c r="D948" s="202">
        <v>32</v>
      </c>
      <c r="E948" s="203">
        <v>955.39585</v>
      </c>
      <c r="F948" s="203">
        <v>0</v>
      </c>
      <c r="G948" s="203">
        <v>0</v>
      </c>
      <c r="H948" s="203">
        <v>0</v>
      </c>
      <c r="I948" s="229">
        <v>0</v>
      </c>
    </row>
    <row r="949" spans="1:9" ht="15">
      <c r="A949" s="156"/>
      <c r="B949" s="157" t="s">
        <v>745</v>
      </c>
      <c r="C949" s="157"/>
      <c r="D949" s="202" t="s">
        <v>201</v>
      </c>
      <c r="E949" s="203" t="s">
        <v>201</v>
      </c>
      <c r="F949" s="203" t="s">
        <v>201</v>
      </c>
      <c r="G949" s="203" t="s">
        <v>201</v>
      </c>
      <c r="H949" s="203" t="s">
        <v>201</v>
      </c>
      <c r="I949" s="229" t="s">
        <v>201</v>
      </c>
    </row>
    <row r="950" spans="1:9" ht="15">
      <c r="A950" s="156"/>
      <c r="B950" s="157"/>
      <c r="C950" s="157" t="s">
        <v>253</v>
      </c>
      <c r="D950" s="202">
        <v>61</v>
      </c>
      <c r="E950" s="203">
        <v>1446.4695999999999</v>
      </c>
      <c r="F950" s="203">
        <v>0</v>
      </c>
      <c r="G950" s="203">
        <v>0</v>
      </c>
      <c r="H950" s="203">
        <v>0</v>
      </c>
      <c r="I950" s="229">
        <v>0</v>
      </c>
    </row>
    <row r="951" spans="1:9" ht="15">
      <c r="A951" s="156"/>
      <c r="B951" s="157" t="s">
        <v>746</v>
      </c>
      <c r="C951" s="157"/>
      <c r="D951" s="202" t="s">
        <v>201</v>
      </c>
      <c r="E951" s="203" t="s">
        <v>201</v>
      </c>
      <c r="F951" s="203" t="s">
        <v>201</v>
      </c>
      <c r="G951" s="203" t="s">
        <v>201</v>
      </c>
      <c r="H951" s="203" t="s">
        <v>201</v>
      </c>
      <c r="I951" s="229" t="s">
        <v>201</v>
      </c>
    </row>
    <row r="952" spans="1:9" ht="15">
      <c r="A952" s="205"/>
      <c r="B952" s="206"/>
      <c r="C952" s="206" t="s">
        <v>478</v>
      </c>
      <c r="D952" s="208">
        <v>1</v>
      </c>
      <c r="E952" s="209">
        <v>12.6</v>
      </c>
      <c r="F952" s="209">
        <v>1</v>
      </c>
      <c r="G952" s="209">
        <v>12.6</v>
      </c>
      <c r="H952" s="209">
        <v>0</v>
      </c>
      <c r="I952" s="230">
        <v>0</v>
      </c>
    </row>
  </sheetData>
  <autoFilter ref="A3:I952" xr:uid="{00000000-0001-0000-0E00-000000000000}"/>
  <mergeCells count="6">
    <mergeCell ref="A2:A3"/>
    <mergeCell ref="B2:B3"/>
    <mergeCell ref="C2:C3"/>
    <mergeCell ref="D2:E2"/>
    <mergeCell ref="F2:G2"/>
    <mergeCell ref="H2:I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90FB7-9753-473D-842E-4386ACFD2B29}">
  <sheetPr codeName="Sheet3"/>
  <dimension ref="B2:AA52"/>
  <sheetViews>
    <sheetView zoomScaleNormal="100" workbookViewId="0"/>
  </sheetViews>
  <sheetFormatPr defaultRowHeight="13.5"/>
  <cols>
    <col min="1" max="1" width="2.375" style="37" customWidth="1"/>
    <col min="2" max="2" width="9" style="37" customWidth="1"/>
    <col min="3" max="3" width="11.625" style="37" customWidth="1"/>
    <col min="4" max="4" width="13.75" style="37" customWidth="1"/>
    <col min="5" max="11" width="11.625" style="37" customWidth="1"/>
    <col min="12" max="13" width="9" style="37" customWidth="1"/>
    <col min="14" max="17" width="9" style="234" customWidth="1"/>
    <col min="18" max="18" width="11.125" style="236" bestFit="1" customWidth="1"/>
    <col min="19" max="21" width="9.125" style="234" bestFit="1" customWidth="1"/>
    <col min="22" max="27" width="9" style="234"/>
    <col min="28" max="16384" width="9" style="37"/>
  </cols>
  <sheetData>
    <row r="2" spans="3:27" s="36" customFormat="1" ht="14.25">
      <c r="N2" s="231"/>
      <c r="O2" s="231"/>
      <c r="P2" s="231"/>
      <c r="Q2" s="231"/>
      <c r="R2" s="232"/>
      <c r="S2" s="231"/>
      <c r="T2" s="231"/>
      <c r="U2" s="231"/>
      <c r="V2" s="231"/>
      <c r="W2" s="231"/>
      <c r="X2" s="231"/>
      <c r="Y2" s="231"/>
      <c r="Z2" s="231"/>
      <c r="AA2" s="231"/>
    </row>
    <row r="3" spans="3:27" s="36" customFormat="1" ht="15.75">
      <c r="N3" s="231"/>
      <c r="O3" s="231"/>
      <c r="P3" s="231"/>
      <c r="Q3" s="231"/>
      <c r="R3" s="233" t="s">
        <v>3</v>
      </c>
      <c r="S3" s="233" t="s">
        <v>36</v>
      </c>
      <c r="T3" s="233" t="s">
        <v>3</v>
      </c>
      <c r="U3" s="233" t="s">
        <v>36</v>
      </c>
      <c r="V3" s="233" t="s">
        <v>3</v>
      </c>
      <c r="W3" s="233" t="s">
        <v>36</v>
      </c>
      <c r="X3" s="233"/>
      <c r="Y3" s="231"/>
      <c r="Z3" s="231"/>
      <c r="AA3" s="231"/>
    </row>
    <row r="4" spans="3:27">
      <c r="D4" s="38"/>
      <c r="E4" s="38"/>
      <c r="F4" s="38"/>
      <c r="G4" s="38"/>
      <c r="H4" s="38"/>
      <c r="I4" s="38"/>
      <c r="Q4" s="235"/>
    </row>
    <row r="5" spans="3:27">
      <c r="D5" s="38"/>
      <c r="E5" s="38"/>
      <c r="F5" s="38"/>
      <c r="G5" s="38"/>
      <c r="H5" s="38"/>
      <c r="I5" s="38"/>
      <c r="Q5" s="235">
        <v>1975</v>
      </c>
      <c r="R5" s="236">
        <v>246507</v>
      </c>
      <c r="S5" s="237">
        <v>20775</v>
      </c>
      <c r="T5" s="234">
        <f t="shared" ref="T5:T49" si="0">R5/10000</f>
        <v>24.650700000000001</v>
      </c>
      <c r="U5" s="234">
        <f t="shared" ref="U5:U49" si="1">S5/1000</f>
        <v>20.774999999999999</v>
      </c>
      <c r="V5" s="238">
        <f>T5</f>
        <v>24.650700000000001</v>
      </c>
      <c r="W5" s="238">
        <f>U5</f>
        <v>20.774999999999999</v>
      </c>
    </row>
    <row r="6" spans="3:27">
      <c r="D6" s="38"/>
      <c r="E6" s="38"/>
      <c r="F6" s="38"/>
      <c r="G6" s="38"/>
      <c r="H6" s="38"/>
      <c r="I6" s="38"/>
      <c r="Q6" s="235">
        <v>1976</v>
      </c>
      <c r="R6" s="236">
        <v>284846</v>
      </c>
      <c r="S6" s="237">
        <v>21552</v>
      </c>
      <c r="T6" s="234">
        <f t="shared" si="0"/>
        <v>28.4846</v>
      </c>
      <c r="U6" s="234">
        <f t="shared" si="1"/>
        <v>21.552</v>
      </c>
      <c r="V6" s="238">
        <f t="shared" ref="V6:W38" si="2">T6</f>
        <v>28.4846</v>
      </c>
      <c r="W6" s="238">
        <f t="shared" si="2"/>
        <v>21.552</v>
      </c>
    </row>
    <row r="7" spans="3:27">
      <c r="D7" s="38"/>
      <c r="E7" s="38"/>
      <c r="F7" s="38"/>
      <c r="G7" s="38"/>
      <c r="H7" s="38"/>
      <c r="I7" s="38"/>
      <c r="Q7" s="235">
        <v>1977</v>
      </c>
      <c r="R7" s="236">
        <v>311957</v>
      </c>
      <c r="S7" s="237">
        <v>23300</v>
      </c>
      <c r="T7" s="234">
        <f t="shared" si="0"/>
        <v>31.195699999999999</v>
      </c>
      <c r="U7" s="234">
        <f t="shared" si="1"/>
        <v>23.3</v>
      </c>
      <c r="V7" s="238">
        <f t="shared" si="2"/>
        <v>31.195699999999999</v>
      </c>
      <c r="W7" s="238">
        <f t="shared" si="2"/>
        <v>23.3</v>
      </c>
    </row>
    <row r="8" spans="3:27">
      <c r="D8" s="38"/>
      <c r="E8" s="38"/>
      <c r="F8" s="38"/>
      <c r="G8" s="38"/>
      <c r="H8" s="38"/>
      <c r="I8" s="38"/>
      <c r="Q8" s="235">
        <v>1978</v>
      </c>
      <c r="R8" s="236">
        <v>335085</v>
      </c>
      <c r="S8" s="237">
        <v>21991</v>
      </c>
      <c r="T8" s="234">
        <f t="shared" si="0"/>
        <v>33.508499999999998</v>
      </c>
      <c r="U8" s="234">
        <f t="shared" si="1"/>
        <v>21.991</v>
      </c>
      <c r="V8" s="238">
        <f t="shared" si="2"/>
        <v>33.508499999999998</v>
      </c>
      <c r="W8" s="238">
        <f t="shared" si="2"/>
        <v>21.991</v>
      </c>
    </row>
    <row r="9" spans="3:27">
      <c r="D9" s="38"/>
      <c r="E9" s="38"/>
      <c r="F9" s="38"/>
      <c r="G9" s="38"/>
      <c r="H9" s="38"/>
      <c r="I9" s="38"/>
      <c r="Q9" s="235">
        <v>1979</v>
      </c>
      <c r="R9" s="236">
        <v>345462</v>
      </c>
      <c r="S9" s="237">
        <v>23262</v>
      </c>
      <c r="T9" s="234">
        <f t="shared" si="0"/>
        <v>34.546199999999999</v>
      </c>
      <c r="U9" s="234">
        <f t="shared" si="1"/>
        <v>23.262</v>
      </c>
      <c r="V9" s="238">
        <f t="shared" si="2"/>
        <v>34.546199999999999</v>
      </c>
      <c r="W9" s="238">
        <f t="shared" si="2"/>
        <v>23.262</v>
      </c>
    </row>
    <row r="10" spans="3:27">
      <c r="D10" s="38"/>
      <c r="E10" s="38"/>
      <c r="F10" s="38"/>
      <c r="G10" s="38"/>
      <c r="H10" s="38"/>
      <c r="I10" s="38"/>
      <c r="Q10" s="235">
        <v>1980</v>
      </c>
      <c r="R10" s="236">
        <v>314177</v>
      </c>
      <c r="S10" s="237">
        <v>23108</v>
      </c>
      <c r="T10" s="234">
        <f t="shared" si="0"/>
        <v>31.4177</v>
      </c>
      <c r="U10" s="234">
        <f t="shared" si="1"/>
        <v>23.108000000000001</v>
      </c>
      <c r="V10" s="238">
        <f t="shared" si="2"/>
        <v>31.4177</v>
      </c>
      <c r="W10" s="238">
        <f t="shared" si="2"/>
        <v>23.108000000000001</v>
      </c>
    </row>
    <row r="11" spans="3:27">
      <c r="C11" s="37" t="str">
        <f>IFERROR(VLOOKUP([1]表５追加日本語貼り付け!C12,[1]英語変換用!A:B,2,0),"")</f>
        <v/>
      </c>
      <c r="D11" s="38"/>
      <c r="E11" s="38"/>
      <c r="F11" s="38"/>
      <c r="G11" s="38"/>
      <c r="H11" s="38"/>
      <c r="I11" s="38"/>
      <c r="Q11" s="235">
        <v>1981</v>
      </c>
      <c r="R11" s="236">
        <v>346711</v>
      </c>
      <c r="S11" s="237">
        <v>23057</v>
      </c>
      <c r="T11" s="234">
        <f t="shared" si="0"/>
        <v>34.671100000000003</v>
      </c>
      <c r="U11" s="234">
        <f t="shared" si="1"/>
        <v>23.056999999999999</v>
      </c>
      <c r="V11" s="238">
        <f t="shared" si="2"/>
        <v>34.671100000000003</v>
      </c>
      <c r="W11" s="238">
        <f t="shared" si="2"/>
        <v>23.056999999999999</v>
      </c>
    </row>
    <row r="12" spans="3:27">
      <c r="D12" s="38"/>
      <c r="E12" s="38"/>
      <c r="F12" s="38"/>
      <c r="G12" s="38"/>
      <c r="H12" s="38"/>
      <c r="I12" s="38"/>
      <c r="Q12" s="235">
        <v>1982</v>
      </c>
      <c r="R12" s="236">
        <v>319617</v>
      </c>
      <c r="S12" s="237">
        <v>21484</v>
      </c>
      <c r="T12" s="234">
        <f t="shared" si="0"/>
        <v>31.9617</v>
      </c>
      <c r="U12" s="234">
        <f t="shared" si="1"/>
        <v>21.484000000000002</v>
      </c>
      <c r="V12" s="238">
        <f t="shared" si="2"/>
        <v>31.9617</v>
      </c>
      <c r="W12" s="238">
        <f t="shared" si="2"/>
        <v>21.484000000000002</v>
      </c>
    </row>
    <row r="13" spans="3:27">
      <c r="D13" s="38"/>
      <c r="E13" s="38"/>
      <c r="F13" s="38"/>
      <c r="G13" s="38"/>
      <c r="H13" s="38"/>
      <c r="I13" s="38"/>
      <c r="Q13" s="235">
        <v>1983</v>
      </c>
      <c r="R13" s="236">
        <v>334829</v>
      </c>
      <c r="S13" s="237">
        <v>21924</v>
      </c>
      <c r="T13" s="234">
        <f t="shared" si="0"/>
        <v>33.482900000000001</v>
      </c>
      <c r="U13" s="234">
        <f t="shared" si="1"/>
        <v>21.923999999999999</v>
      </c>
      <c r="V13" s="238">
        <f t="shared" si="2"/>
        <v>33.482900000000001</v>
      </c>
      <c r="W13" s="238">
        <f t="shared" si="2"/>
        <v>21.923999999999999</v>
      </c>
    </row>
    <row r="14" spans="3:27">
      <c r="D14" s="38"/>
      <c r="E14" s="38"/>
      <c r="F14" s="38"/>
      <c r="G14" s="38"/>
      <c r="H14" s="38"/>
      <c r="I14" s="38"/>
      <c r="Q14" s="235">
        <v>1984</v>
      </c>
      <c r="R14" s="236">
        <v>364227</v>
      </c>
      <c r="S14" s="237">
        <v>22465</v>
      </c>
      <c r="T14" s="234">
        <f t="shared" si="0"/>
        <v>36.422699999999999</v>
      </c>
      <c r="U14" s="234">
        <f t="shared" si="1"/>
        <v>22.465</v>
      </c>
      <c r="V14" s="238">
        <f t="shared" si="2"/>
        <v>36.422699999999999</v>
      </c>
      <c r="W14" s="238">
        <f t="shared" si="2"/>
        <v>22.465</v>
      </c>
    </row>
    <row r="15" spans="3:27">
      <c r="D15" s="38"/>
      <c r="E15" s="38"/>
      <c r="F15" s="38"/>
      <c r="G15" s="38"/>
      <c r="H15" s="38"/>
      <c r="I15" s="38"/>
      <c r="Q15" s="235">
        <v>1985</v>
      </c>
      <c r="R15" s="236">
        <v>384728</v>
      </c>
      <c r="S15" s="237">
        <v>22665</v>
      </c>
      <c r="T15" s="234">
        <f t="shared" si="0"/>
        <v>38.472799999999999</v>
      </c>
      <c r="U15" s="234">
        <f t="shared" si="1"/>
        <v>22.664999999999999</v>
      </c>
      <c r="V15" s="238">
        <f t="shared" si="2"/>
        <v>38.472799999999999</v>
      </c>
      <c r="W15" s="238">
        <f t="shared" si="2"/>
        <v>22.664999999999999</v>
      </c>
    </row>
    <row r="16" spans="3:27">
      <c r="D16" s="38"/>
      <c r="E16" s="38"/>
      <c r="F16" s="38"/>
      <c r="G16" s="38"/>
      <c r="H16" s="38"/>
      <c r="I16" s="38"/>
      <c r="Q16" s="235">
        <v>1986</v>
      </c>
      <c r="R16" s="236">
        <v>477016</v>
      </c>
      <c r="S16" s="237">
        <v>22284</v>
      </c>
      <c r="T16" s="234">
        <f t="shared" si="0"/>
        <v>47.701599999999999</v>
      </c>
      <c r="U16" s="234">
        <f t="shared" si="1"/>
        <v>22.283999999999999</v>
      </c>
      <c r="V16" s="238">
        <f t="shared" si="2"/>
        <v>47.701599999999999</v>
      </c>
      <c r="W16" s="238">
        <f t="shared" si="2"/>
        <v>22.283999999999999</v>
      </c>
    </row>
    <row r="17" spans="4:23">
      <c r="D17" s="38"/>
      <c r="E17" s="38"/>
      <c r="F17" s="38"/>
      <c r="G17" s="38"/>
      <c r="H17" s="38"/>
      <c r="I17" s="38"/>
      <c r="Q17" s="235">
        <v>1987</v>
      </c>
      <c r="R17" s="236">
        <v>550568</v>
      </c>
      <c r="S17" s="237">
        <v>22055</v>
      </c>
      <c r="T17" s="234">
        <f t="shared" si="0"/>
        <v>55.056800000000003</v>
      </c>
      <c r="U17" s="234">
        <f t="shared" si="1"/>
        <v>22.055</v>
      </c>
      <c r="V17" s="238">
        <f t="shared" si="2"/>
        <v>55.056800000000003</v>
      </c>
      <c r="W17" s="238">
        <f t="shared" si="2"/>
        <v>22.055</v>
      </c>
    </row>
    <row r="18" spans="4:23">
      <c r="D18" s="38"/>
      <c r="E18" s="38"/>
      <c r="F18" s="38"/>
      <c r="G18" s="38"/>
      <c r="H18" s="38"/>
      <c r="I18" s="38"/>
      <c r="Q18" s="235">
        <v>1988</v>
      </c>
      <c r="R18" s="236">
        <v>655806</v>
      </c>
      <c r="S18" s="237">
        <v>21924</v>
      </c>
      <c r="T18" s="234">
        <f t="shared" si="0"/>
        <v>65.580600000000004</v>
      </c>
      <c r="U18" s="234">
        <f t="shared" si="1"/>
        <v>21.923999999999999</v>
      </c>
      <c r="V18" s="238">
        <f t="shared" si="2"/>
        <v>65.580600000000004</v>
      </c>
      <c r="W18" s="238">
        <f t="shared" si="2"/>
        <v>21.923999999999999</v>
      </c>
    </row>
    <row r="19" spans="4:23">
      <c r="D19" s="38"/>
      <c r="E19" s="38"/>
      <c r="F19" s="38"/>
      <c r="G19" s="38"/>
      <c r="H19" s="38"/>
      <c r="I19" s="38"/>
      <c r="Q19" s="235">
        <v>1989</v>
      </c>
      <c r="R19" s="236">
        <v>682182</v>
      </c>
      <c r="S19" s="237">
        <v>21866</v>
      </c>
      <c r="T19" s="234">
        <f t="shared" si="0"/>
        <v>68.218199999999996</v>
      </c>
      <c r="U19" s="234">
        <f t="shared" si="1"/>
        <v>21.866</v>
      </c>
      <c r="V19" s="238">
        <f t="shared" si="2"/>
        <v>68.218199999999996</v>
      </c>
      <c r="W19" s="238">
        <f t="shared" si="2"/>
        <v>21.866</v>
      </c>
    </row>
    <row r="20" spans="4:23">
      <c r="D20" s="38"/>
      <c r="E20" s="38"/>
      <c r="F20" s="38"/>
      <c r="G20" s="38"/>
      <c r="H20" s="38"/>
      <c r="I20" s="38"/>
      <c r="Q20" s="235">
        <v>1990</v>
      </c>
      <c r="R20" s="236">
        <v>678965</v>
      </c>
      <c r="S20" s="237">
        <v>21731</v>
      </c>
      <c r="T20" s="234">
        <f t="shared" si="0"/>
        <v>67.896500000000003</v>
      </c>
      <c r="U20" s="234">
        <f t="shared" si="1"/>
        <v>21.731000000000002</v>
      </c>
      <c r="V20" s="238">
        <f t="shared" si="2"/>
        <v>67.896500000000003</v>
      </c>
      <c r="W20" s="238">
        <f t="shared" si="2"/>
        <v>21.731000000000002</v>
      </c>
    </row>
    <row r="21" spans="4:23">
      <c r="D21" s="38"/>
      <c r="E21" s="38"/>
      <c r="F21" s="38"/>
      <c r="G21" s="38"/>
      <c r="H21" s="38"/>
      <c r="I21" s="38"/>
      <c r="Q21" s="235">
        <v>1991</v>
      </c>
      <c r="R21" s="236">
        <v>720950</v>
      </c>
      <c r="S21" s="237">
        <v>23704</v>
      </c>
      <c r="T21" s="234">
        <f t="shared" si="0"/>
        <v>72.094999999999999</v>
      </c>
      <c r="U21" s="234">
        <f t="shared" si="1"/>
        <v>23.704000000000001</v>
      </c>
      <c r="V21" s="238">
        <f t="shared" si="2"/>
        <v>72.094999999999999</v>
      </c>
      <c r="W21" s="238">
        <f t="shared" si="2"/>
        <v>23.704000000000001</v>
      </c>
    </row>
    <row r="22" spans="4:23">
      <c r="D22" s="38"/>
      <c r="E22" s="38"/>
      <c r="F22" s="38"/>
      <c r="G22" s="38"/>
      <c r="H22" s="38"/>
      <c r="I22" s="38"/>
      <c r="Q22" s="235">
        <v>1992</v>
      </c>
      <c r="R22" s="236">
        <v>779460</v>
      </c>
      <c r="S22" s="237">
        <v>25035</v>
      </c>
      <c r="T22" s="234">
        <f t="shared" si="0"/>
        <v>77.945999999999998</v>
      </c>
      <c r="U22" s="234">
        <f t="shared" si="1"/>
        <v>25.035</v>
      </c>
      <c r="V22" s="238">
        <f t="shared" si="2"/>
        <v>77.945999999999998</v>
      </c>
      <c r="W22" s="238">
        <f t="shared" si="2"/>
        <v>25.035</v>
      </c>
    </row>
    <row r="23" spans="4:23">
      <c r="D23" s="38"/>
      <c r="E23" s="38"/>
      <c r="F23" s="38"/>
      <c r="G23" s="38"/>
      <c r="H23" s="38"/>
      <c r="I23" s="38"/>
      <c r="Q23" s="235">
        <v>1993</v>
      </c>
      <c r="R23" s="236">
        <v>848319</v>
      </c>
      <c r="S23" s="237">
        <v>25462</v>
      </c>
      <c r="T23" s="234">
        <f t="shared" si="0"/>
        <v>84.831900000000005</v>
      </c>
      <c r="U23" s="234">
        <f t="shared" si="1"/>
        <v>25.462</v>
      </c>
      <c r="V23" s="238">
        <f t="shared" si="2"/>
        <v>84.831900000000005</v>
      </c>
      <c r="W23" s="238">
        <f t="shared" si="2"/>
        <v>25.462</v>
      </c>
    </row>
    <row r="24" spans="4:23">
      <c r="D24" s="38"/>
      <c r="E24" s="38"/>
      <c r="F24" s="38"/>
      <c r="G24" s="38"/>
      <c r="H24" s="38"/>
      <c r="I24" s="38"/>
      <c r="Q24" s="235">
        <v>1994</v>
      </c>
      <c r="R24" s="236">
        <v>963359</v>
      </c>
      <c r="S24" s="237">
        <v>30594</v>
      </c>
      <c r="T24" s="234">
        <f t="shared" si="0"/>
        <v>96.335899999999995</v>
      </c>
      <c r="U24" s="234">
        <f t="shared" si="1"/>
        <v>30.594000000000001</v>
      </c>
      <c r="V24" s="238">
        <f t="shared" si="2"/>
        <v>96.335899999999995</v>
      </c>
      <c r="W24" s="238">
        <f t="shared" si="2"/>
        <v>30.594000000000001</v>
      </c>
    </row>
    <row r="25" spans="4:23">
      <c r="D25" s="38"/>
      <c r="E25" s="38"/>
      <c r="F25" s="38"/>
      <c r="G25" s="38"/>
      <c r="H25" s="38"/>
      <c r="I25" s="38"/>
      <c r="Q25" s="235">
        <v>1995</v>
      </c>
      <c r="R25" s="236">
        <v>1052030</v>
      </c>
      <c r="S25" s="237">
        <v>28268</v>
      </c>
      <c r="T25" s="234">
        <f t="shared" si="0"/>
        <v>105.203</v>
      </c>
      <c r="U25" s="234">
        <f t="shared" si="1"/>
        <v>28.268000000000001</v>
      </c>
      <c r="V25" s="238">
        <f t="shared" si="2"/>
        <v>105.203</v>
      </c>
      <c r="W25" s="238">
        <f t="shared" si="2"/>
        <v>28.268000000000001</v>
      </c>
    </row>
    <row r="26" spans="4:23">
      <c r="D26" s="38"/>
      <c r="E26" s="38"/>
      <c r="F26" s="38"/>
      <c r="G26" s="38"/>
      <c r="H26" s="38"/>
      <c r="I26" s="38"/>
      <c r="Q26" s="235">
        <v>1996</v>
      </c>
      <c r="R26" s="236">
        <v>1117044</v>
      </c>
      <c r="S26" s="237">
        <v>26068</v>
      </c>
      <c r="T26" s="234">
        <f t="shared" si="0"/>
        <v>111.70440000000001</v>
      </c>
      <c r="U26" s="234">
        <f t="shared" si="1"/>
        <v>26.068000000000001</v>
      </c>
      <c r="V26" s="238">
        <f t="shared" si="2"/>
        <v>111.70440000000001</v>
      </c>
      <c r="W26" s="238">
        <f t="shared" si="2"/>
        <v>26.068000000000001</v>
      </c>
    </row>
    <row r="27" spans="4:23">
      <c r="D27" s="38"/>
      <c r="E27" s="38"/>
      <c r="F27" s="38"/>
      <c r="G27" s="38"/>
      <c r="H27" s="38"/>
      <c r="I27" s="38"/>
      <c r="Q27" s="235">
        <v>1997</v>
      </c>
      <c r="R27" s="236">
        <v>1182816</v>
      </c>
      <c r="S27" s="237">
        <v>28906</v>
      </c>
      <c r="T27" s="234">
        <f t="shared" si="0"/>
        <v>118.2816</v>
      </c>
      <c r="U27" s="234">
        <f t="shared" si="1"/>
        <v>28.905999999999999</v>
      </c>
      <c r="V27" s="238">
        <f t="shared" si="2"/>
        <v>118.2816</v>
      </c>
      <c r="W27" s="238">
        <f t="shared" si="2"/>
        <v>28.905999999999999</v>
      </c>
    </row>
    <row r="28" spans="4:23">
      <c r="D28" s="38"/>
      <c r="E28" s="38"/>
      <c r="F28" s="38"/>
      <c r="G28" s="38"/>
      <c r="H28" s="38"/>
      <c r="I28" s="38"/>
      <c r="Q28" s="235">
        <v>1998</v>
      </c>
      <c r="R28" s="236">
        <v>1276994</v>
      </c>
      <c r="S28" s="237">
        <v>29150</v>
      </c>
      <c r="T28" s="234">
        <f t="shared" si="0"/>
        <v>127.6994</v>
      </c>
      <c r="U28" s="234">
        <f t="shared" si="1"/>
        <v>29.15</v>
      </c>
      <c r="V28" s="238">
        <f t="shared" si="2"/>
        <v>127.6994</v>
      </c>
      <c r="W28" s="238">
        <f t="shared" si="2"/>
        <v>29.15</v>
      </c>
    </row>
    <row r="29" spans="4:23">
      <c r="D29" s="38"/>
      <c r="E29" s="38"/>
      <c r="F29" s="38"/>
      <c r="G29" s="38"/>
      <c r="H29" s="38"/>
      <c r="I29" s="38"/>
      <c r="Q29" s="235">
        <v>1999</v>
      </c>
      <c r="R29" s="236">
        <v>1404110</v>
      </c>
      <c r="S29" s="237">
        <v>28928</v>
      </c>
      <c r="T29" s="234">
        <f t="shared" si="0"/>
        <v>140.411</v>
      </c>
      <c r="U29" s="234">
        <f t="shared" si="1"/>
        <v>28.928000000000001</v>
      </c>
      <c r="V29" s="238">
        <f t="shared" si="2"/>
        <v>140.411</v>
      </c>
      <c r="W29" s="238">
        <f t="shared" si="2"/>
        <v>28.928000000000001</v>
      </c>
    </row>
    <row r="30" spans="4:23">
      <c r="D30" s="38"/>
      <c r="E30" s="38"/>
      <c r="F30" s="38"/>
      <c r="G30" s="38"/>
      <c r="H30" s="38"/>
      <c r="I30" s="38"/>
      <c r="Q30" s="235">
        <v>2000</v>
      </c>
      <c r="R30" s="236">
        <v>1550925</v>
      </c>
      <c r="S30" s="237">
        <v>30034</v>
      </c>
      <c r="T30" s="234">
        <f t="shared" si="0"/>
        <v>155.0925</v>
      </c>
      <c r="U30" s="234">
        <f t="shared" si="1"/>
        <v>30.033999999999999</v>
      </c>
      <c r="V30" s="238">
        <f t="shared" si="2"/>
        <v>155.0925</v>
      </c>
      <c r="W30" s="238">
        <f t="shared" si="2"/>
        <v>30.033999999999999</v>
      </c>
    </row>
    <row r="31" spans="4:23">
      <c r="D31" s="38"/>
      <c r="E31" s="38"/>
      <c r="F31" s="38"/>
      <c r="G31" s="38"/>
      <c r="H31" s="38"/>
      <c r="I31" s="38"/>
      <c r="Q31" s="235">
        <v>2001</v>
      </c>
      <c r="R31" s="239">
        <v>1607011</v>
      </c>
      <c r="S31" s="239">
        <v>32508</v>
      </c>
      <c r="T31" s="234">
        <f t="shared" si="0"/>
        <v>160.7011</v>
      </c>
      <c r="U31" s="234">
        <f t="shared" si="1"/>
        <v>32.508000000000003</v>
      </c>
      <c r="V31" s="238">
        <f t="shared" si="2"/>
        <v>160.7011</v>
      </c>
      <c r="W31" s="238">
        <f t="shared" si="2"/>
        <v>32.508000000000003</v>
      </c>
    </row>
    <row r="32" spans="4:23">
      <c r="D32" s="38"/>
      <c r="E32" s="38"/>
      <c r="F32" s="38"/>
      <c r="G32" s="38"/>
      <c r="H32" s="38"/>
      <c r="I32" s="38"/>
      <c r="Q32" s="235">
        <v>2002</v>
      </c>
      <c r="R32" s="239">
        <v>1618880</v>
      </c>
      <c r="S32" s="239">
        <v>33202</v>
      </c>
      <c r="T32" s="234">
        <f t="shared" si="0"/>
        <v>161.88800000000001</v>
      </c>
      <c r="U32" s="234">
        <f t="shared" si="1"/>
        <v>33.201999999999998</v>
      </c>
      <c r="V32" s="238">
        <f t="shared" si="2"/>
        <v>161.88800000000001</v>
      </c>
      <c r="W32" s="238">
        <f t="shared" si="2"/>
        <v>33.201999999999998</v>
      </c>
    </row>
    <row r="33" spans="2:23">
      <c r="D33" s="38"/>
      <c r="E33" s="38"/>
      <c r="F33" s="38"/>
      <c r="G33" s="38"/>
      <c r="H33" s="38"/>
      <c r="I33" s="38"/>
      <c r="Q33" s="235">
        <v>2003</v>
      </c>
      <c r="R33" s="239">
        <v>1683176</v>
      </c>
      <c r="S33" s="239">
        <v>34162</v>
      </c>
      <c r="T33" s="234">
        <f t="shared" si="0"/>
        <v>168.3176</v>
      </c>
      <c r="U33" s="234">
        <f t="shared" si="1"/>
        <v>34.161999999999999</v>
      </c>
      <c r="V33" s="238">
        <f t="shared" si="2"/>
        <v>168.3176</v>
      </c>
      <c r="W33" s="238">
        <f t="shared" si="2"/>
        <v>34.161999999999999</v>
      </c>
    </row>
    <row r="34" spans="2:23">
      <c r="D34" s="38"/>
      <c r="E34" s="38"/>
      <c r="F34" s="38"/>
      <c r="G34" s="38"/>
      <c r="H34" s="38"/>
      <c r="I34" s="38"/>
      <c r="Q34" s="235">
        <v>2004</v>
      </c>
      <c r="R34" s="239">
        <v>1791224</v>
      </c>
      <c r="S34" s="239">
        <v>34270</v>
      </c>
      <c r="T34" s="234">
        <f t="shared" si="0"/>
        <v>179.1224</v>
      </c>
      <c r="U34" s="234">
        <f t="shared" si="1"/>
        <v>34.270000000000003</v>
      </c>
      <c r="V34" s="238">
        <f t="shared" si="2"/>
        <v>179.1224</v>
      </c>
      <c r="W34" s="238">
        <f t="shared" si="2"/>
        <v>34.270000000000003</v>
      </c>
    </row>
    <row r="35" spans="2:23">
      <c r="D35" s="38"/>
      <c r="E35" s="38"/>
      <c r="F35" s="38"/>
      <c r="G35" s="38"/>
      <c r="H35" s="38"/>
      <c r="I35" s="38"/>
      <c r="Q35" s="235">
        <v>2005</v>
      </c>
      <c r="R35" s="239">
        <v>1864412</v>
      </c>
      <c r="S35" s="239">
        <v>33782</v>
      </c>
      <c r="T35" s="234">
        <f t="shared" si="0"/>
        <v>186.44120000000001</v>
      </c>
      <c r="U35" s="234">
        <f t="shared" si="1"/>
        <v>33.781999999999996</v>
      </c>
      <c r="V35" s="238">
        <f t="shared" si="2"/>
        <v>186.44120000000001</v>
      </c>
      <c r="W35" s="238">
        <f t="shared" si="2"/>
        <v>33.781999999999996</v>
      </c>
    </row>
    <row r="36" spans="2:23">
      <c r="D36" s="38"/>
      <c r="E36" s="38"/>
      <c r="F36" s="38"/>
      <c r="G36" s="38"/>
      <c r="H36" s="38"/>
      <c r="I36" s="38"/>
      <c r="Q36" s="235">
        <v>2006</v>
      </c>
      <c r="R36" s="239">
        <v>1859281</v>
      </c>
      <c r="S36" s="239">
        <v>34096</v>
      </c>
      <c r="T36" s="234">
        <f t="shared" si="0"/>
        <v>185.9281</v>
      </c>
      <c r="U36" s="234">
        <f t="shared" si="1"/>
        <v>34.095999999999997</v>
      </c>
      <c r="V36" s="238">
        <f t="shared" si="2"/>
        <v>185.9281</v>
      </c>
      <c r="W36" s="238">
        <f t="shared" si="2"/>
        <v>34.095999999999997</v>
      </c>
    </row>
    <row r="37" spans="2:23">
      <c r="D37" s="38"/>
      <c r="E37" s="38"/>
      <c r="F37" s="38"/>
      <c r="G37" s="38"/>
      <c r="H37" s="38"/>
      <c r="I37" s="38"/>
      <c r="Q37" s="235">
        <v>2007</v>
      </c>
      <c r="R37" s="239">
        <v>1797086</v>
      </c>
      <c r="S37" s="239">
        <v>32261</v>
      </c>
      <c r="T37" s="234">
        <f t="shared" si="0"/>
        <v>179.70859999999999</v>
      </c>
      <c r="U37" s="234">
        <f t="shared" si="1"/>
        <v>32.261000000000003</v>
      </c>
      <c r="V37" s="238">
        <f t="shared" si="2"/>
        <v>179.70859999999999</v>
      </c>
      <c r="W37" s="238">
        <f t="shared" si="2"/>
        <v>32.261000000000003</v>
      </c>
    </row>
    <row r="38" spans="2:23">
      <c r="D38" s="38"/>
      <c r="E38" s="38"/>
      <c r="F38" s="38"/>
      <c r="G38" s="38"/>
      <c r="H38" s="38"/>
      <c r="I38" s="38"/>
      <c r="Q38" s="235">
        <v>2008</v>
      </c>
      <c r="R38" s="236">
        <v>1759123</v>
      </c>
      <c r="S38" s="234">
        <v>31551.097241355012</v>
      </c>
      <c r="T38" s="234">
        <f t="shared" si="0"/>
        <v>175.91229999999999</v>
      </c>
      <c r="U38" s="234">
        <f t="shared" si="1"/>
        <v>31.551097241355013</v>
      </c>
      <c r="V38" s="238">
        <f t="shared" si="2"/>
        <v>175.91229999999999</v>
      </c>
      <c r="W38" s="238">
        <f t="shared" si="2"/>
        <v>31.551097241355013</v>
      </c>
    </row>
    <row r="39" spans="2:23">
      <c r="D39" s="38"/>
      <c r="E39" s="38"/>
      <c r="F39" s="38"/>
      <c r="G39" s="38"/>
      <c r="H39" s="38"/>
      <c r="I39" s="38"/>
      <c r="Q39" s="235">
        <v>2009</v>
      </c>
      <c r="R39" s="240">
        <v>1821269</v>
      </c>
      <c r="S39" s="240">
        <v>30605</v>
      </c>
      <c r="T39" s="234">
        <f t="shared" si="0"/>
        <v>182.12690000000001</v>
      </c>
      <c r="U39" s="234">
        <f t="shared" si="1"/>
        <v>30.605</v>
      </c>
      <c r="V39" s="238">
        <f t="shared" ref="V39:W50" si="3">T39</f>
        <v>182.12690000000001</v>
      </c>
      <c r="W39" s="238">
        <f t="shared" si="3"/>
        <v>30.605</v>
      </c>
    </row>
    <row r="40" spans="2:23">
      <c r="D40" s="38"/>
      <c r="E40" s="38"/>
      <c r="F40" s="38"/>
      <c r="G40" s="38"/>
      <c r="H40" s="38"/>
      <c r="I40" s="38"/>
      <c r="Q40" s="235">
        <v>2010</v>
      </c>
      <c r="R40" s="236">
        <v>2001020</v>
      </c>
      <c r="S40" s="241">
        <v>31802</v>
      </c>
      <c r="T40" s="234">
        <f t="shared" si="0"/>
        <v>200.102</v>
      </c>
      <c r="U40" s="234">
        <f t="shared" si="1"/>
        <v>31.802</v>
      </c>
      <c r="V40" s="238">
        <f t="shared" si="3"/>
        <v>200.102</v>
      </c>
      <c r="W40" s="238">
        <f t="shared" si="3"/>
        <v>31.802</v>
      </c>
    </row>
    <row r="41" spans="2:23">
      <c r="D41" s="38"/>
      <c r="E41" s="38"/>
      <c r="F41" s="38"/>
      <c r="G41" s="38"/>
      <c r="H41" s="38"/>
      <c r="I41" s="38"/>
      <c r="Q41" s="235">
        <v>2011</v>
      </c>
      <c r="R41" s="236">
        <v>2096127</v>
      </c>
      <c r="S41" s="234">
        <v>33407.239796932503</v>
      </c>
      <c r="T41" s="234">
        <f t="shared" si="0"/>
        <v>209.61269999999999</v>
      </c>
      <c r="U41" s="234">
        <f t="shared" si="1"/>
        <v>33.407239796932501</v>
      </c>
      <c r="V41" s="238">
        <f t="shared" si="3"/>
        <v>209.61269999999999</v>
      </c>
      <c r="W41" s="238">
        <f t="shared" si="3"/>
        <v>33.407239796932501</v>
      </c>
    </row>
    <row r="42" spans="2:23">
      <c r="D42" s="38"/>
      <c r="E42" s="38"/>
      <c r="F42" s="38"/>
      <c r="G42" s="38"/>
      <c r="H42" s="38"/>
      <c r="I42" s="38"/>
      <c r="Q42" s="235">
        <v>2012</v>
      </c>
      <c r="R42" s="236">
        <v>2181496</v>
      </c>
      <c r="S42" s="234">
        <v>32112.187967048601</v>
      </c>
      <c r="T42" s="234">
        <f t="shared" si="0"/>
        <v>218.14959999999999</v>
      </c>
      <c r="U42" s="234">
        <f t="shared" si="1"/>
        <v>32.112187967048598</v>
      </c>
      <c r="V42" s="238">
        <f t="shared" si="3"/>
        <v>218.14959999999999</v>
      </c>
      <c r="W42" s="238">
        <f t="shared" si="3"/>
        <v>32.112187967048598</v>
      </c>
    </row>
    <row r="43" spans="2:23">
      <c r="B43" s="40"/>
      <c r="C43" s="40"/>
      <c r="D43" s="41"/>
      <c r="E43" s="41"/>
      <c r="F43" s="42"/>
      <c r="G43" s="41"/>
      <c r="H43" s="43"/>
      <c r="I43" s="43"/>
      <c r="J43" s="40"/>
      <c r="Q43" s="235">
        <v>2013</v>
      </c>
      <c r="R43" s="236">
        <v>2185480</v>
      </c>
      <c r="S43" s="234">
        <v>30982.369973100802</v>
      </c>
      <c r="T43" s="234">
        <f t="shared" si="0"/>
        <v>218.548</v>
      </c>
      <c r="U43" s="234">
        <f t="shared" si="1"/>
        <v>30.982369973100802</v>
      </c>
      <c r="V43" s="238">
        <f t="shared" si="3"/>
        <v>218.548</v>
      </c>
      <c r="W43" s="238">
        <f t="shared" si="3"/>
        <v>30.982369973100802</v>
      </c>
    </row>
    <row r="44" spans="2:23">
      <c r="B44" s="44"/>
      <c r="C44" s="39"/>
      <c r="D44" s="45"/>
      <c r="E44" s="38"/>
      <c r="F44" s="38"/>
      <c r="G44" s="46"/>
      <c r="H44" s="46"/>
      <c r="I44" s="38"/>
      <c r="Q44" s="235">
        <v>2014</v>
      </c>
      <c r="R44" s="236">
        <v>2216012</v>
      </c>
      <c r="S44" s="234">
        <v>32411.715251091722</v>
      </c>
      <c r="T44" s="234">
        <f t="shared" si="0"/>
        <v>221.60120000000001</v>
      </c>
      <c r="U44" s="234">
        <f t="shared" si="1"/>
        <v>32.411715251091721</v>
      </c>
      <c r="V44" s="238">
        <f t="shared" si="3"/>
        <v>221.60120000000001</v>
      </c>
      <c r="W44" s="238">
        <f t="shared" si="3"/>
        <v>32.411715251091721</v>
      </c>
    </row>
    <row r="45" spans="2:23">
      <c r="B45" s="44"/>
      <c r="C45" s="39"/>
      <c r="D45" s="45"/>
      <c r="E45" s="38"/>
      <c r="F45" s="38"/>
      <c r="G45" s="46"/>
      <c r="H45" s="46"/>
      <c r="I45" s="38"/>
      <c r="Q45" s="235">
        <v>2015</v>
      </c>
      <c r="R45" s="236">
        <v>2255019</v>
      </c>
      <c r="S45" s="234">
        <v>31900.0829612899</v>
      </c>
      <c r="T45" s="234">
        <f t="shared" si="0"/>
        <v>225.50190000000001</v>
      </c>
      <c r="U45" s="234">
        <f t="shared" si="1"/>
        <v>31.9000829612899</v>
      </c>
      <c r="V45" s="238">
        <f t="shared" si="3"/>
        <v>225.50190000000001</v>
      </c>
      <c r="W45" s="238">
        <f t="shared" si="3"/>
        <v>31.9000829612899</v>
      </c>
    </row>
    <row r="46" spans="2:23">
      <c r="B46" s="44"/>
      <c r="C46" s="39"/>
      <c r="D46" s="45"/>
      <c r="E46" s="38"/>
      <c r="F46" s="38"/>
      <c r="G46" s="46"/>
      <c r="H46" s="46"/>
      <c r="I46" s="38"/>
      <c r="Q46" s="235">
        <v>2016</v>
      </c>
      <c r="R46" s="236">
        <v>2338765</v>
      </c>
      <c r="S46" s="234">
        <v>32302.112778089799</v>
      </c>
      <c r="T46" s="234">
        <f t="shared" si="0"/>
        <v>233.87649999999999</v>
      </c>
      <c r="U46" s="234">
        <f t="shared" si="1"/>
        <v>32.3021127780898</v>
      </c>
      <c r="V46" s="238">
        <f t="shared" si="3"/>
        <v>233.87649999999999</v>
      </c>
      <c r="W46" s="238">
        <f t="shared" si="3"/>
        <v>32.3021127780898</v>
      </c>
    </row>
    <row r="47" spans="2:23">
      <c r="B47" s="44"/>
      <c r="C47" s="39"/>
      <c r="D47" s="45"/>
      <c r="E47" s="38"/>
      <c r="F47" s="38"/>
      <c r="G47" s="46"/>
      <c r="H47" s="46"/>
      <c r="I47" s="38"/>
      <c r="Q47" s="235">
        <v>2017</v>
      </c>
      <c r="R47" s="236">
        <v>2430070</v>
      </c>
      <c r="S47" s="234">
        <v>33749.489744710278</v>
      </c>
      <c r="T47" s="234">
        <f t="shared" si="0"/>
        <v>243.00700000000001</v>
      </c>
      <c r="U47" s="234">
        <f t="shared" si="1"/>
        <v>33.749489744710274</v>
      </c>
      <c r="V47" s="238">
        <f t="shared" si="3"/>
        <v>243.00700000000001</v>
      </c>
      <c r="W47" s="238">
        <f t="shared" si="3"/>
        <v>33.749489744710274</v>
      </c>
    </row>
    <row r="48" spans="2:23">
      <c r="B48" s="44"/>
      <c r="C48" s="39"/>
      <c r="D48" s="45"/>
      <c r="E48" s="38"/>
      <c r="F48" s="38"/>
      <c r="G48" s="46"/>
      <c r="H48" s="46"/>
      <c r="I48" s="38"/>
      <c r="Q48" s="235">
        <v>2018</v>
      </c>
      <c r="R48" s="236">
        <v>2482623</v>
      </c>
      <c r="S48" s="234">
        <v>34172.567400780084</v>
      </c>
      <c r="T48" s="234">
        <f t="shared" si="0"/>
        <v>248.26230000000001</v>
      </c>
      <c r="U48" s="234">
        <f t="shared" si="1"/>
        <v>34.172567400780082</v>
      </c>
      <c r="V48" s="238">
        <f t="shared" si="3"/>
        <v>248.26230000000001</v>
      </c>
      <c r="W48" s="238">
        <f t="shared" si="3"/>
        <v>34.172567400780082</v>
      </c>
    </row>
    <row r="49" spans="2:23">
      <c r="B49" s="44"/>
      <c r="C49" s="39"/>
      <c r="D49" s="45"/>
      <c r="E49" s="38"/>
      <c r="F49" s="38"/>
      <c r="G49" s="46"/>
      <c r="H49" s="46"/>
      <c r="I49" s="38"/>
      <c r="Q49" s="235">
        <v>2019</v>
      </c>
      <c r="R49" s="236">
        <v>2544674</v>
      </c>
      <c r="S49" s="234">
        <v>33272.955154679817</v>
      </c>
      <c r="T49" s="234">
        <f t="shared" si="0"/>
        <v>254.4674</v>
      </c>
      <c r="U49" s="234">
        <f t="shared" si="1"/>
        <v>33.272955154679821</v>
      </c>
      <c r="V49" s="238">
        <f t="shared" si="3"/>
        <v>254.4674</v>
      </c>
      <c r="W49" s="238">
        <f t="shared" si="3"/>
        <v>33.272955154679821</v>
      </c>
    </row>
    <row r="50" spans="2:23">
      <c r="B50" s="44"/>
      <c r="C50" s="39"/>
      <c r="D50" s="45"/>
      <c r="E50" s="38"/>
      <c r="F50" s="38"/>
      <c r="G50" s="46"/>
      <c r="H50" s="46"/>
      <c r="I50" s="38"/>
      <c r="Q50" s="235">
        <v>2020</v>
      </c>
      <c r="R50" s="236">
        <v>2352082</v>
      </c>
      <c r="S50" s="234">
        <v>31064.062997159901</v>
      </c>
      <c r="T50" s="234">
        <f>R50/10000</f>
        <v>235.20820000000001</v>
      </c>
      <c r="U50" s="234">
        <f>S50/1000</f>
        <v>31.064062997159901</v>
      </c>
      <c r="V50" s="238">
        <f t="shared" si="3"/>
        <v>235.20820000000001</v>
      </c>
      <c r="W50" s="238">
        <f t="shared" si="3"/>
        <v>31.064062997159901</v>
      </c>
    </row>
    <row r="51" spans="2:23">
      <c r="B51" s="44"/>
      <c r="C51" s="39"/>
      <c r="D51" s="45"/>
      <c r="E51" s="38"/>
      <c r="F51" s="38"/>
      <c r="G51" s="46"/>
      <c r="H51" s="46"/>
      <c r="I51" s="38"/>
      <c r="Q51" s="235">
        <v>2021</v>
      </c>
      <c r="R51" s="236">
        <v>2455182</v>
      </c>
      <c r="S51" s="234">
        <v>31627.359985269941</v>
      </c>
      <c r="T51" s="234">
        <v>245.51820000000001</v>
      </c>
      <c r="U51" s="234">
        <v>31.627359985269941</v>
      </c>
      <c r="V51" s="238">
        <v>245.51820000000001</v>
      </c>
      <c r="W51" s="238">
        <v>31.627359985269941</v>
      </c>
    </row>
    <row r="52" spans="2:23">
      <c r="Q52" s="235">
        <v>2022</v>
      </c>
      <c r="R52" s="236">
        <v>2400309</v>
      </c>
      <c r="S52" s="234">
        <v>31918.658074989729</v>
      </c>
      <c r="T52" s="234">
        <v>240.0309</v>
      </c>
      <c r="U52" s="234">
        <v>31.918658074989729</v>
      </c>
      <c r="V52" s="242">
        <v>240.0309</v>
      </c>
      <c r="W52" s="242">
        <v>31.918658074989729</v>
      </c>
    </row>
  </sheetData>
  <phoneticPr fontId="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61A1A-9755-4F8C-B399-63FA9D63375C}">
  <sheetPr codeName="Sheet4"/>
  <dimension ref="A2:I39"/>
  <sheetViews>
    <sheetView workbookViewId="0"/>
  </sheetViews>
  <sheetFormatPr defaultRowHeight="13.5"/>
  <cols>
    <col min="1" max="1" width="18.625" customWidth="1"/>
    <col min="2" max="7" width="13" customWidth="1"/>
  </cols>
  <sheetData>
    <row r="2" spans="1:9" s="1" customFormat="1" ht="15">
      <c r="A2" s="47" t="s">
        <v>37</v>
      </c>
    </row>
    <row r="3" spans="1:9" s="1" customFormat="1" ht="15.75">
      <c r="A3" s="48" t="s">
        <v>38</v>
      </c>
      <c r="B3" s="49" t="s">
        <v>39</v>
      </c>
      <c r="C3" s="49"/>
      <c r="D3" s="49" t="s">
        <v>40</v>
      </c>
      <c r="E3" s="49"/>
      <c r="F3" s="49" t="s">
        <v>41</v>
      </c>
      <c r="G3" s="49"/>
    </row>
    <row r="4" spans="1:9">
      <c r="A4" s="48"/>
      <c r="B4" s="50" t="s">
        <v>42</v>
      </c>
      <c r="C4" s="50" t="s">
        <v>43</v>
      </c>
      <c r="D4" s="50" t="s">
        <v>42</v>
      </c>
      <c r="E4" s="50" t="s">
        <v>43</v>
      </c>
      <c r="F4" s="50" t="s">
        <v>42</v>
      </c>
      <c r="G4" s="50" t="s">
        <v>43</v>
      </c>
      <c r="H4" s="35"/>
      <c r="I4" s="35"/>
    </row>
    <row r="5" spans="1:9">
      <c r="A5" s="51"/>
      <c r="B5" s="52" t="s">
        <v>44</v>
      </c>
      <c r="C5" s="52" t="s">
        <v>45</v>
      </c>
      <c r="D5" s="52" t="s">
        <v>44</v>
      </c>
      <c r="E5" s="52" t="s">
        <v>45</v>
      </c>
      <c r="F5" s="52" t="s">
        <v>44</v>
      </c>
      <c r="G5" s="52" t="s">
        <v>45</v>
      </c>
      <c r="H5" s="35"/>
      <c r="I5" s="35"/>
    </row>
    <row r="6" spans="1:9">
      <c r="A6" s="53" t="s">
        <v>46</v>
      </c>
      <c r="B6" s="54">
        <v>28969</v>
      </c>
      <c r="C6" s="54">
        <v>524801.18694000004</v>
      </c>
      <c r="D6" s="54">
        <v>2173</v>
      </c>
      <c r="E6" s="54">
        <v>113782.95895999997</v>
      </c>
      <c r="F6" s="54">
        <v>12</v>
      </c>
      <c r="G6" s="54">
        <v>409.79709999999994</v>
      </c>
      <c r="H6" s="35"/>
      <c r="I6" s="35"/>
    </row>
    <row r="7" spans="1:9">
      <c r="A7" s="53" t="s">
        <v>47</v>
      </c>
      <c r="B7" s="54">
        <v>1448</v>
      </c>
      <c r="C7" s="54">
        <v>339.73441999999972</v>
      </c>
      <c r="D7" s="54">
        <v>70</v>
      </c>
      <c r="E7" s="54">
        <v>13.465159999999999</v>
      </c>
      <c r="F7" s="54">
        <v>0</v>
      </c>
      <c r="G7" s="54">
        <v>0</v>
      </c>
      <c r="H7" s="35"/>
      <c r="I7" s="35"/>
    </row>
    <row r="8" spans="1:9">
      <c r="A8" s="53" t="s">
        <v>48</v>
      </c>
      <c r="B8" s="54">
        <v>25264</v>
      </c>
      <c r="C8" s="54">
        <v>366487.51488000015</v>
      </c>
      <c r="D8" s="54">
        <v>2248</v>
      </c>
      <c r="E8" s="54">
        <v>54878.304990000026</v>
      </c>
      <c r="F8" s="54">
        <v>18</v>
      </c>
      <c r="G8" s="54">
        <v>246.56229999999999</v>
      </c>
      <c r="H8" s="35"/>
      <c r="I8" s="35"/>
    </row>
    <row r="9" spans="1:9">
      <c r="A9" s="53" t="s">
        <v>49</v>
      </c>
      <c r="B9" s="54">
        <v>5</v>
      </c>
      <c r="C9" s="54">
        <v>0.20063000000000003</v>
      </c>
      <c r="D9" s="54">
        <v>5</v>
      </c>
      <c r="E9" s="54">
        <v>0.20063000000000003</v>
      </c>
      <c r="F9" s="54">
        <v>0</v>
      </c>
      <c r="G9" s="54">
        <v>0</v>
      </c>
      <c r="H9" s="35"/>
      <c r="I9" s="35"/>
    </row>
    <row r="10" spans="1:9">
      <c r="A10" s="53" t="s">
        <v>50</v>
      </c>
      <c r="B10" s="54">
        <v>211055</v>
      </c>
      <c r="C10" s="54">
        <v>78678.109900000083</v>
      </c>
      <c r="D10" s="54">
        <v>22538</v>
      </c>
      <c r="E10" s="54">
        <v>7934.2850400000616</v>
      </c>
      <c r="F10" s="54">
        <v>75</v>
      </c>
      <c r="G10" s="54">
        <v>21.016459999999995</v>
      </c>
      <c r="H10" s="35"/>
      <c r="I10" s="35"/>
    </row>
    <row r="11" spans="1:9">
      <c r="A11" s="53" t="s">
        <v>51</v>
      </c>
      <c r="B11" s="54">
        <v>694763</v>
      </c>
      <c r="C11" s="54">
        <v>6121175.8627400203</v>
      </c>
      <c r="D11" s="54">
        <v>46346</v>
      </c>
      <c r="E11" s="54">
        <v>733710.2162399987</v>
      </c>
      <c r="F11" s="54">
        <v>169</v>
      </c>
      <c r="G11" s="54">
        <v>10022.61268</v>
      </c>
      <c r="H11" s="35"/>
      <c r="I11" s="35"/>
    </row>
    <row r="12" spans="1:9">
      <c r="A12" s="53" t="s">
        <v>52</v>
      </c>
      <c r="B12" s="54">
        <v>25275</v>
      </c>
      <c r="C12" s="54">
        <v>309309.93032999994</v>
      </c>
      <c r="D12" s="54">
        <v>4336</v>
      </c>
      <c r="E12" s="54">
        <v>33516.285610000006</v>
      </c>
      <c r="F12" s="54">
        <v>9</v>
      </c>
      <c r="G12" s="54">
        <v>49.596510000000009</v>
      </c>
      <c r="H12" s="35"/>
      <c r="I12" s="35"/>
    </row>
    <row r="13" spans="1:9">
      <c r="A13" s="53" t="s">
        <v>53</v>
      </c>
      <c r="B13" s="54">
        <v>6551</v>
      </c>
      <c r="C13" s="54">
        <v>1968796.5082099992</v>
      </c>
      <c r="D13" s="54">
        <v>722</v>
      </c>
      <c r="E13" s="54">
        <v>189564.64183000004</v>
      </c>
      <c r="F13" s="54">
        <v>4</v>
      </c>
      <c r="G13" s="54">
        <v>42.086000000000006</v>
      </c>
      <c r="H13" s="35"/>
      <c r="I13" s="35"/>
    </row>
    <row r="14" spans="1:9">
      <c r="A14" s="53" t="s">
        <v>54</v>
      </c>
      <c r="B14" s="54">
        <v>28644</v>
      </c>
      <c r="C14" s="54">
        <v>11934.985350000006</v>
      </c>
      <c r="D14" s="54">
        <v>3357</v>
      </c>
      <c r="E14" s="54">
        <v>1109.2312399999985</v>
      </c>
      <c r="F14" s="54">
        <v>10</v>
      </c>
      <c r="G14" s="54">
        <v>3.3225599999999997</v>
      </c>
      <c r="H14" s="35"/>
      <c r="I14" s="35"/>
    </row>
    <row r="15" spans="1:9">
      <c r="A15" s="53" t="s">
        <v>55</v>
      </c>
      <c r="B15" s="54">
        <v>147822</v>
      </c>
      <c r="C15" s="54">
        <v>1865958.4326800001</v>
      </c>
      <c r="D15" s="54">
        <v>16014</v>
      </c>
      <c r="E15" s="54">
        <v>146324.13646999982</v>
      </c>
      <c r="F15" s="54">
        <v>38</v>
      </c>
      <c r="G15" s="54">
        <v>251.97081</v>
      </c>
      <c r="H15" s="35"/>
      <c r="I15" s="35"/>
    </row>
    <row r="16" spans="1:9">
      <c r="A16" s="53" t="s">
        <v>56</v>
      </c>
      <c r="B16" s="54">
        <v>285607</v>
      </c>
      <c r="C16" s="54">
        <v>3743496.144019993</v>
      </c>
      <c r="D16" s="54">
        <v>18782</v>
      </c>
      <c r="E16" s="54">
        <v>284998.69918999961</v>
      </c>
      <c r="F16" s="54">
        <v>94</v>
      </c>
      <c r="G16" s="54">
        <v>1704.3346999999999</v>
      </c>
      <c r="H16" s="35"/>
      <c r="I16" s="35"/>
    </row>
    <row r="17" spans="1:9">
      <c r="A17" s="53" t="s">
        <v>57</v>
      </c>
      <c r="B17" s="54">
        <v>31056</v>
      </c>
      <c r="C17" s="54">
        <v>180993.56625000006</v>
      </c>
      <c r="D17" s="54">
        <v>1205</v>
      </c>
      <c r="E17" s="54">
        <v>43329.480489999987</v>
      </c>
      <c r="F17" s="54">
        <v>3</v>
      </c>
      <c r="G17" s="54">
        <v>265.77199999999999</v>
      </c>
      <c r="H17" s="35"/>
      <c r="I17" s="35"/>
    </row>
    <row r="18" spans="1:9">
      <c r="A18" s="53" t="s">
        <v>58</v>
      </c>
      <c r="B18" s="54">
        <v>2138</v>
      </c>
      <c r="C18" s="54">
        <v>17508.819850000007</v>
      </c>
      <c r="D18" s="54">
        <v>244</v>
      </c>
      <c r="E18" s="54">
        <v>1919.5480300000002</v>
      </c>
      <c r="F18" s="54">
        <v>0</v>
      </c>
      <c r="G18" s="54">
        <v>0</v>
      </c>
      <c r="H18" s="35"/>
      <c r="I18" s="35"/>
    </row>
    <row r="19" spans="1:9">
      <c r="A19" s="53" t="s">
        <v>59</v>
      </c>
      <c r="B19" s="54">
        <v>144482</v>
      </c>
      <c r="C19" s="54">
        <v>4263892.8777400041</v>
      </c>
      <c r="D19" s="54">
        <v>11720</v>
      </c>
      <c r="E19" s="54">
        <v>1613248.4742699999</v>
      </c>
      <c r="F19" s="54">
        <v>69</v>
      </c>
      <c r="G19" s="54">
        <v>13479.629600000002</v>
      </c>
      <c r="H19" s="35"/>
      <c r="I19" s="35"/>
    </row>
    <row r="20" spans="1:9">
      <c r="A20" s="53" t="s">
        <v>60</v>
      </c>
      <c r="B20" s="54">
        <v>44133</v>
      </c>
      <c r="C20" s="54">
        <v>1448725.7967400001</v>
      </c>
      <c r="D20" s="54">
        <v>2639</v>
      </c>
      <c r="E20" s="54">
        <v>257316.3203299997</v>
      </c>
      <c r="F20" s="54">
        <v>19</v>
      </c>
      <c r="G20" s="54">
        <v>4739.9462400000002</v>
      </c>
      <c r="H20" s="35"/>
      <c r="I20" s="35"/>
    </row>
    <row r="21" spans="1:9">
      <c r="A21" s="53" t="s">
        <v>61</v>
      </c>
      <c r="B21" s="54">
        <v>7979</v>
      </c>
      <c r="C21" s="54">
        <v>785.09005999999988</v>
      </c>
      <c r="D21" s="54">
        <v>1893</v>
      </c>
      <c r="E21" s="54">
        <v>88.686010000000124</v>
      </c>
      <c r="F21" s="54">
        <v>5</v>
      </c>
      <c r="G21" s="54">
        <v>2.7059999999999997E-2</v>
      </c>
      <c r="H21" s="35"/>
      <c r="I21" s="35"/>
    </row>
    <row r="22" spans="1:9">
      <c r="A22" s="53" t="s">
        <v>62</v>
      </c>
      <c r="B22" s="54">
        <v>2831</v>
      </c>
      <c r="C22" s="54">
        <v>354665.02955999982</v>
      </c>
      <c r="D22" s="54">
        <v>497</v>
      </c>
      <c r="E22" s="54">
        <v>101873.45468999991</v>
      </c>
      <c r="F22" s="54">
        <v>3</v>
      </c>
      <c r="G22" s="54">
        <v>1081.482</v>
      </c>
      <c r="H22" s="35"/>
      <c r="I22" s="35"/>
    </row>
    <row r="23" spans="1:9">
      <c r="A23" s="53" t="s">
        <v>63</v>
      </c>
      <c r="B23" s="54">
        <v>299079</v>
      </c>
      <c r="C23" s="54">
        <v>2539279.32657</v>
      </c>
      <c r="D23" s="54">
        <v>19576</v>
      </c>
      <c r="E23" s="54">
        <v>171682.17988999991</v>
      </c>
      <c r="F23" s="54">
        <v>57</v>
      </c>
      <c r="G23" s="54">
        <v>447.76146000000023</v>
      </c>
      <c r="H23" s="35"/>
      <c r="I23" s="35"/>
    </row>
    <row r="24" spans="1:9">
      <c r="A24" s="53" t="s">
        <v>64</v>
      </c>
      <c r="B24" s="54">
        <v>47546</v>
      </c>
      <c r="C24" s="54">
        <v>22330.341639999962</v>
      </c>
      <c r="D24" s="54">
        <v>6551</v>
      </c>
      <c r="E24" s="54">
        <v>1762.4089499999973</v>
      </c>
      <c r="F24" s="54">
        <v>27</v>
      </c>
      <c r="G24" s="54">
        <v>2.7016700000000005</v>
      </c>
      <c r="H24" s="35"/>
      <c r="I24" s="35"/>
    </row>
    <row r="25" spans="1:9">
      <c r="A25" s="53" t="s">
        <v>65</v>
      </c>
      <c r="B25" s="54">
        <v>107179</v>
      </c>
      <c r="C25" s="54">
        <v>2775339.6553500006</v>
      </c>
      <c r="D25" s="54">
        <v>11442</v>
      </c>
      <c r="E25" s="54">
        <v>340927.52286999993</v>
      </c>
      <c r="F25" s="54">
        <v>64</v>
      </c>
      <c r="G25" s="54">
        <v>1332.8741999999997</v>
      </c>
      <c r="H25" s="35"/>
      <c r="I25" s="35"/>
    </row>
    <row r="26" spans="1:9">
      <c r="A26" s="53" t="s">
        <v>66</v>
      </c>
      <c r="B26" s="54">
        <v>83582</v>
      </c>
      <c r="C26" s="54">
        <v>2535623.6417800067</v>
      </c>
      <c r="D26" s="54">
        <v>8742</v>
      </c>
      <c r="E26" s="54">
        <v>521724.30394999997</v>
      </c>
      <c r="F26" s="54">
        <v>38</v>
      </c>
      <c r="G26" s="54">
        <v>1528.3709499999998</v>
      </c>
      <c r="H26" s="35"/>
      <c r="I26" s="35"/>
    </row>
    <row r="27" spans="1:9">
      <c r="A27" s="53" t="s">
        <v>67</v>
      </c>
      <c r="B27" s="54">
        <v>23526</v>
      </c>
      <c r="C27" s="54">
        <v>226573.76082000014</v>
      </c>
      <c r="D27" s="54">
        <v>1102</v>
      </c>
      <c r="E27" s="54">
        <v>12444.496679999995</v>
      </c>
      <c r="F27" s="54">
        <v>3</v>
      </c>
      <c r="G27" s="54">
        <v>8.5975999999999999</v>
      </c>
      <c r="H27" s="35"/>
      <c r="I27" s="35"/>
    </row>
    <row r="28" spans="1:9">
      <c r="A28" s="53" t="s">
        <v>68</v>
      </c>
      <c r="B28" s="54">
        <v>1339</v>
      </c>
      <c r="C28" s="54">
        <v>16839.589640000006</v>
      </c>
      <c r="D28" s="54">
        <v>193</v>
      </c>
      <c r="E28" s="54">
        <v>5542.1875</v>
      </c>
      <c r="F28" s="54">
        <v>0</v>
      </c>
      <c r="G28" s="54">
        <v>0</v>
      </c>
      <c r="H28" s="35"/>
      <c r="I28" s="35"/>
    </row>
    <row r="29" spans="1:9">
      <c r="A29" s="53" t="s">
        <v>69</v>
      </c>
      <c r="B29" s="54">
        <v>29</v>
      </c>
      <c r="C29" s="54">
        <v>2.5535999999999999</v>
      </c>
      <c r="D29" s="54">
        <v>5</v>
      </c>
      <c r="E29" s="54">
        <v>0.56679999999999997</v>
      </c>
      <c r="F29" s="54">
        <v>0</v>
      </c>
      <c r="G29" s="54">
        <v>0</v>
      </c>
      <c r="H29" s="35"/>
      <c r="I29" s="35"/>
    </row>
    <row r="30" spans="1:9">
      <c r="A30" s="53" t="s">
        <v>70</v>
      </c>
      <c r="B30" s="54">
        <v>102722</v>
      </c>
      <c r="C30" s="54">
        <v>1661678.8917699968</v>
      </c>
      <c r="D30" s="54">
        <v>10126</v>
      </c>
      <c r="E30" s="54">
        <v>129395.1788299999</v>
      </c>
      <c r="F30" s="54">
        <v>23</v>
      </c>
      <c r="G30" s="54">
        <v>323.74803999999995</v>
      </c>
      <c r="H30" s="35"/>
      <c r="I30" s="35"/>
    </row>
    <row r="31" spans="1:9">
      <c r="A31" s="53" t="s">
        <v>71</v>
      </c>
      <c r="B31" s="54">
        <v>9107</v>
      </c>
      <c r="C31" s="54">
        <v>165624.87119999988</v>
      </c>
      <c r="D31" s="54">
        <v>1421</v>
      </c>
      <c r="E31" s="54">
        <v>14916.978959999999</v>
      </c>
      <c r="F31" s="54">
        <v>5</v>
      </c>
      <c r="G31" s="54">
        <v>97.199999999999989</v>
      </c>
      <c r="H31" s="35"/>
      <c r="I31" s="35"/>
    </row>
    <row r="32" spans="1:9">
      <c r="A32" s="53" t="s">
        <v>72</v>
      </c>
      <c r="B32" s="54">
        <v>23200</v>
      </c>
      <c r="C32" s="54">
        <v>89573.21735000005</v>
      </c>
      <c r="D32" s="54">
        <v>5643</v>
      </c>
      <c r="E32" s="54">
        <v>25228.914649999984</v>
      </c>
      <c r="F32" s="54">
        <v>17</v>
      </c>
      <c r="G32" s="54">
        <v>40.884400000000007</v>
      </c>
      <c r="H32" s="35"/>
      <c r="I32" s="35"/>
    </row>
    <row r="33" spans="1:9">
      <c r="A33" s="53" t="s">
        <v>73</v>
      </c>
      <c r="B33" s="54">
        <v>2970</v>
      </c>
      <c r="C33" s="54">
        <v>1499.1235400000005</v>
      </c>
      <c r="D33" s="54">
        <v>708</v>
      </c>
      <c r="E33" s="54">
        <v>213.31062999999989</v>
      </c>
      <c r="F33" s="54">
        <v>1</v>
      </c>
      <c r="G33" s="54">
        <v>7.4999999999999997E-3</v>
      </c>
      <c r="H33" s="35"/>
      <c r="I33" s="35"/>
    </row>
    <row r="34" spans="1:9">
      <c r="A34" s="53" t="s">
        <v>74</v>
      </c>
      <c r="B34" s="54">
        <v>480</v>
      </c>
      <c r="C34" s="54">
        <v>25586.891979999989</v>
      </c>
      <c r="D34" s="54">
        <v>102</v>
      </c>
      <c r="E34" s="54">
        <v>10977.730839999998</v>
      </c>
      <c r="F34" s="54">
        <v>3</v>
      </c>
      <c r="G34" s="54">
        <v>35.225000000000001</v>
      </c>
      <c r="H34" s="35"/>
      <c r="I34" s="35"/>
    </row>
    <row r="35" spans="1:9">
      <c r="A35" s="53" t="s">
        <v>75</v>
      </c>
      <c r="B35" s="54">
        <v>2168</v>
      </c>
      <c r="C35" s="54">
        <v>454006.6739699996</v>
      </c>
      <c r="D35" s="54">
        <v>299</v>
      </c>
      <c r="E35" s="54">
        <v>220484.27313999998</v>
      </c>
      <c r="F35" s="54">
        <v>6</v>
      </c>
      <c r="G35" s="54">
        <v>106.6272</v>
      </c>
      <c r="H35" s="35"/>
      <c r="I35" s="35"/>
    </row>
    <row r="36" spans="1:9">
      <c r="A36" s="53" t="s">
        <v>76</v>
      </c>
      <c r="B36" s="54">
        <v>9189</v>
      </c>
      <c r="C36" s="54">
        <v>147113.09722000008</v>
      </c>
      <c r="D36" s="54">
        <v>1928</v>
      </c>
      <c r="E36" s="54">
        <v>54357.893430000062</v>
      </c>
      <c r="F36" s="54">
        <v>8</v>
      </c>
      <c r="G36" s="54">
        <v>561.47175000000004</v>
      </c>
      <c r="H36" s="35"/>
      <c r="I36" s="35"/>
    </row>
    <row r="37" spans="1:9" ht="14.25" thickBot="1">
      <c r="A37" s="53" t="s">
        <v>77</v>
      </c>
      <c r="B37" s="54">
        <v>171</v>
      </c>
      <c r="C37" s="54">
        <v>36.648260000000001</v>
      </c>
      <c r="D37" s="55">
        <v>44</v>
      </c>
      <c r="E37" s="55">
        <v>7.9399099999999994</v>
      </c>
      <c r="F37" s="55">
        <v>1</v>
      </c>
      <c r="G37" s="55">
        <v>1.2960000000000001E-2</v>
      </c>
      <c r="H37" s="35"/>
      <c r="I37" s="35"/>
    </row>
    <row r="38" spans="1:9">
      <c r="A38" s="56" t="s">
        <v>78</v>
      </c>
      <c r="B38" s="57">
        <v>2400309</v>
      </c>
      <c r="C38" s="57">
        <v>31918658.074990015</v>
      </c>
      <c r="D38" s="58">
        <v>202671</v>
      </c>
      <c r="E38" s="59">
        <v>5093274.2762099979</v>
      </c>
      <c r="F38" s="59">
        <v>781</v>
      </c>
      <c r="G38" s="59">
        <v>36803.638749999998</v>
      </c>
      <c r="H38" s="35"/>
      <c r="I38" s="35"/>
    </row>
    <row r="39" spans="1:9">
      <c r="D39" s="35"/>
      <c r="E39" s="35"/>
      <c r="F39" s="35"/>
      <c r="G39" s="35"/>
      <c r="H39" s="35"/>
      <c r="I39" s="35"/>
    </row>
  </sheetData>
  <mergeCells count="4">
    <mergeCell ref="A3:A4"/>
    <mergeCell ref="B3:C3"/>
    <mergeCell ref="D3:E3"/>
    <mergeCell ref="F3:G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4F682-BAF4-4352-9546-AC3B4562A76A}">
  <sheetPr codeName="Sheet5"/>
  <dimension ref="A1:H25"/>
  <sheetViews>
    <sheetView workbookViewId="0"/>
  </sheetViews>
  <sheetFormatPr defaultColWidth="9" defaultRowHeight="14.25"/>
  <cols>
    <col min="1" max="1" width="18.875" style="60" customWidth="1"/>
    <col min="2" max="2" width="6.5" style="60" customWidth="1"/>
    <col min="3" max="3" width="7.75" style="60" customWidth="1"/>
    <col min="4" max="4" width="12.625" style="60" customWidth="1"/>
    <col min="5" max="5" width="42.125" style="60" customWidth="1"/>
    <col min="6" max="16384" width="9" style="60"/>
  </cols>
  <sheetData>
    <row r="1" spans="1:8" ht="24.95" customHeight="1" thickBot="1">
      <c r="A1" s="47" t="s">
        <v>79</v>
      </c>
    </row>
    <row r="2" spans="1:8" ht="18" customHeight="1" thickTop="1">
      <c r="A2" s="61" t="s">
        <v>80</v>
      </c>
      <c r="B2" s="62" t="s">
        <v>81</v>
      </c>
      <c r="C2" s="63"/>
      <c r="D2" s="64" t="s">
        <v>82</v>
      </c>
      <c r="E2" s="65" t="s">
        <v>83</v>
      </c>
    </row>
    <row r="3" spans="1:8" ht="18" customHeight="1" thickBot="1">
      <c r="A3" s="66"/>
      <c r="B3" s="67"/>
      <c r="C3" s="68"/>
      <c r="D3" s="68"/>
      <c r="E3" s="69"/>
    </row>
    <row r="4" spans="1:8" ht="75" customHeight="1" thickTop="1">
      <c r="A4" s="70" t="s">
        <v>84</v>
      </c>
      <c r="B4" s="71">
        <v>258</v>
      </c>
      <c r="C4" s="72" t="s">
        <v>85</v>
      </c>
      <c r="D4" s="73">
        <v>0.31272727272727302</v>
      </c>
      <c r="E4" s="74" t="s">
        <v>86</v>
      </c>
    </row>
    <row r="5" spans="1:8" ht="75" customHeight="1" thickBot="1">
      <c r="A5" s="70"/>
      <c r="B5" s="75">
        <v>256</v>
      </c>
      <c r="C5" s="76" t="s">
        <v>87</v>
      </c>
      <c r="D5" s="73"/>
      <c r="E5" s="74"/>
    </row>
    <row r="6" spans="1:8" ht="50.1" customHeight="1">
      <c r="A6" s="77" t="s">
        <v>88</v>
      </c>
      <c r="B6" s="78">
        <v>2</v>
      </c>
      <c r="C6" s="79" t="s">
        <v>85</v>
      </c>
      <c r="D6" s="80">
        <v>2.4242424242424199E-3</v>
      </c>
      <c r="E6" s="81" t="s">
        <v>89</v>
      </c>
    </row>
    <row r="7" spans="1:8" ht="50.1" customHeight="1" thickBot="1">
      <c r="A7" s="82"/>
      <c r="B7" s="83">
        <v>2</v>
      </c>
      <c r="C7" s="84" t="s">
        <v>87</v>
      </c>
      <c r="D7" s="85"/>
      <c r="E7" s="86"/>
    </row>
    <row r="8" spans="1:8" ht="60" customHeight="1">
      <c r="A8" s="70" t="s">
        <v>90</v>
      </c>
      <c r="B8" s="71">
        <v>41</v>
      </c>
      <c r="C8" s="72" t="s">
        <v>85</v>
      </c>
      <c r="D8" s="73">
        <v>4.9696969696969698E-2</v>
      </c>
      <c r="E8" s="74" t="s">
        <v>91</v>
      </c>
    </row>
    <row r="9" spans="1:8" ht="60" customHeight="1" thickBot="1">
      <c r="A9" s="70"/>
      <c r="B9" s="87">
        <v>41</v>
      </c>
      <c r="C9" s="76" t="s">
        <v>87</v>
      </c>
      <c r="D9" s="73"/>
      <c r="E9" s="74"/>
      <c r="H9" s="88"/>
    </row>
    <row r="10" spans="1:8" ht="97.5" customHeight="1">
      <c r="A10" s="77" t="s">
        <v>92</v>
      </c>
      <c r="B10" s="78">
        <v>476</v>
      </c>
      <c r="C10" s="79" t="s">
        <v>85</v>
      </c>
      <c r="D10" s="80">
        <v>0.57696969696969702</v>
      </c>
      <c r="E10" s="81" t="s">
        <v>93</v>
      </c>
    </row>
    <row r="11" spans="1:8" ht="97.5" customHeight="1" thickBot="1">
      <c r="A11" s="82"/>
      <c r="B11" s="83">
        <v>444</v>
      </c>
      <c r="C11" s="84" t="s">
        <v>87</v>
      </c>
      <c r="D11" s="85"/>
      <c r="E11" s="86"/>
    </row>
    <row r="12" spans="1:8" ht="50.1" customHeight="1">
      <c r="A12" s="77" t="s">
        <v>94</v>
      </c>
      <c r="B12" s="78">
        <v>46</v>
      </c>
      <c r="C12" s="79" t="s">
        <v>85</v>
      </c>
      <c r="D12" s="80">
        <v>5.5757575757575797E-2</v>
      </c>
      <c r="E12" s="89" t="s">
        <v>95</v>
      </c>
    </row>
    <row r="13" spans="1:8" ht="50.1" customHeight="1" thickBot="1">
      <c r="A13" s="82"/>
      <c r="B13" s="83">
        <v>41</v>
      </c>
      <c r="C13" s="84" t="s">
        <v>87</v>
      </c>
      <c r="D13" s="85"/>
      <c r="E13" s="90"/>
    </row>
    <row r="14" spans="1:8" ht="50.1" customHeight="1">
      <c r="A14" s="70" t="s">
        <v>96</v>
      </c>
      <c r="B14" s="71">
        <v>2</v>
      </c>
      <c r="C14" s="72" t="s">
        <v>85</v>
      </c>
      <c r="D14" s="73">
        <v>2.4242424242424199E-3</v>
      </c>
      <c r="E14" s="91" t="s">
        <v>97</v>
      </c>
    </row>
    <row r="15" spans="1:8" ht="50.1" customHeight="1" thickBot="1">
      <c r="A15" s="70"/>
      <c r="B15" s="92">
        <v>2</v>
      </c>
      <c r="C15" s="93" t="s">
        <v>87</v>
      </c>
      <c r="D15" s="73"/>
      <c r="E15" s="91"/>
    </row>
    <row r="16" spans="1:8" ht="18" customHeight="1" thickTop="1">
      <c r="A16" s="61" t="s">
        <v>98</v>
      </c>
      <c r="B16" s="94"/>
      <c r="C16" s="95" t="s">
        <v>99</v>
      </c>
      <c r="D16" s="96">
        <v>825</v>
      </c>
      <c r="E16" s="65"/>
    </row>
    <row r="17" spans="1:5" ht="18" customHeight="1" thickBot="1">
      <c r="A17" s="66"/>
      <c r="B17" s="97"/>
      <c r="C17" s="98" t="s">
        <v>100</v>
      </c>
      <c r="D17" s="99">
        <v>781</v>
      </c>
      <c r="E17" s="69"/>
    </row>
    <row r="18" spans="1:5" ht="9.9499999999999993" customHeight="1" thickTop="1"/>
    <row r="19" spans="1:5">
      <c r="A19" s="100" t="s">
        <v>101</v>
      </c>
    </row>
    <row r="20" spans="1:5">
      <c r="A20" s="101" t="s">
        <v>102</v>
      </c>
    </row>
    <row r="21" spans="1:5">
      <c r="A21" s="100" t="s">
        <v>103</v>
      </c>
    </row>
    <row r="24" spans="1:5">
      <c r="A24" s="102"/>
      <c r="B24" s="102"/>
      <c r="C24" s="102"/>
      <c r="D24" s="102"/>
      <c r="E24" s="102"/>
    </row>
    <row r="25" spans="1:5">
      <c r="A25" s="102"/>
      <c r="B25" s="102"/>
      <c r="C25" s="102"/>
      <c r="D25" s="102"/>
      <c r="E25" s="102"/>
    </row>
  </sheetData>
  <mergeCells count="24">
    <mergeCell ref="A14:A15"/>
    <mergeCell ref="D14:D15"/>
    <mergeCell ref="E14:E15"/>
    <mergeCell ref="A16:A17"/>
    <mergeCell ref="E16:E17"/>
    <mergeCell ref="A10:A11"/>
    <mergeCell ref="D10:D11"/>
    <mergeCell ref="E10:E11"/>
    <mergeCell ref="A12:A13"/>
    <mergeCell ref="D12:D13"/>
    <mergeCell ref="E12:E13"/>
    <mergeCell ref="A6:A7"/>
    <mergeCell ref="D6:D7"/>
    <mergeCell ref="E6:E7"/>
    <mergeCell ref="A8:A9"/>
    <mergeCell ref="D8:D9"/>
    <mergeCell ref="E8:E9"/>
    <mergeCell ref="A2:A3"/>
    <mergeCell ref="B2:C3"/>
    <mergeCell ref="D2:D3"/>
    <mergeCell ref="E2:E3"/>
    <mergeCell ref="A4:A5"/>
    <mergeCell ref="D4:D5"/>
    <mergeCell ref="E4:E5"/>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EC258-DBBE-474C-B82F-12E8812218A5}">
  <sheetPr codeName="Sheet6"/>
  <dimension ref="B1:AB60"/>
  <sheetViews>
    <sheetView zoomScaleNormal="100" workbookViewId="0"/>
  </sheetViews>
  <sheetFormatPr defaultRowHeight="13.5"/>
  <cols>
    <col min="1" max="1" width="6.75" style="103" customWidth="1"/>
    <col min="2" max="2" width="15.625" style="104" customWidth="1"/>
    <col min="3" max="3" width="3.25" style="104" customWidth="1"/>
    <col min="4" max="4" width="5.5" style="104" customWidth="1"/>
    <col min="5" max="5" width="1.875" style="104" customWidth="1"/>
    <col min="6" max="6" width="8.75" style="104" customWidth="1"/>
    <col min="7" max="7" width="0.875" style="104" customWidth="1"/>
    <col min="8" max="8" width="8.625" style="104" customWidth="1"/>
    <col min="9" max="9" width="9.25" style="104" customWidth="1"/>
    <col min="10" max="10" width="3.25" style="104" customWidth="1"/>
    <col min="11" max="11" width="16.375" style="104" customWidth="1"/>
    <col min="12" max="12" width="9" style="103"/>
    <col min="13" max="13" width="9" style="106"/>
    <col min="14" max="14" width="21.125" style="106" bestFit="1" customWidth="1"/>
    <col min="15" max="16" width="11.375" style="106" bestFit="1" customWidth="1"/>
    <col min="17" max="18" width="9" style="106"/>
    <col min="19" max="19" width="11.5" style="106" customWidth="1"/>
    <col min="20" max="21" width="9" style="106" customWidth="1"/>
    <col min="22" max="22" width="29.25" style="106" customWidth="1"/>
    <col min="23" max="24" width="9" style="106" customWidth="1"/>
    <col min="25" max="28" width="9" style="106"/>
    <col min="29" max="16384" width="9" style="103"/>
  </cols>
  <sheetData>
    <row r="1" spans="2:28">
      <c r="O1" s="106" t="s">
        <v>104</v>
      </c>
      <c r="P1" s="106" t="s">
        <v>105</v>
      </c>
    </row>
    <row r="2" spans="2:28" s="107" customFormat="1" ht="14.25">
      <c r="B2" s="108"/>
      <c r="C2" s="108"/>
      <c r="D2" s="108"/>
      <c r="E2" s="108"/>
      <c r="F2" s="108"/>
      <c r="G2" s="108"/>
      <c r="H2" s="108"/>
      <c r="I2" s="108"/>
      <c r="J2" s="108"/>
      <c r="K2" s="108"/>
      <c r="M2" s="110"/>
      <c r="N2" s="110"/>
      <c r="O2" s="110" t="s">
        <v>106</v>
      </c>
      <c r="P2" s="110" t="s">
        <v>107</v>
      </c>
      <c r="Q2" s="110"/>
      <c r="R2" s="110"/>
      <c r="S2" s="110"/>
      <c r="T2" s="110"/>
      <c r="U2" s="110"/>
      <c r="V2" s="110"/>
      <c r="W2" s="110"/>
      <c r="X2" s="110"/>
      <c r="Y2" s="110"/>
      <c r="Z2" s="110"/>
      <c r="AA2" s="110"/>
      <c r="AB2" s="110"/>
    </row>
    <row r="3" spans="2:28" s="107" customFormat="1" ht="14.25">
      <c r="B3" s="108"/>
      <c r="K3" s="108"/>
      <c r="M3" s="110"/>
      <c r="N3" s="110"/>
      <c r="O3" s="110" t="s">
        <v>108</v>
      </c>
      <c r="P3" s="110" t="s">
        <v>109</v>
      </c>
      <c r="Q3" s="110"/>
      <c r="R3" s="110"/>
      <c r="S3" s="110"/>
      <c r="T3" s="110"/>
      <c r="U3" s="110"/>
      <c r="V3" s="110"/>
      <c r="W3" s="110"/>
      <c r="X3" s="110"/>
      <c r="Y3" s="110"/>
      <c r="Z3" s="110"/>
      <c r="AA3" s="110"/>
      <c r="AB3" s="110"/>
    </row>
    <row r="4" spans="2:28">
      <c r="C4" s="103"/>
      <c r="D4" s="111"/>
      <c r="E4" s="111"/>
      <c r="F4" s="111"/>
      <c r="G4" s="111"/>
      <c r="H4" s="111"/>
      <c r="I4" s="111"/>
      <c r="J4" s="103"/>
      <c r="P4" s="106" t="s">
        <v>107</v>
      </c>
      <c r="S4" s="106" t="s">
        <v>110</v>
      </c>
      <c r="T4" s="243">
        <f>O11</f>
        <v>825</v>
      </c>
      <c r="U4" s="106" t="s">
        <v>111</v>
      </c>
      <c r="V4" s="106" t="str">
        <f>S4&amp;U4&amp;T4&amp;U5&amp;S5&amp;T5</f>
        <v>Total number of violation:                    825                   Actual number:781</v>
      </c>
    </row>
    <row r="5" spans="2:28">
      <c r="C5" s="103"/>
      <c r="D5" s="111"/>
      <c r="E5" s="111"/>
      <c r="F5" s="111"/>
      <c r="G5" s="111"/>
      <c r="H5" s="111"/>
      <c r="I5" s="111"/>
      <c r="J5" s="103"/>
      <c r="M5" s="106" t="s">
        <v>112</v>
      </c>
      <c r="N5" s="244" t="s">
        <v>113</v>
      </c>
      <c r="O5" s="245">
        <v>258</v>
      </c>
      <c r="P5" s="246">
        <v>31.272727272727273</v>
      </c>
      <c r="S5" s="106" t="s">
        <v>114</v>
      </c>
      <c r="T5" s="247">
        <f>O14</f>
        <v>781</v>
      </c>
      <c r="U5" s="106" t="s">
        <v>115</v>
      </c>
    </row>
    <row r="6" spans="2:28">
      <c r="C6" s="103"/>
      <c r="D6" s="111"/>
      <c r="E6" s="111"/>
      <c r="F6" s="111"/>
      <c r="G6" s="111"/>
      <c r="H6" s="111"/>
      <c r="I6" s="111"/>
      <c r="J6" s="103"/>
      <c r="M6" s="106" t="s">
        <v>116</v>
      </c>
      <c r="N6" s="244" t="s">
        <v>117</v>
      </c>
      <c r="O6" s="245">
        <v>2</v>
      </c>
      <c r="P6" s="246">
        <v>0.24242424242424243</v>
      </c>
    </row>
    <row r="7" spans="2:28">
      <c r="B7" s="112"/>
      <c r="C7" s="103"/>
      <c r="D7" s="111"/>
      <c r="E7" s="111"/>
      <c r="F7" s="111"/>
      <c r="G7" s="111"/>
      <c r="H7" s="111"/>
      <c r="I7" s="111"/>
      <c r="J7" s="103"/>
      <c r="K7" s="112"/>
      <c r="M7" s="106" t="s">
        <v>118</v>
      </c>
      <c r="N7" s="244" t="s">
        <v>119</v>
      </c>
      <c r="O7" s="245">
        <v>41</v>
      </c>
      <c r="P7" s="246">
        <v>4.9696969696969697</v>
      </c>
      <c r="S7" s="106" t="s">
        <v>120</v>
      </c>
      <c r="T7" s="106" t="s">
        <v>121</v>
      </c>
      <c r="U7" s="106" t="s">
        <v>122</v>
      </c>
      <c r="V7" s="106" t="s">
        <v>123</v>
      </c>
    </row>
    <row r="8" spans="2:28">
      <c r="B8" s="112"/>
      <c r="C8" s="103"/>
      <c r="D8" s="111"/>
      <c r="E8" s="111"/>
      <c r="F8" s="111"/>
      <c r="G8" s="111"/>
      <c r="H8" s="111"/>
      <c r="I8" s="111"/>
      <c r="J8" s="103"/>
      <c r="K8" s="112"/>
      <c r="M8" s="106" t="s">
        <v>124</v>
      </c>
      <c r="N8" s="244" t="s">
        <v>125</v>
      </c>
      <c r="O8" s="248">
        <v>476</v>
      </c>
      <c r="P8" s="246">
        <v>57.696969696969703</v>
      </c>
      <c r="S8" s="106" t="s">
        <v>126</v>
      </c>
      <c r="T8" s="106" t="s">
        <v>127</v>
      </c>
      <c r="U8" s="106" t="s">
        <v>128</v>
      </c>
    </row>
    <row r="9" spans="2:28">
      <c r="B9" s="112"/>
      <c r="C9" s="103"/>
      <c r="D9" s="111"/>
      <c r="E9" s="111"/>
      <c r="F9" s="111"/>
      <c r="G9" s="111"/>
      <c r="H9" s="111"/>
      <c r="I9" s="111"/>
      <c r="J9" s="103"/>
      <c r="K9" s="112"/>
      <c r="M9" s="106" t="s">
        <v>129</v>
      </c>
      <c r="N9" s="244" t="s">
        <v>130</v>
      </c>
      <c r="O9" s="248">
        <v>46</v>
      </c>
      <c r="P9" s="246">
        <v>5.5757575757575752</v>
      </c>
    </row>
    <row r="10" spans="2:28">
      <c r="B10" s="112"/>
      <c r="C10" s="103"/>
      <c r="D10" s="111"/>
      <c r="E10" s="111"/>
      <c r="F10" s="111"/>
      <c r="G10" s="111"/>
      <c r="H10" s="111"/>
      <c r="I10" s="111"/>
      <c r="J10" s="103"/>
      <c r="K10" s="112"/>
      <c r="M10" s="106" t="s">
        <v>131</v>
      </c>
      <c r="N10" s="244" t="s">
        <v>132</v>
      </c>
      <c r="O10" s="248">
        <v>2</v>
      </c>
      <c r="P10" s="246">
        <v>0.24242424242424243</v>
      </c>
    </row>
    <row r="11" spans="2:28">
      <c r="B11" s="112"/>
      <c r="C11" s="103"/>
      <c r="D11" s="111"/>
      <c r="E11" s="111"/>
      <c r="F11" s="111"/>
      <c r="G11" s="111"/>
      <c r="H11" s="111"/>
      <c r="I11" s="111"/>
      <c r="J11" s="103"/>
      <c r="K11" s="112"/>
      <c r="N11" s="106" t="s">
        <v>133</v>
      </c>
      <c r="O11" s="243">
        <v>825</v>
      </c>
      <c r="P11" s="246">
        <v>100.00000000000001</v>
      </c>
    </row>
    <row r="12" spans="2:28">
      <c r="B12" s="112"/>
      <c r="C12" s="103"/>
      <c r="D12" s="111"/>
      <c r="E12" s="111"/>
      <c r="F12" s="111"/>
      <c r="G12" s="111"/>
      <c r="H12" s="111"/>
      <c r="I12" s="111"/>
      <c r="J12" s="103"/>
      <c r="K12" s="112"/>
      <c r="P12" s="249"/>
    </row>
    <row r="13" spans="2:28">
      <c r="B13" s="112"/>
      <c r="C13" s="103"/>
      <c r="D13" s="111"/>
      <c r="E13" s="111"/>
      <c r="F13" s="111"/>
      <c r="G13" s="111"/>
      <c r="H13" s="111"/>
      <c r="I13" s="111"/>
      <c r="J13" s="103"/>
      <c r="K13" s="112"/>
      <c r="P13" s="249"/>
    </row>
    <row r="14" spans="2:28">
      <c r="B14" s="112"/>
      <c r="C14" s="103"/>
      <c r="D14" s="111"/>
      <c r="E14" s="111"/>
      <c r="F14" s="111"/>
      <c r="G14" s="111"/>
      <c r="H14" s="111"/>
      <c r="I14" s="111"/>
      <c r="J14" s="103"/>
      <c r="K14" s="112"/>
      <c r="N14" s="244" t="s">
        <v>134</v>
      </c>
      <c r="O14" s="247">
        <v>781</v>
      </c>
      <c r="P14" s="249"/>
    </row>
    <row r="15" spans="2:28">
      <c r="B15" s="112"/>
      <c r="C15" s="103"/>
      <c r="D15" s="111"/>
      <c r="E15" s="111"/>
      <c r="F15" s="111"/>
      <c r="G15" s="111"/>
      <c r="H15" s="111"/>
      <c r="I15" s="111"/>
      <c r="J15" s="103"/>
      <c r="K15" s="112"/>
    </row>
    <row r="16" spans="2:28">
      <c r="B16" s="112"/>
      <c r="C16" s="103"/>
      <c r="D16" s="111"/>
      <c r="E16" s="111"/>
      <c r="F16" s="111"/>
      <c r="G16" s="111"/>
      <c r="H16" s="111"/>
      <c r="I16" s="111"/>
      <c r="J16" s="103"/>
      <c r="K16" s="112"/>
    </row>
    <row r="17" spans="2:11">
      <c r="B17" s="112"/>
      <c r="C17" s="103"/>
      <c r="D17" s="111"/>
      <c r="E17" s="111"/>
      <c r="F17" s="111"/>
      <c r="G17" s="111"/>
      <c r="H17" s="111"/>
      <c r="I17" s="111"/>
      <c r="J17" s="103"/>
      <c r="K17" s="112"/>
    </row>
    <row r="18" spans="2:11">
      <c r="B18" s="112"/>
      <c r="C18" s="103"/>
      <c r="D18" s="111"/>
      <c r="E18" s="111"/>
      <c r="F18" s="111"/>
      <c r="G18" s="111"/>
      <c r="H18" s="111"/>
      <c r="I18" s="111"/>
      <c r="J18" s="103"/>
      <c r="K18" s="112"/>
    </row>
    <row r="19" spans="2:11">
      <c r="B19" s="112"/>
      <c r="C19" s="103"/>
      <c r="D19" s="111"/>
      <c r="E19" s="111"/>
      <c r="F19" s="111"/>
      <c r="G19" s="111"/>
      <c r="H19" s="111"/>
      <c r="I19" s="111"/>
      <c r="J19" s="103"/>
      <c r="K19" s="112"/>
    </row>
    <row r="20" spans="2:11">
      <c r="B20" s="112"/>
      <c r="C20" s="103"/>
      <c r="D20" s="111"/>
      <c r="E20" s="111"/>
      <c r="F20" s="111"/>
      <c r="G20" s="111"/>
      <c r="H20" s="111"/>
      <c r="I20" s="111"/>
      <c r="J20" s="103"/>
      <c r="K20" s="112"/>
    </row>
    <row r="21" spans="2:11">
      <c r="D21" s="113"/>
      <c r="E21" s="113"/>
      <c r="F21" s="113"/>
      <c r="G21" s="113"/>
      <c r="H21" s="113"/>
      <c r="I21" s="113"/>
    </row>
    <row r="22" spans="2:11">
      <c r="D22" s="113"/>
      <c r="E22" s="113"/>
      <c r="F22" s="113"/>
      <c r="G22" s="113"/>
      <c r="H22" s="113"/>
      <c r="I22" s="113"/>
    </row>
    <row r="23" spans="2:11">
      <c r="D23" s="113"/>
      <c r="E23" s="113"/>
      <c r="F23" s="113"/>
      <c r="G23" s="113"/>
      <c r="H23" s="113"/>
      <c r="I23" s="113"/>
    </row>
    <row r="24" spans="2:11">
      <c r="D24" s="113"/>
      <c r="E24" s="113"/>
      <c r="F24" s="113"/>
      <c r="G24" s="113"/>
      <c r="H24" s="113"/>
      <c r="I24" s="113"/>
    </row>
    <row r="25" spans="2:11">
      <c r="D25" s="113"/>
      <c r="E25" s="113"/>
      <c r="F25" s="113"/>
      <c r="G25" s="113"/>
      <c r="H25" s="113"/>
      <c r="I25" s="113"/>
    </row>
    <row r="26" spans="2:11">
      <c r="B26" s="112"/>
      <c r="D26" s="113"/>
      <c r="E26" s="113"/>
      <c r="F26" s="113"/>
      <c r="G26" s="113"/>
      <c r="H26" s="113"/>
      <c r="I26" s="113"/>
      <c r="K26" s="112"/>
    </row>
    <row r="27" spans="2:11">
      <c r="B27" s="112"/>
      <c r="D27" s="113"/>
      <c r="E27" s="113"/>
      <c r="F27" s="113"/>
      <c r="G27" s="113"/>
      <c r="H27" s="113"/>
      <c r="I27" s="113"/>
      <c r="K27" s="112"/>
    </row>
    <row r="28" spans="2:11">
      <c r="B28" s="112"/>
      <c r="D28" s="113"/>
      <c r="E28" s="113"/>
      <c r="F28" s="113"/>
      <c r="G28" s="113"/>
      <c r="H28" s="113"/>
      <c r="I28" s="113"/>
      <c r="K28" s="112"/>
    </row>
    <row r="29" spans="2:11">
      <c r="B29" s="112"/>
      <c r="D29" s="113"/>
      <c r="E29" s="113"/>
      <c r="F29" s="113"/>
      <c r="G29" s="113"/>
      <c r="H29" s="113"/>
      <c r="I29" s="113"/>
      <c r="K29" s="112"/>
    </row>
    <row r="30" spans="2:11">
      <c r="B30" s="112"/>
      <c r="D30" s="113"/>
      <c r="E30" s="113"/>
      <c r="F30" s="113"/>
      <c r="G30" s="113"/>
      <c r="H30" s="113"/>
      <c r="I30" s="113"/>
      <c r="K30" s="112"/>
    </row>
    <row r="31" spans="2:11">
      <c r="B31" s="112"/>
      <c r="D31" s="113"/>
      <c r="E31" s="113"/>
      <c r="F31" s="113"/>
      <c r="G31" s="113"/>
      <c r="H31" s="113"/>
      <c r="I31" s="113"/>
      <c r="K31" s="112"/>
    </row>
    <row r="32" spans="2:11">
      <c r="B32" s="112"/>
      <c r="D32" s="113"/>
      <c r="E32" s="113"/>
      <c r="F32" s="113"/>
      <c r="G32" s="113"/>
      <c r="H32" s="113"/>
      <c r="I32" s="113"/>
      <c r="K32" s="112"/>
    </row>
    <row r="33" spans="2:28">
      <c r="B33" s="112"/>
      <c r="D33" s="113"/>
      <c r="E33" s="113"/>
      <c r="F33" s="113"/>
      <c r="G33" s="113"/>
      <c r="H33" s="113"/>
      <c r="I33" s="113"/>
      <c r="K33" s="112"/>
    </row>
    <row r="34" spans="2:28">
      <c r="B34" s="112"/>
      <c r="D34" s="113"/>
      <c r="E34" s="113"/>
      <c r="F34" s="113"/>
      <c r="G34" s="113"/>
      <c r="H34" s="113"/>
      <c r="I34" s="113"/>
      <c r="K34" s="112"/>
    </row>
    <row r="35" spans="2:28">
      <c r="B35" s="112"/>
      <c r="D35" s="113"/>
      <c r="E35" s="113"/>
      <c r="F35" s="113"/>
      <c r="G35" s="113"/>
      <c r="H35" s="113"/>
      <c r="I35" s="113"/>
      <c r="K35" s="112"/>
    </row>
    <row r="36" spans="2:28">
      <c r="B36" s="112"/>
      <c r="D36" s="113"/>
      <c r="E36" s="113"/>
      <c r="F36" s="113"/>
      <c r="G36" s="113"/>
      <c r="H36" s="113"/>
      <c r="I36" s="113"/>
      <c r="K36" s="112"/>
    </row>
    <row r="37" spans="2:28">
      <c r="B37" s="112"/>
      <c r="D37" s="113"/>
      <c r="E37" s="113"/>
      <c r="F37" s="113"/>
      <c r="G37" s="113"/>
      <c r="H37" s="113"/>
      <c r="I37" s="113"/>
      <c r="K37" s="112"/>
    </row>
    <row r="38" spans="2:28">
      <c r="B38" s="112"/>
      <c r="D38" s="113"/>
      <c r="E38" s="113"/>
      <c r="F38" s="113"/>
      <c r="G38" s="113"/>
      <c r="H38" s="113"/>
      <c r="I38" s="113"/>
      <c r="K38" s="112"/>
    </row>
    <row r="39" spans="2:28">
      <c r="B39" s="112"/>
      <c r="D39" s="113"/>
      <c r="E39" s="113"/>
      <c r="F39" s="113"/>
      <c r="G39" s="113"/>
      <c r="H39" s="113"/>
      <c r="I39" s="113"/>
      <c r="K39" s="112"/>
    </row>
    <row r="40" spans="2:28">
      <c r="B40" s="112"/>
      <c r="D40" s="113"/>
      <c r="E40" s="113"/>
      <c r="F40" s="113"/>
      <c r="G40" s="113"/>
      <c r="H40" s="113"/>
      <c r="I40" s="113"/>
      <c r="K40" s="112"/>
    </row>
    <row r="41" spans="2:28">
      <c r="B41" s="112"/>
      <c r="D41" s="113"/>
      <c r="E41" s="113"/>
      <c r="F41" s="113"/>
      <c r="G41" s="113"/>
      <c r="H41" s="113"/>
      <c r="I41" s="113"/>
      <c r="K41" s="112"/>
    </row>
    <row r="42" spans="2:28" s="104" customFormat="1" ht="14.25">
      <c r="C42" s="114"/>
      <c r="D42" s="115"/>
      <c r="E42" s="115"/>
      <c r="F42" s="116" t="s">
        <v>135</v>
      </c>
      <c r="G42" s="117"/>
      <c r="H42" s="116" t="s">
        <v>136</v>
      </c>
      <c r="I42" s="116" t="s">
        <v>137</v>
      </c>
      <c r="J42" s="118"/>
      <c r="M42" s="119"/>
      <c r="N42" s="249"/>
      <c r="O42" s="250"/>
      <c r="P42" s="106"/>
      <c r="Q42" s="119"/>
      <c r="R42" s="119"/>
      <c r="S42" s="119"/>
      <c r="T42" s="119"/>
      <c r="U42" s="119"/>
      <c r="V42" s="119"/>
      <c r="W42" s="119"/>
      <c r="X42" s="119"/>
      <c r="Y42" s="119"/>
      <c r="Z42" s="119"/>
      <c r="AA42" s="119"/>
      <c r="AB42" s="119"/>
    </row>
    <row r="43" spans="2:28" s="104" customFormat="1" ht="14.25" customHeight="1">
      <c r="C43" s="120"/>
      <c r="D43" s="121"/>
      <c r="E43" s="121"/>
      <c r="F43" s="122"/>
      <c r="G43" s="123"/>
      <c r="H43" s="122"/>
      <c r="I43" s="122"/>
      <c r="J43" s="124"/>
      <c r="M43" s="119"/>
      <c r="N43" s="249"/>
      <c r="O43" s="250"/>
      <c r="P43" s="106"/>
      <c r="Q43" s="119"/>
      <c r="R43" s="119"/>
      <c r="S43" s="119"/>
      <c r="T43" s="119"/>
      <c r="U43" s="119"/>
      <c r="V43" s="119"/>
      <c r="W43" s="119"/>
      <c r="X43" s="119"/>
      <c r="Y43" s="119"/>
      <c r="Z43" s="119"/>
      <c r="AA43" s="119"/>
      <c r="AB43" s="119"/>
    </row>
    <row r="44" spans="2:28" s="104" customFormat="1" ht="5.0999999999999996" customHeight="1">
      <c r="C44" s="120"/>
      <c r="D44" s="121"/>
      <c r="E44" s="121"/>
      <c r="F44" s="123"/>
      <c r="G44" s="123"/>
      <c r="H44" s="125"/>
      <c r="I44" s="125"/>
      <c r="J44" s="124"/>
      <c r="M44" s="119"/>
      <c r="N44" s="119"/>
      <c r="O44" s="250"/>
      <c r="P44" s="106"/>
      <c r="Q44" s="119"/>
      <c r="R44" s="119"/>
      <c r="S44" s="119"/>
      <c r="T44" s="119"/>
      <c r="U44" s="119"/>
      <c r="V44" s="119"/>
      <c r="W44" s="119"/>
      <c r="X44" s="119"/>
      <c r="Y44" s="119"/>
      <c r="Z44" s="119"/>
      <c r="AA44" s="119"/>
      <c r="AB44" s="119"/>
    </row>
    <row r="45" spans="2:28" s="112" customFormat="1" ht="16.5" customHeight="1">
      <c r="C45" s="120"/>
      <c r="D45" s="126"/>
      <c r="E45" s="121"/>
      <c r="F45" s="123" t="str">
        <f>N5</f>
        <v>Article 6</v>
      </c>
      <c r="G45" s="123"/>
      <c r="H45" s="127">
        <f>O5</f>
        <v>258</v>
      </c>
      <c r="I45" s="128">
        <f>P5</f>
        <v>31.272727272727273</v>
      </c>
      <c r="J45" s="124"/>
      <c r="M45" s="129"/>
      <c r="N45" s="129"/>
      <c r="O45" s="250"/>
      <c r="P45" s="106"/>
      <c r="Q45" s="129"/>
      <c r="R45" s="129"/>
      <c r="S45" s="129"/>
      <c r="T45" s="129"/>
      <c r="U45" s="129"/>
      <c r="V45" s="129"/>
      <c r="W45" s="129"/>
      <c r="X45" s="129"/>
      <c r="Y45" s="129"/>
      <c r="Z45" s="129"/>
      <c r="AA45" s="129"/>
      <c r="AB45" s="129"/>
    </row>
    <row r="46" spans="2:28" s="112" customFormat="1" ht="5.0999999999999996" customHeight="1">
      <c r="C46" s="120"/>
      <c r="D46" s="130"/>
      <c r="E46" s="121"/>
      <c r="F46" s="123"/>
      <c r="G46" s="123"/>
      <c r="H46" s="131"/>
      <c r="I46" s="132"/>
      <c r="J46" s="124"/>
      <c r="M46" s="129"/>
      <c r="N46" s="129"/>
      <c r="O46" s="250"/>
      <c r="P46" s="106"/>
      <c r="Q46" s="129"/>
      <c r="R46" s="129"/>
      <c r="S46" s="129"/>
      <c r="T46" s="129"/>
      <c r="U46" s="129"/>
      <c r="V46" s="129"/>
      <c r="W46" s="129"/>
      <c r="X46" s="129"/>
      <c r="Y46" s="129"/>
      <c r="Z46" s="129"/>
      <c r="AA46" s="129"/>
      <c r="AB46" s="129"/>
    </row>
    <row r="47" spans="2:28" s="112" customFormat="1" ht="16.5" customHeight="1">
      <c r="C47" s="120"/>
      <c r="D47" s="133"/>
      <c r="E47" s="121"/>
      <c r="F47" s="123" t="str">
        <f>N6</f>
        <v>Article 10</v>
      </c>
      <c r="G47" s="123"/>
      <c r="H47" s="131">
        <f>O6</f>
        <v>2</v>
      </c>
      <c r="I47" s="128">
        <f>P6</f>
        <v>0.24242424242424243</v>
      </c>
      <c r="J47" s="124"/>
      <c r="L47" s="134"/>
      <c r="M47" s="251"/>
      <c r="N47" s="129"/>
      <c r="O47" s="250"/>
      <c r="P47" s="106"/>
      <c r="Q47" s="129"/>
      <c r="R47" s="129"/>
      <c r="S47" s="129"/>
      <c r="T47" s="129"/>
      <c r="U47" s="129"/>
      <c r="V47" s="129"/>
      <c r="W47" s="129"/>
      <c r="X47" s="129"/>
      <c r="Y47" s="129"/>
      <c r="Z47" s="129"/>
      <c r="AA47" s="129"/>
      <c r="AB47" s="129"/>
    </row>
    <row r="48" spans="2:28" s="112" customFormat="1" ht="5.0999999999999996" customHeight="1">
      <c r="C48" s="120"/>
      <c r="D48" s="130"/>
      <c r="E48" s="121"/>
      <c r="F48" s="123"/>
      <c r="G48" s="123"/>
      <c r="H48" s="131"/>
      <c r="I48" s="132"/>
      <c r="J48" s="124"/>
      <c r="L48" s="134"/>
      <c r="M48" s="251"/>
      <c r="N48" s="129"/>
      <c r="O48" s="129"/>
      <c r="P48" s="106"/>
      <c r="Q48" s="129"/>
      <c r="R48" s="129"/>
      <c r="S48" s="129"/>
      <c r="T48" s="129"/>
      <c r="U48" s="129"/>
      <c r="V48" s="129"/>
      <c r="W48" s="129"/>
      <c r="X48" s="129"/>
      <c r="Y48" s="129"/>
      <c r="Z48" s="129"/>
      <c r="AA48" s="129"/>
      <c r="AB48" s="129"/>
    </row>
    <row r="49" spans="3:28" s="112" customFormat="1" ht="16.5" customHeight="1">
      <c r="C49" s="120"/>
      <c r="D49" s="135"/>
      <c r="E49" s="121"/>
      <c r="F49" s="123" t="str">
        <f>N7</f>
        <v>Article 12</v>
      </c>
      <c r="G49" s="123"/>
      <c r="H49" s="131">
        <f>O7</f>
        <v>41</v>
      </c>
      <c r="I49" s="128">
        <f>P7</f>
        <v>4.9696969696969697</v>
      </c>
      <c r="J49" s="124"/>
      <c r="L49" s="134"/>
      <c r="M49" s="251"/>
      <c r="N49" s="129"/>
      <c r="O49" s="129"/>
      <c r="P49" s="106"/>
      <c r="Q49" s="129"/>
      <c r="R49" s="129"/>
      <c r="S49" s="129"/>
      <c r="T49" s="129"/>
      <c r="U49" s="129"/>
      <c r="V49" s="129"/>
      <c r="W49" s="129"/>
      <c r="X49" s="129"/>
      <c r="Y49" s="129"/>
      <c r="Z49" s="129"/>
      <c r="AA49" s="129"/>
      <c r="AB49" s="129"/>
    </row>
    <row r="50" spans="3:28" s="112" customFormat="1" ht="5.0999999999999996" customHeight="1">
      <c r="C50" s="120"/>
      <c r="D50" s="130"/>
      <c r="E50" s="121"/>
      <c r="F50" s="123"/>
      <c r="G50" s="123"/>
      <c r="H50" s="131"/>
      <c r="I50" s="132"/>
      <c r="J50" s="124"/>
      <c r="L50" s="134"/>
      <c r="M50" s="251"/>
      <c r="N50" s="129"/>
      <c r="O50" s="129"/>
      <c r="P50" s="106"/>
      <c r="Q50" s="129"/>
      <c r="R50" s="129"/>
      <c r="S50" s="129"/>
      <c r="T50" s="129"/>
      <c r="U50" s="129"/>
      <c r="V50" s="129"/>
      <c r="W50" s="129"/>
      <c r="X50" s="129"/>
      <c r="Y50" s="129"/>
      <c r="Z50" s="129"/>
      <c r="AA50" s="129"/>
      <c r="AB50" s="129"/>
    </row>
    <row r="51" spans="3:28" s="112" customFormat="1" ht="16.5" customHeight="1">
      <c r="C51" s="120"/>
      <c r="D51" s="136"/>
      <c r="E51" s="121"/>
      <c r="F51" s="123" t="str">
        <f>N8</f>
        <v>Article 13</v>
      </c>
      <c r="G51" s="123"/>
      <c r="H51" s="131">
        <f>O8</f>
        <v>476</v>
      </c>
      <c r="I51" s="128">
        <f>P8</f>
        <v>57.696969696969703</v>
      </c>
      <c r="J51" s="124"/>
      <c r="L51" s="134"/>
      <c r="M51" s="251"/>
      <c r="N51" s="129"/>
      <c r="O51" s="129"/>
      <c r="P51" s="106"/>
      <c r="Q51" s="129"/>
      <c r="R51" s="129"/>
      <c r="S51" s="129"/>
      <c r="T51" s="129"/>
      <c r="U51" s="129"/>
      <c r="V51" s="129"/>
      <c r="W51" s="129"/>
      <c r="X51" s="129"/>
      <c r="Y51" s="129"/>
      <c r="Z51" s="129"/>
      <c r="AA51" s="129"/>
      <c r="AB51" s="129"/>
    </row>
    <row r="52" spans="3:28" s="112" customFormat="1" ht="5.0999999999999996" customHeight="1">
      <c r="C52" s="120"/>
      <c r="D52" s="130"/>
      <c r="E52" s="121"/>
      <c r="F52" s="123"/>
      <c r="G52" s="123"/>
      <c r="H52" s="131"/>
      <c r="I52" s="132"/>
      <c r="J52" s="124"/>
      <c r="L52" s="134"/>
      <c r="M52" s="251"/>
      <c r="N52" s="129"/>
      <c r="O52" s="129"/>
      <c r="P52" s="106"/>
      <c r="Q52" s="129"/>
      <c r="R52" s="129"/>
      <c r="S52" s="129"/>
      <c r="T52" s="129"/>
      <c r="U52" s="129"/>
      <c r="V52" s="129"/>
      <c r="W52" s="129"/>
      <c r="X52" s="129"/>
      <c r="Y52" s="129"/>
      <c r="Z52" s="129"/>
      <c r="AA52" s="129"/>
      <c r="AB52" s="129"/>
    </row>
    <row r="53" spans="3:28" s="112" customFormat="1" ht="16.5" customHeight="1">
      <c r="C53" s="120"/>
      <c r="D53" s="137"/>
      <c r="E53" s="121"/>
      <c r="F53" s="123" t="str">
        <f>N9</f>
        <v>Article 18</v>
      </c>
      <c r="G53" s="123"/>
      <c r="H53" s="131">
        <f>O9</f>
        <v>46</v>
      </c>
      <c r="I53" s="128">
        <f>P9</f>
        <v>5.5757575757575752</v>
      </c>
      <c r="J53" s="124"/>
      <c r="L53" s="134"/>
      <c r="M53" s="251"/>
      <c r="N53" s="129"/>
      <c r="O53" s="129"/>
      <c r="P53" s="106"/>
      <c r="Q53" s="129"/>
      <c r="R53" s="129"/>
      <c r="S53" s="129"/>
      <c r="T53" s="129"/>
      <c r="U53" s="129"/>
      <c r="V53" s="129"/>
      <c r="W53" s="129"/>
      <c r="X53" s="129"/>
      <c r="Y53" s="129"/>
      <c r="Z53" s="129"/>
      <c r="AA53" s="129"/>
      <c r="AB53" s="129"/>
    </row>
    <row r="54" spans="3:28" s="112" customFormat="1" ht="5.0999999999999996" customHeight="1">
      <c r="C54" s="120"/>
      <c r="D54" s="130"/>
      <c r="E54" s="121"/>
      <c r="F54" s="123"/>
      <c r="G54" s="123"/>
      <c r="H54" s="131"/>
      <c r="I54" s="132"/>
      <c r="J54" s="124"/>
      <c r="L54" s="134"/>
      <c r="M54" s="251"/>
      <c r="N54" s="129"/>
      <c r="O54" s="129"/>
      <c r="P54" s="106"/>
      <c r="Q54" s="129"/>
      <c r="R54" s="129"/>
      <c r="S54" s="129"/>
      <c r="T54" s="129"/>
      <c r="U54" s="129"/>
      <c r="V54" s="129"/>
      <c r="W54" s="129"/>
      <c r="X54" s="129"/>
      <c r="Y54" s="129"/>
      <c r="Z54" s="129"/>
      <c r="AA54" s="129"/>
      <c r="AB54" s="129"/>
    </row>
    <row r="55" spans="3:28" s="112" customFormat="1" ht="16.5" customHeight="1">
      <c r="C55" s="120"/>
      <c r="D55" s="138"/>
      <c r="E55" s="121"/>
      <c r="F55" s="123" t="str">
        <f>N10</f>
        <v>Article 68</v>
      </c>
      <c r="G55" s="123"/>
      <c r="H55" s="131">
        <f>O10</f>
        <v>2</v>
      </c>
      <c r="I55" s="128">
        <f>P10</f>
        <v>0.24242424242424243</v>
      </c>
      <c r="J55" s="124"/>
      <c r="L55" s="134"/>
      <c r="M55" s="251"/>
      <c r="N55" s="129"/>
      <c r="O55" s="129"/>
      <c r="P55" s="106"/>
      <c r="Q55" s="129"/>
      <c r="R55" s="129"/>
      <c r="S55" s="129"/>
      <c r="T55" s="129"/>
      <c r="U55" s="129"/>
      <c r="V55" s="129"/>
      <c r="W55" s="129"/>
      <c r="X55" s="129"/>
      <c r="Y55" s="129"/>
      <c r="Z55" s="129"/>
      <c r="AA55" s="129"/>
      <c r="AB55" s="129"/>
    </row>
    <row r="56" spans="3:28" s="112" customFormat="1" ht="5.0999999999999996" customHeight="1">
      <c r="C56" s="120"/>
      <c r="D56" s="130"/>
      <c r="E56" s="121"/>
      <c r="F56" s="123"/>
      <c r="G56" s="123"/>
      <c r="H56" s="131"/>
      <c r="I56" s="132"/>
      <c r="J56" s="124"/>
      <c r="M56" s="129"/>
      <c r="N56" s="129"/>
      <c r="O56" s="129"/>
      <c r="P56" s="106"/>
      <c r="Q56" s="129"/>
      <c r="R56" s="129"/>
      <c r="S56" s="129"/>
      <c r="T56" s="129"/>
      <c r="U56" s="129"/>
      <c r="V56" s="129"/>
      <c r="W56" s="129"/>
      <c r="X56" s="129"/>
      <c r="Y56" s="129"/>
      <c r="Z56" s="129"/>
      <c r="AA56" s="129"/>
      <c r="AB56" s="129"/>
    </row>
    <row r="57" spans="3:28" s="112" customFormat="1" ht="14.25" customHeight="1">
      <c r="C57" s="120"/>
      <c r="D57" s="121"/>
      <c r="E57" s="121"/>
      <c r="F57" s="123" t="str">
        <f>N11</f>
        <v>total</v>
      </c>
      <c r="G57" s="123"/>
      <c r="H57" s="131">
        <f>H45+H47+H49+H51+H53+H55</f>
        <v>825</v>
      </c>
      <c r="I57" s="128"/>
      <c r="J57" s="124"/>
      <c r="M57" s="129"/>
      <c r="N57" s="129"/>
      <c r="O57" s="129"/>
      <c r="P57" s="106"/>
      <c r="Q57" s="129"/>
      <c r="R57" s="129"/>
      <c r="S57" s="129"/>
      <c r="T57" s="129"/>
      <c r="U57" s="129"/>
      <c r="V57" s="129"/>
      <c r="W57" s="129"/>
      <c r="X57" s="129"/>
      <c r="Y57" s="129"/>
      <c r="Z57" s="129"/>
      <c r="AA57" s="129"/>
      <c r="AB57" s="129"/>
    </row>
    <row r="58" spans="3:28" s="112" customFormat="1" ht="6" customHeight="1">
      <c r="C58" s="139"/>
      <c r="D58" s="140"/>
      <c r="E58" s="140"/>
      <c r="F58" s="141"/>
      <c r="G58" s="141"/>
      <c r="H58" s="141"/>
      <c r="I58" s="141"/>
      <c r="J58" s="142"/>
      <c r="M58" s="129"/>
      <c r="N58" s="129"/>
      <c r="O58" s="129"/>
      <c r="P58" s="106"/>
      <c r="Q58" s="129"/>
      <c r="R58" s="129"/>
      <c r="S58" s="129"/>
      <c r="T58" s="129"/>
      <c r="U58" s="129"/>
      <c r="V58" s="129"/>
      <c r="W58" s="129"/>
      <c r="X58" s="129"/>
      <c r="Y58" s="129"/>
      <c r="Z58" s="129"/>
      <c r="AA58" s="129"/>
      <c r="AB58" s="129"/>
    </row>
    <row r="59" spans="3:28" s="112" customFormat="1" ht="14.1" customHeight="1">
      <c r="C59" s="103"/>
      <c r="D59" s="111"/>
      <c r="E59" s="111"/>
      <c r="F59" s="111"/>
      <c r="G59" s="111"/>
      <c r="H59" s="111"/>
      <c r="I59" s="111"/>
      <c r="J59" s="103"/>
      <c r="M59" s="129"/>
      <c r="N59" s="129"/>
      <c r="O59" s="129"/>
      <c r="P59" s="106"/>
      <c r="Q59" s="129"/>
      <c r="R59" s="129"/>
      <c r="S59" s="129"/>
      <c r="T59" s="129"/>
      <c r="U59" s="129"/>
      <c r="V59" s="129"/>
      <c r="W59" s="129"/>
      <c r="X59" s="129"/>
      <c r="Y59" s="129"/>
      <c r="Z59" s="129"/>
      <c r="AA59" s="129"/>
      <c r="AB59" s="129"/>
    </row>
    <row r="60" spans="3:28" s="112" customFormat="1" ht="5.0999999999999996" customHeight="1">
      <c r="C60" s="103"/>
      <c r="D60" s="111"/>
      <c r="E60" s="111"/>
      <c r="F60" s="111"/>
      <c r="G60" s="111"/>
      <c r="H60" s="111"/>
      <c r="I60" s="111"/>
      <c r="J60" s="103"/>
      <c r="M60" s="129"/>
      <c r="N60" s="129"/>
      <c r="O60" s="129"/>
      <c r="P60" s="106"/>
      <c r="Q60" s="129"/>
      <c r="R60" s="129"/>
      <c r="S60" s="129"/>
      <c r="T60" s="129"/>
      <c r="U60" s="129"/>
      <c r="V60" s="129"/>
      <c r="W60" s="129"/>
      <c r="X60" s="129"/>
      <c r="Y60" s="129"/>
      <c r="Z60" s="129"/>
      <c r="AA60" s="129"/>
      <c r="AB60" s="129"/>
    </row>
  </sheetData>
  <mergeCells count="3">
    <mergeCell ref="F42:F43"/>
    <mergeCell ref="H42:H43"/>
    <mergeCell ref="I42:I4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F6635-9B68-4E66-884C-65F9F7C60B36}">
  <sheetPr codeName="Sheet7"/>
  <dimension ref="A1:I372"/>
  <sheetViews>
    <sheetView workbookViewId="0">
      <selection sqref="A1:I1"/>
    </sheetView>
  </sheetViews>
  <sheetFormatPr defaultRowHeight="13.5"/>
  <cols>
    <col min="1" max="1" width="4" customWidth="1"/>
    <col min="2" max="2" width="4.125" customWidth="1"/>
    <col min="3" max="3" width="72.375" bestFit="1" customWidth="1"/>
    <col min="4" max="4" width="9.25" bestFit="1" customWidth="1"/>
    <col min="5" max="5" width="10.125" bestFit="1" customWidth="1"/>
    <col min="6" max="9" width="9.25" bestFit="1" customWidth="1"/>
  </cols>
  <sheetData>
    <row r="1" spans="1:9" ht="14.25">
      <c r="A1" s="143" t="s">
        <v>138</v>
      </c>
      <c r="B1" s="143"/>
      <c r="C1" s="143"/>
      <c r="D1" s="143"/>
      <c r="E1" s="143"/>
      <c r="F1" s="143"/>
      <c r="G1" s="143"/>
      <c r="H1" s="143"/>
      <c r="I1" s="143"/>
    </row>
    <row r="2" spans="1:9" s="1" customFormat="1" ht="13.5" customHeight="1">
      <c r="A2" s="144" t="s">
        <v>139</v>
      </c>
      <c r="B2" s="145"/>
      <c r="C2" s="146"/>
      <c r="D2" s="49" t="s">
        <v>39</v>
      </c>
      <c r="E2" s="49"/>
      <c r="F2" s="49" t="s">
        <v>40</v>
      </c>
      <c r="G2" s="49"/>
      <c r="H2" s="49" t="s">
        <v>41</v>
      </c>
      <c r="I2" s="49"/>
    </row>
    <row r="3" spans="1:9" s="1" customFormat="1" ht="15.75">
      <c r="A3" s="147"/>
      <c r="B3" s="148"/>
      <c r="C3" s="149"/>
      <c r="D3" s="150" t="s">
        <v>42</v>
      </c>
      <c r="E3" s="150" t="s">
        <v>43</v>
      </c>
      <c r="F3" s="150" t="s">
        <v>42</v>
      </c>
      <c r="G3" s="150" t="s">
        <v>43</v>
      </c>
      <c r="H3" s="150" t="s">
        <v>42</v>
      </c>
      <c r="I3" s="150" t="s">
        <v>43</v>
      </c>
    </row>
    <row r="4" spans="1:9">
      <c r="A4" s="151"/>
      <c r="B4" s="152"/>
      <c r="C4" s="152"/>
      <c r="D4" s="153"/>
      <c r="E4" s="154" t="s">
        <v>45</v>
      </c>
      <c r="F4" s="154" t="s">
        <v>44</v>
      </c>
      <c r="G4" s="154" t="s">
        <v>45</v>
      </c>
      <c r="H4" s="154" t="s">
        <v>44</v>
      </c>
      <c r="I4" s="155" t="s">
        <v>45</v>
      </c>
    </row>
    <row r="5" spans="1:9" ht="15">
      <c r="A5" s="156" t="s">
        <v>153</v>
      </c>
      <c r="B5" s="157"/>
      <c r="C5" s="157"/>
      <c r="D5" s="158">
        <v>197342</v>
      </c>
      <c r="E5" s="159">
        <v>2558872.1762300027</v>
      </c>
      <c r="F5" s="159">
        <v>5254</v>
      </c>
      <c r="G5" s="159">
        <v>46958.666200000014</v>
      </c>
      <c r="H5" s="159">
        <v>2</v>
      </c>
      <c r="I5" s="160">
        <v>4.6521400000000002</v>
      </c>
    </row>
    <row r="6" spans="1:9" ht="15">
      <c r="A6" s="156"/>
      <c r="B6" s="157" t="s">
        <v>202</v>
      </c>
      <c r="C6" s="157"/>
      <c r="D6" s="158">
        <v>195737</v>
      </c>
      <c r="E6" s="159">
        <v>2535271.4683500025</v>
      </c>
      <c r="F6" s="159">
        <v>5237</v>
      </c>
      <c r="G6" s="159">
        <v>46770.811500000011</v>
      </c>
      <c r="H6" s="159">
        <v>2</v>
      </c>
      <c r="I6" s="160">
        <v>4.6521400000000002</v>
      </c>
    </row>
    <row r="7" spans="1:9" ht="15">
      <c r="A7" s="156"/>
      <c r="B7" s="157"/>
      <c r="C7" s="157" t="s">
        <v>203</v>
      </c>
      <c r="D7" s="158">
        <v>87507</v>
      </c>
      <c r="E7" s="159">
        <v>704749.28498000023</v>
      </c>
      <c r="F7" s="159">
        <v>2263</v>
      </c>
      <c r="G7" s="159">
        <v>14741.680210000002</v>
      </c>
      <c r="H7" s="159">
        <v>2</v>
      </c>
      <c r="I7" s="160">
        <v>4.6521400000000002</v>
      </c>
    </row>
    <row r="8" spans="1:9" ht="15">
      <c r="A8" s="156"/>
      <c r="B8" s="157"/>
      <c r="C8" s="157" t="s">
        <v>204</v>
      </c>
      <c r="D8" s="158">
        <v>2</v>
      </c>
      <c r="E8" s="159">
        <v>0.33121</v>
      </c>
      <c r="F8" s="159">
        <v>0</v>
      </c>
      <c r="G8" s="159">
        <v>0</v>
      </c>
      <c r="H8" s="159">
        <v>0</v>
      </c>
      <c r="I8" s="160">
        <v>0</v>
      </c>
    </row>
    <row r="9" spans="1:9" ht="15">
      <c r="A9" s="156"/>
      <c r="B9" s="157"/>
      <c r="C9" s="157" t="s">
        <v>205</v>
      </c>
      <c r="D9" s="158">
        <v>71822</v>
      </c>
      <c r="E9" s="159">
        <v>1200681.3686399998</v>
      </c>
      <c r="F9" s="159">
        <v>944</v>
      </c>
      <c r="G9" s="159">
        <v>13149.025059999998</v>
      </c>
      <c r="H9" s="159">
        <v>0</v>
      </c>
      <c r="I9" s="160">
        <v>0</v>
      </c>
    </row>
    <row r="10" spans="1:9" ht="15">
      <c r="A10" s="156"/>
      <c r="B10" s="157"/>
      <c r="C10" s="157" t="s">
        <v>206</v>
      </c>
      <c r="D10" s="158">
        <v>0</v>
      </c>
      <c r="E10" s="159">
        <v>0</v>
      </c>
      <c r="F10" s="159">
        <v>0</v>
      </c>
      <c r="G10" s="159">
        <v>0</v>
      </c>
      <c r="H10" s="159">
        <v>0</v>
      </c>
      <c r="I10" s="160">
        <v>0</v>
      </c>
    </row>
    <row r="11" spans="1:9" ht="15">
      <c r="A11" s="156"/>
      <c r="B11" s="157"/>
      <c r="C11" s="157" t="s">
        <v>207</v>
      </c>
      <c r="D11" s="158">
        <v>1724</v>
      </c>
      <c r="E11" s="159">
        <v>5964.3181500000001</v>
      </c>
      <c r="F11" s="159">
        <v>974</v>
      </c>
      <c r="G11" s="159">
        <v>3181.6695000000022</v>
      </c>
      <c r="H11" s="159">
        <v>0</v>
      </c>
      <c r="I11" s="160">
        <v>0</v>
      </c>
    </row>
    <row r="12" spans="1:9" ht="15">
      <c r="A12" s="156"/>
      <c r="B12" s="157"/>
      <c r="C12" s="157" t="s">
        <v>208</v>
      </c>
      <c r="D12" s="158">
        <v>0</v>
      </c>
      <c r="E12" s="159">
        <v>0</v>
      </c>
      <c r="F12" s="159">
        <v>0</v>
      </c>
      <c r="G12" s="159">
        <v>0</v>
      </c>
      <c r="H12" s="159">
        <v>0</v>
      </c>
      <c r="I12" s="160">
        <v>0</v>
      </c>
    </row>
    <row r="13" spans="1:9" ht="15">
      <c r="A13" s="156"/>
      <c r="B13" s="157"/>
      <c r="C13" s="157" t="s">
        <v>209</v>
      </c>
      <c r="D13" s="158">
        <v>2506</v>
      </c>
      <c r="E13" s="159">
        <v>21570.116589999998</v>
      </c>
      <c r="F13" s="159">
        <v>215</v>
      </c>
      <c r="G13" s="159">
        <v>1737.6548999999998</v>
      </c>
      <c r="H13" s="159">
        <v>0</v>
      </c>
      <c r="I13" s="160">
        <v>0</v>
      </c>
    </row>
    <row r="14" spans="1:9" ht="15">
      <c r="A14" s="156"/>
      <c r="B14" s="157"/>
      <c r="C14" s="157" t="s">
        <v>210</v>
      </c>
      <c r="D14" s="158">
        <v>38</v>
      </c>
      <c r="E14" s="159">
        <v>516.35126000000002</v>
      </c>
      <c r="F14" s="159">
        <v>6</v>
      </c>
      <c r="G14" s="159">
        <v>50.161459999999991</v>
      </c>
      <c r="H14" s="159">
        <v>0</v>
      </c>
      <c r="I14" s="160">
        <v>0</v>
      </c>
    </row>
    <row r="15" spans="1:9" ht="15">
      <c r="A15" s="156"/>
      <c r="B15" s="157"/>
      <c r="C15" s="157" t="s">
        <v>211</v>
      </c>
      <c r="D15" s="158">
        <v>120</v>
      </c>
      <c r="E15" s="159">
        <v>34.027720000000002</v>
      </c>
      <c r="F15" s="159">
        <v>20</v>
      </c>
      <c r="G15" s="159">
        <v>7.2074100000000003</v>
      </c>
      <c r="H15" s="159">
        <v>0</v>
      </c>
      <c r="I15" s="160">
        <v>0</v>
      </c>
    </row>
    <row r="16" spans="1:9" ht="15">
      <c r="A16" s="156"/>
      <c r="B16" s="157"/>
      <c r="C16" s="157" t="s">
        <v>212</v>
      </c>
      <c r="D16" s="158">
        <v>36</v>
      </c>
      <c r="E16" s="159">
        <v>63.046109999999999</v>
      </c>
      <c r="F16" s="159">
        <v>17</v>
      </c>
      <c r="G16" s="159">
        <v>29.041989999999998</v>
      </c>
      <c r="H16" s="159">
        <v>0</v>
      </c>
      <c r="I16" s="160">
        <v>0</v>
      </c>
    </row>
    <row r="17" spans="1:9" ht="15">
      <c r="A17" s="156"/>
      <c r="B17" s="157"/>
      <c r="C17" s="157" t="s">
        <v>213</v>
      </c>
      <c r="D17" s="158">
        <v>30391</v>
      </c>
      <c r="E17" s="159">
        <v>594922.41732000315</v>
      </c>
      <c r="F17" s="159">
        <v>673</v>
      </c>
      <c r="G17" s="159">
        <v>13245.471200000005</v>
      </c>
      <c r="H17" s="159">
        <v>0</v>
      </c>
      <c r="I17" s="160">
        <v>0</v>
      </c>
    </row>
    <row r="18" spans="1:9" ht="15">
      <c r="A18" s="156"/>
      <c r="B18" s="157"/>
      <c r="C18" s="157" t="s">
        <v>214</v>
      </c>
      <c r="D18" s="158">
        <v>960</v>
      </c>
      <c r="E18" s="159">
        <v>6562.7184499999976</v>
      </c>
      <c r="F18" s="159">
        <v>89</v>
      </c>
      <c r="G18" s="159">
        <v>538.69552999999996</v>
      </c>
      <c r="H18" s="159">
        <v>0</v>
      </c>
      <c r="I18" s="160">
        <v>0</v>
      </c>
    </row>
    <row r="19" spans="1:9" ht="15">
      <c r="A19" s="156"/>
      <c r="B19" s="157"/>
      <c r="C19" s="157" t="s">
        <v>215</v>
      </c>
      <c r="D19" s="158">
        <v>28</v>
      </c>
      <c r="E19" s="159">
        <v>135.03495999999998</v>
      </c>
      <c r="F19" s="159">
        <v>6</v>
      </c>
      <c r="G19" s="159">
        <v>83.059989999999999</v>
      </c>
      <c r="H19" s="159">
        <v>0</v>
      </c>
      <c r="I19" s="160">
        <v>0</v>
      </c>
    </row>
    <row r="20" spans="1:9" ht="15">
      <c r="A20" s="156"/>
      <c r="B20" s="157"/>
      <c r="C20" s="157" t="s">
        <v>216</v>
      </c>
      <c r="D20" s="158">
        <v>603</v>
      </c>
      <c r="E20" s="159">
        <v>72.45295999999999</v>
      </c>
      <c r="F20" s="159">
        <v>30</v>
      </c>
      <c r="G20" s="159">
        <v>7.1442500000000004</v>
      </c>
      <c r="H20" s="159">
        <v>0</v>
      </c>
      <c r="I20" s="160">
        <v>0</v>
      </c>
    </row>
    <row r="21" spans="1:9" ht="15">
      <c r="A21" s="156"/>
      <c r="B21" s="157" t="s">
        <v>217</v>
      </c>
      <c r="C21" s="157"/>
      <c r="D21" s="158">
        <v>0</v>
      </c>
      <c r="E21" s="159">
        <v>0</v>
      </c>
      <c r="F21" s="159">
        <v>0</v>
      </c>
      <c r="G21" s="159">
        <v>0</v>
      </c>
      <c r="H21" s="159">
        <v>0</v>
      </c>
      <c r="I21" s="160">
        <v>0</v>
      </c>
    </row>
    <row r="22" spans="1:9" ht="15">
      <c r="A22" s="156"/>
      <c r="B22" s="157" t="s">
        <v>218</v>
      </c>
      <c r="C22" s="157"/>
      <c r="D22" s="158">
        <v>14</v>
      </c>
      <c r="E22" s="159">
        <v>307.45740000000006</v>
      </c>
      <c r="F22" s="159">
        <v>1</v>
      </c>
      <c r="G22" s="159">
        <v>22.5702</v>
      </c>
      <c r="H22" s="159">
        <v>0</v>
      </c>
      <c r="I22" s="160">
        <v>0</v>
      </c>
    </row>
    <row r="23" spans="1:9" ht="15">
      <c r="A23" s="156"/>
      <c r="B23" s="157" t="s">
        <v>219</v>
      </c>
      <c r="C23" s="157"/>
      <c r="D23" s="158">
        <v>1591</v>
      </c>
      <c r="E23" s="159">
        <v>23293.250479999992</v>
      </c>
      <c r="F23" s="159">
        <v>16</v>
      </c>
      <c r="G23" s="159">
        <v>165.28449999999998</v>
      </c>
      <c r="H23" s="159">
        <v>0</v>
      </c>
      <c r="I23" s="160">
        <v>0</v>
      </c>
    </row>
    <row r="24" spans="1:9" ht="15">
      <c r="A24" s="161" t="s">
        <v>157</v>
      </c>
      <c r="B24" s="162"/>
      <c r="C24" s="162"/>
      <c r="D24" s="163">
        <v>134451</v>
      </c>
      <c r="E24" s="164">
        <v>1153389.5743399994</v>
      </c>
      <c r="F24" s="164">
        <v>13390</v>
      </c>
      <c r="G24" s="164">
        <v>68104.680640000021</v>
      </c>
      <c r="H24" s="164">
        <v>30</v>
      </c>
      <c r="I24" s="165">
        <v>77.754940000000019</v>
      </c>
    </row>
    <row r="25" spans="1:9" ht="15">
      <c r="A25" s="156"/>
      <c r="B25" s="157" t="s">
        <v>220</v>
      </c>
      <c r="C25" s="157"/>
      <c r="D25" s="158">
        <v>45659</v>
      </c>
      <c r="E25" s="159">
        <v>488488.41080999939</v>
      </c>
      <c r="F25" s="159">
        <v>5125</v>
      </c>
      <c r="G25" s="159">
        <v>33155.480330000006</v>
      </c>
      <c r="H25" s="159">
        <v>18</v>
      </c>
      <c r="I25" s="160">
        <v>43.447200000000009</v>
      </c>
    </row>
    <row r="26" spans="1:9" ht="15">
      <c r="A26" s="156"/>
      <c r="B26" s="157"/>
      <c r="C26" s="157" t="s">
        <v>221</v>
      </c>
      <c r="D26" s="158">
        <v>803</v>
      </c>
      <c r="E26" s="159">
        <v>1457.5162199999997</v>
      </c>
      <c r="F26" s="159">
        <v>203</v>
      </c>
      <c r="G26" s="159">
        <v>315.49749000000003</v>
      </c>
      <c r="H26" s="159">
        <v>7</v>
      </c>
      <c r="I26" s="160">
        <v>0.99668000000000001</v>
      </c>
    </row>
    <row r="27" spans="1:9" ht="15">
      <c r="A27" s="156"/>
      <c r="B27" s="157"/>
      <c r="C27" s="157" t="s">
        <v>222</v>
      </c>
      <c r="D27" s="158">
        <v>2853</v>
      </c>
      <c r="E27" s="159">
        <v>3054.4223799999986</v>
      </c>
      <c r="F27" s="159">
        <v>868</v>
      </c>
      <c r="G27" s="159">
        <v>860.99386999999967</v>
      </c>
      <c r="H27" s="159">
        <v>2</v>
      </c>
      <c r="I27" s="160">
        <v>0.38558000000000003</v>
      </c>
    </row>
    <row r="28" spans="1:9" ht="15">
      <c r="A28" s="156"/>
      <c r="B28" s="157"/>
      <c r="C28" s="157" t="s">
        <v>223</v>
      </c>
      <c r="D28" s="158">
        <v>0</v>
      </c>
      <c r="E28" s="159">
        <v>0</v>
      </c>
      <c r="F28" s="159">
        <v>0</v>
      </c>
      <c r="G28" s="159">
        <v>0</v>
      </c>
      <c r="H28" s="159">
        <v>0</v>
      </c>
      <c r="I28" s="160">
        <v>0</v>
      </c>
    </row>
    <row r="29" spans="1:9" ht="15">
      <c r="A29" s="156"/>
      <c r="B29" s="157"/>
      <c r="C29" s="157" t="s">
        <v>224</v>
      </c>
      <c r="D29" s="158">
        <v>2946</v>
      </c>
      <c r="E29" s="159">
        <v>25379.283609999984</v>
      </c>
      <c r="F29" s="159">
        <v>476</v>
      </c>
      <c r="G29" s="159">
        <v>2423.61204</v>
      </c>
      <c r="H29" s="159">
        <v>1</v>
      </c>
      <c r="I29" s="160">
        <v>6.6636000000000006</v>
      </c>
    </row>
    <row r="30" spans="1:9" ht="15">
      <c r="A30" s="156"/>
      <c r="B30" s="157"/>
      <c r="C30" s="157" t="s">
        <v>225</v>
      </c>
      <c r="D30" s="158">
        <v>39057</v>
      </c>
      <c r="E30" s="159">
        <v>458597.18859999941</v>
      </c>
      <c r="F30" s="159">
        <v>3578</v>
      </c>
      <c r="G30" s="159">
        <v>29555.376930000006</v>
      </c>
      <c r="H30" s="159">
        <v>8</v>
      </c>
      <c r="I30" s="160">
        <v>35.401340000000005</v>
      </c>
    </row>
    <row r="31" spans="1:9" ht="15">
      <c r="A31" s="156"/>
      <c r="B31" s="157"/>
      <c r="C31" s="157" t="s">
        <v>226</v>
      </c>
      <c r="D31" s="158">
        <v>0</v>
      </c>
      <c r="E31" s="159">
        <v>0</v>
      </c>
      <c r="F31" s="159">
        <v>0</v>
      </c>
      <c r="G31" s="159">
        <v>0</v>
      </c>
      <c r="H31" s="159">
        <v>0</v>
      </c>
      <c r="I31" s="160">
        <v>0</v>
      </c>
    </row>
    <row r="32" spans="1:9" ht="15">
      <c r="A32" s="156"/>
      <c r="B32" s="157" t="s">
        <v>227</v>
      </c>
      <c r="C32" s="157"/>
      <c r="D32" s="158">
        <v>62603</v>
      </c>
      <c r="E32" s="159">
        <v>472687.57494999969</v>
      </c>
      <c r="F32" s="159">
        <v>5053</v>
      </c>
      <c r="G32" s="159">
        <v>20807.834739999998</v>
      </c>
      <c r="H32" s="159">
        <v>7</v>
      </c>
      <c r="I32" s="160">
        <v>0.79349999999999998</v>
      </c>
    </row>
    <row r="33" spans="1:9" ht="15">
      <c r="A33" s="156"/>
      <c r="B33" s="157"/>
      <c r="C33" s="157" t="s">
        <v>228</v>
      </c>
      <c r="D33" s="158">
        <v>119</v>
      </c>
      <c r="E33" s="159">
        <v>912.52245999999991</v>
      </c>
      <c r="F33" s="159">
        <v>50</v>
      </c>
      <c r="G33" s="159">
        <v>166.18319999999997</v>
      </c>
      <c r="H33" s="159">
        <v>0</v>
      </c>
      <c r="I33" s="160">
        <v>0</v>
      </c>
    </row>
    <row r="34" spans="1:9" ht="15">
      <c r="A34" s="156"/>
      <c r="B34" s="157"/>
      <c r="C34" s="157" t="s">
        <v>229</v>
      </c>
      <c r="D34" s="158">
        <v>16</v>
      </c>
      <c r="E34" s="159">
        <v>483.90800000000007</v>
      </c>
      <c r="F34" s="159">
        <v>1</v>
      </c>
      <c r="G34" s="159">
        <v>0.08</v>
      </c>
      <c r="H34" s="159">
        <v>0</v>
      </c>
      <c r="I34" s="160">
        <v>0</v>
      </c>
    </row>
    <row r="35" spans="1:9" ht="15">
      <c r="A35" s="156"/>
      <c r="B35" s="157"/>
      <c r="C35" s="157" t="s">
        <v>230</v>
      </c>
      <c r="D35" s="158">
        <v>605</v>
      </c>
      <c r="E35" s="159">
        <v>19078.919199999993</v>
      </c>
      <c r="F35" s="159">
        <v>185</v>
      </c>
      <c r="G35" s="159">
        <v>5027.0045000000018</v>
      </c>
      <c r="H35" s="159">
        <v>0</v>
      </c>
      <c r="I35" s="160">
        <v>0</v>
      </c>
    </row>
    <row r="36" spans="1:9" ht="15">
      <c r="A36" s="156"/>
      <c r="B36" s="157"/>
      <c r="C36" s="157" t="s">
        <v>231</v>
      </c>
      <c r="D36" s="158">
        <v>27</v>
      </c>
      <c r="E36" s="159">
        <v>1.5851999999999999</v>
      </c>
      <c r="F36" s="159">
        <v>6</v>
      </c>
      <c r="G36" s="159">
        <v>0.2853</v>
      </c>
      <c r="H36" s="159">
        <v>0</v>
      </c>
      <c r="I36" s="160">
        <v>0</v>
      </c>
    </row>
    <row r="37" spans="1:9" ht="15">
      <c r="A37" s="156"/>
      <c r="B37" s="157"/>
      <c r="C37" s="157" t="s">
        <v>232</v>
      </c>
      <c r="D37" s="158">
        <v>2404</v>
      </c>
      <c r="E37" s="159">
        <v>10903.182040000002</v>
      </c>
      <c r="F37" s="159">
        <v>231</v>
      </c>
      <c r="G37" s="159">
        <v>1276.1573600000006</v>
      </c>
      <c r="H37" s="159">
        <v>1</v>
      </c>
      <c r="I37" s="160">
        <v>8.9999999999999993E-3</v>
      </c>
    </row>
    <row r="38" spans="1:9" ht="15">
      <c r="A38" s="156"/>
      <c r="B38" s="157"/>
      <c r="C38" s="157" t="s">
        <v>233</v>
      </c>
      <c r="D38" s="158">
        <v>50642</v>
      </c>
      <c r="E38" s="159">
        <v>271979.91176999983</v>
      </c>
      <c r="F38" s="159">
        <v>4001</v>
      </c>
      <c r="G38" s="159">
        <v>9417.717469999996</v>
      </c>
      <c r="H38" s="159">
        <v>2</v>
      </c>
      <c r="I38" s="160">
        <v>1.261E-2</v>
      </c>
    </row>
    <row r="39" spans="1:9" ht="15">
      <c r="A39" s="156"/>
      <c r="B39" s="157"/>
      <c r="C39" s="157" t="s">
        <v>234</v>
      </c>
      <c r="D39" s="158">
        <v>1146</v>
      </c>
      <c r="E39" s="159">
        <v>6028.1403799999989</v>
      </c>
      <c r="F39" s="159">
        <v>343</v>
      </c>
      <c r="G39" s="159">
        <v>1303.7093</v>
      </c>
      <c r="H39" s="159">
        <v>4</v>
      </c>
      <c r="I39" s="160">
        <v>0.77188999999999997</v>
      </c>
    </row>
    <row r="40" spans="1:9" ht="15">
      <c r="A40" s="156"/>
      <c r="B40" s="157"/>
      <c r="C40" s="157" t="s">
        <v>235</v>
      </c>
      <c r="D40" s="158">
        <v>7241</v>
      </c>
      <c r="E40" s="159">
        <v>154282.35278999992</v>
      </c>
      <c r="F40" s="159">
        <v>217</v>
      </c>
      <c r="G40" s="159">
        <v>3093.1735100000001</v>
      </c>
      <c r="H40" s="159">
        <v>0</v>
      </c>
      <c r="I40" s="160">
        <v>0</v>
      </c>
    </row>
    <row r="41" spans="1:9" ht="15">
      <c r="A41" s="156"/>
      <c r="B41" s="157"/>
      <c r="C41" s="157" t="s">
        <v>236</v>
      </c>
      <c r="D41" s="158">
        <v>403</v>
      </c>
      <c r="E41" s="159">
        <v>9017.0531099999989</v>
      </c>
      <c r="F41" s="159">
        <v>19</v>
      </c>
      <c r="G41" s="159">
        <v>523.52409999999998</v>
      </c>
      <c r="H41" s="159">
        <v>0</v>
      </c>
      <c r="I41" s="160">
        <v>0</v>
      </c>
    </row>
    <row r="42" spans="1:9" ht="15">
      <c r="A42" s="156"/>
      <c r="B42" s="157" t="s">
        <v>237</v>
      </c>
      <c r="C42" s="157"/>
      <c r="D42" s="158">
        <v>1974</v>
      </c>
      <c r="E42" s="159">
        <v>29531.999409999989</v>
      </c>
      <c r="F42" s="159">
        <v>159</v>
      </c>
      <c r="G42" s="159">
        <v>1743.48909</v>
      </c>
      <c r="H42" s="159">
        <v>0</v>
      </c>
      <c r="I42" s="160">
        <v>0</v>
      </c>
    </row>
    <row r="43" spans="1:9" ht="15">
      <c r="A43" s="156"/>
      <c r="B43" s="157"/>
      <c r="C43" s="157" t="s">
        <v>238</v>
      </c>
      <c r="D43" s="158">
        <v>1216</v>
      </c>
      <c r="E43" s="159">
        <v>21962.831429999991</v>
      </c>
      <c r="F43" s="159">
        <v>72</v>
      </c>
      <c r="G43" s="159">
        <v>1023.6302899999998</v>
      </c>
      <c r="H43" s="159">
        <v>0</v>
      </c>
      <c r="I43" s="160">
        <v>0</v>
      </c>
    </row>
    <row r="44" spans="1:9" ht="15">
      <c r="A44" s="156"/>
      <c r="B44" s="157"/>
      <c r="C44" s="157" t="s">
        <v>239</v>
      </c>
      <c r="D44" s="158">
        <v>758</v>
      </c>
      <c r="E44" s="159">
        <v>7569.1679799999993</v>
      </c>
      <c r="F44" s="159">
        <v>87</v>
      </c>
      <c r="G44" s="159">
        <v>719.85880000000009</v>
      </c>
      <c r="H44" s="159">
        <v>0</v>
      </c>
      <c r="I44" s="160">
        <v>0</v>
      </c>
    </row>
    <row r="45" spans="1:9" ht="15">
      <c r="A45" s="156"/>
      <c r="B45" s="157" t="s">
        <v>240</v>
      </c>
      <c r="C45" s="157"/>
      <c r="D45" s="158">
        <v>2616</v>
      </c>
      <c r="E45" s="159">
        <v>46981.464889999996</v>
      </c>
      <c r="F45" s="159">
        <v>149</v>
      </c>
      <c r="G45" s="159">
        <v>1107.54422</v>
      </c>
      <c r="H45" s="159">
        <v>0</v>
      </c>
      <c r="I45" s="160">
        <v>0</v>
      </c>
    </row>
    <row r="46" spans="1:9" ht="15">
      <c r="A46" s="156"/>
      <c r="B46" s="157"/>
      <c r="C46" s="157" t="s">
        <v>241</v>
      </c>
      <c r="D46" s="158">
        <v>119</v>
      </c>
      <c r="E46" s="159">
        <v>1053.4164300000002</v>
      </c>
      <c r="F46" s="159">
        <v>9</v>
      </c>
      <c r="G46" s="159">
        <v>19.167399999999997</v>
      </c>
      <c r="H46" s="159">
        <v>0</v>
      </c>
      <c r="I46" s="160">
        <v>0</v>
      </c>
    </row>
    <row r="47" spans="1:9" ht="15">
      <c r="A47" s="156"/>
      <c r="B47" s="157"/>
      <c r="C47" s="157" t="s">
        <v>242</v>
      </c>
      <c r="D47" s="158">
        <v>18</v>
      </c>
      <c r="E47" s="159">
        <v>41.523000000000003</v>
      </c>
      <c r="F47" s="159">
        <v>4</v>
      </c>
      <c r="G47" s="159">
        <v>3.0790999999999999</v>
      </c>
      <c r="H47" s="159">
        <v>0</v>
      </c>
      <c r="I47" s="160">
        <v>0</v>
      </c>
    </row>
    <row r="48" spans="1:9" ht="15">
      <c r="A48" s="156"/>
      <c r="B48" s="157"/>
      <c r="C48" s="157" t="s">
        <v>243</v>
      </c>
      <c r="D48" s="158">
        <v>2479</v>
      </c>
      <c r="E48" s="159">
        <v>45886.525459999997</v>
      </c>
      <c r="F48" s="159">
        <v>136</v>
      </c>
      <c r="G48" s="159">
        <v>1085.29772</v>
      </c>
      <c r="H48" s="159">
        <v>0</v>
      </c>
      <c r="I48" s="160">
        <v>0</v>
      </c>
    </row>
    <row r="49" spans="1:9" ht="15">
      <c r="A49" s="156"/>
      <c r="B49" s="157" t="s">
        <v>244</v>
      </c>
      <c r="C49" s="157"/>
      <c r="D49" s="158">
        <v>21599</v>
      </c>
      <c r="E49" s="159">
        <v>115700.12427999997</v>
      </c>
      <c r="F49" s="159">
        <v>2904</v>
      </c>
      <c r="G49" s="159">
        <v>11290.332260000001</v>
      </c>
      <c r="H49" s="159">
        <v>5</v>
      </c>
      <c r="I49" s="160">
        <v>33.514240000000001</v>
      </c>
    </row>
    <row r="50" spans="1:9" ht="15">
      <c r="A50" s="156"/>
      <c r="B50" s="157"/>
      <c r="C50" s="157" t="s">
        <v>245</v>
      </c>
      <c r="D50" s="158">
        <v>15031</v>
      </c>
      <c r="E50" s="159">
        <v>66313.473619999975</v>
      </c>
      <c r="F50" s="159">
        <v>2136</v>
      </c>
      <c r="G50" s="159">
        <v>7503.1850900000018</v>
      </c>
      <c r="H50" s="159">
        <v>4</v>
      </c>
      <c r="I50" s="160">
        <v>33.487000000000002</v>
      </c>
    </row>
    <row r="51" spans="1:9" ht="15">
      <c r="A51" s="156"/>
      <c r="B51" s="157"/>
      <c r="C51" s="157" t="s">
        <v>246</v>
      </c>
      <c r="D51" s="158">
        <v>574</v>
      </c>
      <c r="E51" s="159">
        <v>3240.5336699999998</v>
      </c>
      <c r="F51" s="159">
        <v>85</v>
      </c>
      <c r="G51" s="159">
        <v>211.31564999999998</v>
      </c>
      <c r="H51" s="159">
        <v>0</v>
      </c>
      <c r="I51" s="160">
        <v>0</v>
      </c>
    </row>
    <row r="52" spans="1:9" ht="15">
      <c r="A52" s="156"/>
      <c r="B52" s="157"/>
      <c r="C52" s="157" t="s">
        <v>247</v>
      </c>
      <c r="D52" s="158">
        <v>4500</v>
      </c>
      <c r="E52" s="159">
        <v>44692.644729999993</v>
      </c>
      <c r="F52" s="159">
        <v>558</v>
      </c>
      <c r="G52" s="159">
        <v>3422.6072900000004</v>
      </c>
      <c r="H52" s="159">
        <v>1</v>
      </c>
      <c r="I52" s="160">
        <v>2.7239999999999997E-2</v>
      </c>
    </row>
    <row r="53" spans="1:9" ht="15">
      <c r="A53" s="156"/>
      <c r="B53" s="157"/>
      <c r="C53" s="157" t="s">
        <v>248</v>
      </c>
      <c r="D53" s="158">
        <v>128</v>
      </c>
      <c r="E53" s="159">
        <v>344.83320000000003</v>
      </c>
      <c r="F53" s="159">
        <v>24</v>
      </c>
      <c r="G53" s="159">
        <v>61.173999999999999</v>
      </c>
      <c r="H53" s="159">
        <v>0</v>
      </c>
      <c r="I53" s="160">
        <v>0</v>
      </c>
    </row>
    <row r="54" spans="1:9" ht="15">
      <c r="A54" s="156"/>
      <c r="B54" s="157"/>
      <c r="C54" s="157" t="s">
        <v>249</v>
      </c>
      <c r="D54" s="158">
        <v>243</v>
      </c>
      <c r="E54" s="159">
        <v>67.095540000000014</v>
      </c>
      <c r="F54" s="159">
        <v>36</v>
      </c>
      <c r="G54" s="159">
        <v>4.5628900000000003</v>
      </c>
      <c r="H54" s="159">
        <v>0</v>
      </c>
      <c r="I54" s="160">
        <v>0</v>
      </c>
    </row>
    <row r="55" spans="1:9" ht="15">
      <c r="A55" s="156"/>
      <c r="B55" s="157"/>
      <c r="C55" s="157" t="s">
        <v>250</v>
      </c>
      <c r="D55" s="158">
        <v>1123</v>
      </c>
      <c r="E55" s="159">
        <v>1041.5435200000002</v>
      </c>
      <c r="F55" s="159">
        <v>65</v>
      </c>
      <c r="G55" s="159">
        <v>87.487339999999989</v>
      </c>
      <c r="H55" s="159">
        <v>0</v>
      </c>
      <c r="I55" s="160">
        <v>0</v>
      </c>
    </row>
    <row r="56" spans="1:9" ht="15">
      <c r="A56" s="161" t="s">
        <v>160</v>
      </c>
      <c r="B56" s="162"/>
      <c r="C56" s="162"/>
      <c r="D56" s="163">
        <v>67029</v>
      </c>
      <c r="E56" s="164">
        <v>800692.5175600003</v>
      </c>
      <c r="F56" s="164">
        <v>5921</v>
      </c>
      <c r="G56" s="164">
        <v>52578.395820000005</v>
      </c>
      <c r="H56" s="164">
        <v>12</v>
      </c>
      <c r="I56" s="165">
        <v>70.552300000000017</v>
      </c>
    </row>
    <row r="57" spans="1:9" ht="15">
      <c r="A57" s="156"/>
      <c r="B57" s="157" t="s">
        <v>251</v>
      </c>
      <c r="C57" s="157"/>
      <c r="D57" s="158">
        <v>47350</v>
      </c>
      <c r="E57" s="159">
        <v>583040.03239000007</v>
      </c>
      <c r="F57" s="159">
        <v>2466</v>
      </c>
      <c r="G57" s="159">
        <v>15401.804919999999</v>
      </c>
      <c r="H57" s="159">
        <v>2</v>
      </c>
      <c r="I57" s="160">
        <v>0.74</v>
      </c>
    </row>
    <row r="58" spans="1:9" ht="15">
      <c r="A58" s="156"/>
      <c r="B58" s="157"/>
      <c r="C58" s="157" t="s">
        <v>252</v>
      </c>
      <c r="D58" s="158">
        <v>5877</v>
      </c>
      <c r="E58" s="159">
        <v>11117.352869999995</v>
      </c>
      <c r="F58" s="159">
        <v>321</v>
      </c>
      <c r="G58" s="159">
        <v>769.22832000000005</v>
      </c>
      <c r="H58" s="159">
        <v>1</v>
      </c>
      <c r="I58" s="160">
        <v>0.2</v>
      </c>
    </row>
    <row r="59" spans="1:9" ht="15">
      <c r="A59" s="156"/>
      <c r="B59" s="157"/>
      <c r="C59" s="157" t="s">
        <v>253</v>
      </c>
      <c r="D59" s="158">
        <v>16200</v>
      </c>
      <c r="E59" s="159">
        <v>281085.31241000007</v>
      </c>
      <c r="F59" s="159">
        <v>186</v>
      </c>
      <c r="G59" s="159">
        <v>2274.3843799999995</v>
      </c>
      <c r="H59" s="159">
        <v>0</v>
      </c>
      <c r="I59" s="160">
        <v>0</v>
      </c>
    </row>
    <row r="60" spans="1:9" ht="15">
      <c r="A60" s="156"/>
      <c r="B60" s="157"/>
      <c r="C60" s="157" t="s">
        <v>254</v>
      </c>
      <c r="D60" s="158">
        <v>715</v>
      </c>
      <c r="E60" s="159">
        <v>15816.996830000007</v>
      </c>
      <c r="F60" s="159">
        <v>24</v>
      </c>
      <c r="G60" s="159">
        <v>255.78555</v>
      </c>
      <c r="H60" s="159">
        <v>0</v>
      </c>
      <c r="I60" s="160">
        <v>0</v>
      </c>
    </row>
    <row r="61" spans="1:9" ht="15">
      <c r="A61" s="156"/>
      <c r="B61" s="157"/>
      <c r="C61" s="157" t="s">
        <v>255</v>
      </c>
      <c r="D61" s="158">
        <v>2432</v>
      </c>
      <c r="E61" s="159">
        <v>16762.899050000004</v>
      </c>
      <c r="F61" s="159">
        <v>127</v>
      </c>
      <c r="G61" s="159">
        <v>294.54334000000006</v>
      </c>
      <c r="H61" s="159">
        <v>0</v>
      </c>
      <c r="I61" s="160">
        <v>0</v>
      </c>
    </row>
    <row r="62" spans="1:9" ht="15">
      <c r="A62" s="156"/>
      <c r="B62" s="157"/>
      <c r="C62" s="157" t="s">
        <v>256</v>
      </c>
      <c r="D62" s="158">
        <v>338</v>
      </c>
      <c r="E62" s="159">
        <v>22051.832299999998</v>
      </c>
      <c r="F62" s="159">
        <v>40</v>
      </c>
      <c r="G62" s="159">
        <v>2899.9369999999994</v>
      </c>
      <c r="H62" s="159">
        <v>0</v>
      </c>
      <c r="I62" s="160">
        <v>0</v>
      </c>
    </row>
    <row r="63" spans="1:9" ht="15">
      <c r="A63" s="156"/>
      <c r="B63" s="157"/>
      <c r="C63" s="157" t="s">
        <v>257</v>
      </c>
      <c r="D63" s="158">
        <v>424</v>
      </c>
      <c r="E63" s="159">
        <v>5578.7270200000012</v>
      </c>
      <c r="F63" s="159">
        <v>11</v>
      </c>
      <c r="G63" s="159">
        <v>73.207999999999998</v>
      </c>
      <c r="H63" s="159">
        <v>0</v>
      </c>
      <c r="I63" s="160">
        <v>0</v>
      </c>
    </row>
    <row r="64" spans="1:9" ht="15">
      <c r="A64" s="156"/>
      <c r="B64" s="157"/>
      <c r="C64" s="157" t="s">
        <v>258</v>
      </c>
      <c r="D64" s="158">
        <v>2183</v>
      </c>
      <c r="E64" s="159">
        <v>22342.388329999991</v>
      </c>
      <c r="F64" s="159">
        <v>718</v>
      </c>
      <c r="G64" s="159">
        <v>1796.2981000000002</v>
      </c>
      <c r="H64" s="159">
        <v>0</v>
      </c>
      <c r="I64" s="160">
        <v>0</v>
      </c>
    </row>
    <row r="65" spans="1:9" ht="15">
      <c r="A65" s="156"/>
      <c r="B65" s="157"/>
      <c r="C65" s="157" t="s">
        <v>259</v>
      </c>
      <c r="D65" s="158">
        <v>19</v>
      </c>
      <c r="E65" s="159">
        <v>4.8473699999999997</v>
      </c>
      <c r="F65" s="159">
        <v>14</v>
      </c>
      <c r="G65" s="159">
        <v>2.1023700000000001</v>
      </c>
      <c r="H65" s="159">
        <v>0</v>
      </c>
      <c r="I65" s="160">
        <v>0</v>
      </c>
    </row>
    <row r="66" spans="1:9" ht="15">
      <c r="A66" s="156"/>
      <c r="B66" s="157"/>
      <c r="C66" s="157" t="s">
        <v>260</v>
      </c>
      <c r="D66" s="158">
        <v>24</v>
      </c>
      <c r="E66" s="159">
        <v>43.746600000000001</v>
      </c>
      <c r="F66" s="159">
        <v>2</v>
      </c>
      <c r="G66" s="159">
        <v>12.5931</v>
      </c>
      <c r="H66" s="159">
        <v>0</v>
      </c>
      <c r="I66" s="160">
        <v>0</v>
      </c>
    </row>
    <row r="67" spans="1:9" ht="15">
      <c r="A67" s="156"/>
      <c r="B67" s="157"/>
      <c r="C67" s="157" t="s">
        <v>261</v>
      </c>
      <c r="D67" s="158">
        <v>23</v>
      </c>
      <c r="E67" s="159">
        <v>66.273999999999987</v>
      </c>
      <c r="F67" s="159">
        <v>5</v>
      </c>
      <c r="G67" s="159">
        <v>12.510000000000002</v>
      </c>
      <c r="H67" s="159">
        <v>0</v>
      </c>
      <c r="I67" s="160">
        <v>0</v>
      </c>
    </row>
    <row r="68" spans="1:9" ht="15">
      <c r="A68" s="156"/>
      <c r="B68" s="157"/>
      <c r="C68" s="157" t="s">
        <v>262</v>
      </c>
      <c r="D68" s="158">
        <v>132</v>
      </c>
      <c r="E68" s="159">
        <v>2282.7128699999989</v>
      </c>
      <c r="F68" s="159">
        <v>132</v>
      </c>
      <c r="G68" s="159">
        <v>2282.7128699999989</v>
      </c>
      <c r="H68" s="159">
        <v>0</v>
      </c>
      <c r="I68" s="160">
        <v>0</v>
      </c>
    </row>
    <row r="69" spans="1:9" ht="15">
      <c r="A69" s="156"/>
      <c r="B69" s="157"/>
      <c r="C69" s="157" t="s">
        <v>263</v>
      </c>
      <c r="D69" s="158">
        <v>18983</v>
      </c>
      <c r="E69" s="159">
        <v>205886.94274000006</v>
      </c>
      <c r="F69" s="159">
        <v>886</v>
      </c>
      <c r="G69" s="159">
        <v>4728.5018899999995</v>
      </c>
      <c r="H69" s="159">
        <v>1</v>
      </c>
      <c r="I69" s="160">
        <v>0.54</v>
      </c>
    </row>
    <row r="70" spans="1:9" ht="15">
      <c r="A70" s="156"/>
      <c r="B70" s="157" t="s">
        <v>264</v>
      </c>
      <c r="C70" s="157"/>
      <c r="D70" s="158">
        <v>3549</v>
      </c>
      <c r="E70" s="159">
        <v>18277.988690000006</v>
      </c>
      <c r="F70" s="159">
        <v>1432</v>
      </c>
      <c r="G70" s="159">
        <v>13726.629210000003</v>
      </c>
      <c r="H70" s="159">
        <v>1</v>
      </c>
      <c r="I70" s="160">
        <v>3.05</v>
      </c>
    </row>
    <row r="71" spans="1:9" ht="15">
      <c r="A71" s="156"/>
      <c r="B71" s="157"/>
      <c r="C71" s="157" t="s">
        <v>265</v>
      </c>
      <c r="D71" s="158">
        <v>1659</v>
      </c>
      <c r="E71" s="159">
        <v>14440.802020000005</v>
      </c>
      <c r="F71" s="159">
        <v>1382</v>
      </c>
      <c r="G71" s="159">
        <v>13579.713210000004</v>
      </c>
      <c r="H71" s="159">
        <v>1</v>
      </c>
      <c r="I71" s="160">
        <v>3.05</v>
      </c>
    </row>
    <row r="72" spans="1:9" ht="15">
      <c r="A72" s="156"/>
      <c r="B72" s="157"/>
      <c r="C72" s="157" t="s">
        <v>266</v>
      </c>
      <c r="D72" s="158">
        <v>1890</v>
      </c>
      <c r="E72" s="159">
        <v>3837.1866700000005</v>
      </c>
      <c r="F72" s="159">
        <v>50</v>
      </c>
      <c r="G72" s="159">
        <v>146.916</v>
      </c>
      <c r="H72" s="159">
        <v>0</v>
      </c>
      <c r="I72" s="160">
        <v>0</v>
      </c>
    </row>
    <row r="73" spans="1:9" ht="15">
      <c r="A73" s="156"/>
      <c r="B73" s="157" t="s">
        <v>267</v>
      </c>
      <c r="C73" s="157"/>
      <c r="D73" s="158">
        <v>11329</v>
      </c>
      <c r="E73" s="159">
        <v>138164.11126000009</v>
      </c>
      <c r="F73" s="159">
        <v>1854</v>
      </c>
      <c r="G73" s="159">
        <v>21758.359960000013</v>
      </c>
      <c r="H73" s="159">
        <v>8</v>
      </c>
      <c r="I73" s="160">
        <v>62.832300000000004</v>
      </c>
    </row>
    <row r="74" spans="1:9" ht="15">
      <c r="A74" s="156"/>
      <c r="B74" s="157"/>
      <c r="C74" s="157" t="s">
        <v>268</v>
      </c>
      <c r="D74" s="158">
        <v>6923</v>
      </c>
      <c r="E74" s="159">
        <v>66139.100800000073</v>
      </c>
      <c r="F74" s="159">
        <v>1609</v>
      </c>
      <c r="G74" s="159">
        <v>18567.01356000001</v>
      </c>
      <c r="H74" s="159">
        <v>5</v>
      </c>
      <c r="I74" s="160">
        <v>51.559300000000007</v>
      </c>
    </row>
    <row r="75" spans="1:9" ht="15">
      <c r="A75" s="156"/>
      <c r="B75" s="157"/>
      <c r="C75" s="157" t="s">
        <v>269</v>
      </c>
      <c r="D75" s="158">
        <v>912</v>
      </c>
      <c r="E75" s="159">
        <v>7841.598939999998</v>
      </c>
      <c r="F75" s="159">
        <v>113</v>
      </c>
      <c r="G75" s="159">
        <v>1152.5771299999999</v>
      </c>
      <c r="H75" s="159">
        <v>0</v>
      </c>
      <c r="I75" s="160">
        <v>0</v>
      </c>
    </row>
    <row r="76" spans="1:9" ht="15">
      <c r="A76" s="156"/>
      <c r="B76" s="157"/>
      <c r="C76" s="157" t="s">
        <v>270</v>
      </c>
      <c r="D76" s="158">
        <v>6</v>
      </c>
      <c r="E76" s="159">
        <v>206.64000000000001</v>
      </c>
      <c r="F76" s="159">
        <v>1</v>
      </c>
      <c r="G76" s="159">
        <v>1.7999999999999999E-2</v>
      </c>
      <c r="H76" s="159">
        <v>0</v>
      </c>
      <c r="I76" s="160">
        <v>0</v>
      </c>
    </row>
    <row r="77" spans="1:9" ht="15">
      <c r="A77" s="156"/>
      <c r="B77" s="157"/>
      <c r="C77" s="157" t="s">
        <v>271</v>
      </c>
      <c r="D77" s="158">
        <v>3488</v>
      </c>
      <c r="E77" s="159">
        <v>63976.771520000017</v>
      </c>
      <c r="F77" s="159">
        <v>131</v>
      </c>
      <c r="G77" s="159">
        <v>2038.7512699999997</v>
      </c>
      <c r="H77" s="159">
        <v>3</v>
      </c>
      <c r="I77" s="160">
        <v>11.273</v>
      </c>
    </row>
    <row r="78" spans="1:9" ht="15">
      <c r="A78" s="156"/>
      <c r="B78" s="157" t="s">
        <v>272</v>
      </c>
      <c r="C78" s="157"/>
      <c r="D78" s="158">
        <v>390</v>
      </c>
      <c r="E78" s="159">
        <v>8211.2224000000006</v>
      </c>
      <c r="F78" s="159">
        <v>11</v>
      </c>
      <c r="G78" s="159">
        <v>1.5199999999999998</v>
      </c>
      <c r="H78" s="159">
        <v>0</v>
      </c>
      <c r="I78" s="160">
        <v>0</v>
      </c>
    </row>
    <row r="79" spans="1:9" ht="15">
      <c r="A79" s="156"/>
      <c r="B79" s="157"/>
      <c r="C79" s="157" t="s">
        <v>273</v>
      </c>
      <c r="D79" s="158">
        <v>0</v>
      </c>
      <c r="E79" s="159">
        <v>0</v>
      </c>
      <c r="F79" s="159">
        <v>0</v>
      </c>
      <c r="G79" s="159">
        <v>0</v>
      </c>
      <c r="H79" s="159">
        <v>0</v>
      </c>
      <c r="I79" s="160">
        <v>0</v>
      </c>
    </row>
    <row r="80" spans="1:9" ht="15">
      <c r="A80" s="156"/>
      <c r="B80" s="157"/>
      <c r="C80" s="157" t="s">
        <v>274</v>
      </c>
      <c r="D80" s="158">
        <v>6</v>
      </c>
      <c r="E80" s="159">
        <v>0.55000000000000004</v>
      </c>
      <c r="F80" s="159">
        <v>0</v>
      </c>
      <c r="G80" s="159">
        <v>0</v>
      </c>
      <c r="H80" s="159">
        <v>0</v>
      </c>
      <c r="I80" s="160">
        <v>0</v>
      </c>
    </row>
    <row r="81" spans="1:9" ht="15">
      <c r="A81" s="156"/>
      <c r="B81" s="157"/>
      <c r="C81" s="157" t="s">
        <v>275</v>
      </c>
      <c r="D81" s="158">
        <v>207</v>
      </c>
      <c r="E81" s="159">
        <v>8066.2050000000008</v>
      </c>
      <c r="F81" s="159">
        <v>0</v>
      </c>
      <c r="G81" s="159">
        <v>0</v>
      </c>
      <c r="H81" s="159">
        <v>0</v>
      </c>
      <c r="I81" s="160">
        <v>0</v>
      </c>
    </row>
    <row r="82" spans="1:9" ht="15">
      <c r="A82" s="156"/>
      <c r="B82" s="157"/>
      <c r="C82" s="157" t="s">
        <v>276</v>
      </c>
      <c r="D82" s="158">
        <v>1</v>
      </c>
      <c r="E82" s="159">
        <v>52.280999999999999</v>
      </c>
      <c r="F82" s="159">
        <v>0</v>
      </c>
      <c r="G82" s="159">
        <v>0</v>
      </c>
      <c r="H82" s="159">
        <v>0</v>
      </c>
      <c r="I82" s="160">
        <v>0</v>
      </c>
    </row>
    <row r="83" spans="1:9" ht="15">
      <c r="A83" s="156"/>
      <c r="B83" s="157"/>
      <c r="C83" s="157" t="s">
        <v>277</v>
      </c>
      <c r="D83" s="158">
        <v>176</v>
      </c>
      <c r="E83" s="159">
        <v>92.18640000000002</v>
      </c>
      <c r="F83" s="159">
        <v>11</v>
      </c>
      <c r="G83" s="159">
        <v>1.5199999999999998</v>
      </c>
      <c r="H83" s="159">
        <v>0</v>
      </c>
      <c r="I83" s="160">
        <v>0</v>
      </c>
    </row>
    <row r="84" spans="1:9" ht="15">
      <c r="A84" s="156"/>
      <c r="B84" s="157" t="s">
        <v>278</v>
      </c>
      <c r="C84" s="157"/>
      <c r="D84" s="158">
        <v>4411</v>
      </c>
      <c r="E84" s="159">
        <v>52999.16282000002</v>
      </c>
      <c r="F84" s="159">
        <v>158</v>
      </c>
      <c r="G84" s="159">
        <v>1690.0817300000001</v>
      </c>
      <c r="H84" s="159">
        <v>1</v>
      </c>
      <c r="I84" s="160">
        <v>3.93</v>
      </c>
    </row>
    <row r="85" spans="1:9" ht="15">
      <c r="A85" s="161" t="s">
        <v>163</v>
      </c>
      <c r="B85" s="162"/>
      <c r="C85" s="162"/>
      <c r="D85" s="163">
        <v>188381</v>
      </c>
      <c r="E85" s="164">
        <v>1205008.9930400001</v>
      </c>
      <c r="F85" s="164">
        <v>34488</v>
      </c>
      <c r="G85" s="164">
        <v>202029.65338999993</v>
      </c>
      <c r="H85" s="164">
        <v>119</v>
      </c>
      <c r="I85" s="165">
        <v>495.20037999999994</v>
      </c>
    </row>
    <row r="86" spans="1:9" ht="15">
      <c r="A86" s="156"/>
      <c r="B86" s="157" t="s">
        <v>279</v>
      </c>
      <c r="C86" s="157"/>
      <c r="D86" s="158">
        <v>109449</v>
      </c>
      <c r="E86" s="159">
        <v>752638.11885999993</v>
      </c>
      <c r="F86" s="159">
        <v>11988</v>
      </c>
      <c r="G86" s="159">
        <v>63004.308499999999</v>
      </c>
      <c r="H86" s="159">
        <v>50</v>
      </c>
      <c r="I86" s="160">
        <v>171.14397999999997</v>
      </c>
    </row>
    <row r="87" spans="1:9" ht="15">
      <c r="A87" s="156"/>
      <c r="B87" s="157"/>
      <c r="C87" s="157" t="s">
        <v>280</v>
      </c>
      <c r="D87" s="158">
        <v>35871</v>
      </c>
      <c r="E87" s="159">
        <v>197794.42175999988</v>
      </c>
      <c r="F87" s="159">
        <v>3487</v>
      </c>
      <c r="G87" s="159">
        <v>17577.489179999997</v>
      </c>
      <c r="H87" s="159">
        <v>23</v>
      </c>
      <c r="I87" s="160">
        <v>106.93869999999998</v>
      </c>
    </row>
    <row r="88" spans="1:9" ht="15">
      <c r="A88" s="156"/>
      <c r="B88" s="157"/>
      <c r="C88" s="157" t="s">
        <v>281</v>
      </c>
      <c r="D88" s="158">
        <v>3865</v>
      </c>
      <c r="E88" s="159">
        <v>15011.683910000005</v>
      </c>
      <c r="F88" s="159">
        <v>406</v>
      </c>
      <c r="G88" s="159">
        <v>1396.9429200000002</v>
      </c>
      <c r="H88" s="159">
        <v>0</v>
      </c>
      <c r="I88" s="160">
        <v>0</v>
      </c>
    </row>
    <row r="89" spans="1:9" ht="15">
      <c r="A89" s="156"/>
      <c r="B89" s="157"/>
      <c r="C89" s="157" t="s">
        <v>282</v>
      </c>
      <c r="D89" s="158">
        <v>7557</v>
      </c>
      <c r="E89" s="159">
        <v>66071.443579999963</v>
      </c>
      <c r="F89" s="159">
        <v>332</v>
      </c>
      <c r="G89" s="159">
        <v>1695.0836100000004</v>
      </c>
      <c r="H89" s="159">
        <v>0</v>
      </c>
      <c r="I89" s="160">
        <v>0</v>
      </c>
    </row>
    <row r="90" spans="1:9" ht="15">
      <c r="A90" s="156"/>
      <c r="B90" s="157"/>
      <c r="C90" s="157" t="s">
        <v>283</v>
      </c>
      <c r="D90" s="158">
        <v>49577</v>
      </c>
      <c r="E90" s="159">
        <v>226347.18792000017</v>
      </c>
      <c r="F90" s="159">
        <v>6474</v>
      </c>
      <c r="G90" s="159">
        <v>27640.334050000001</v>
      </c>
      <c r="H90" s="159">
        <v>16</v>
      </c>
      <c r="I90" s="160">
        <v>43.42728000000001</v>
      </c>
    </row>
    <row r="91" spans="1:9" ht="15">
      <c r="A91" s="156"/>
      <c r="B91" s="157"/>
      <c r="C91" s="157" t="s">
        <v>284</v>
      </c>
      <c r="D91" s="158">
        <v>2253</v>
      </c>
      <c r="E91" s="159">
        <v>20447.062739999994</v>
      </c>
      <c r="F91" s="159">
        <v>299</v>
      </c>
      <c r="G91" s="159">
        <v>1172.2265300000001</v>
      </c>
      <c r="H91" s="159">
        <v>0</v>
      </c>
      <c r="I91" s="160">
        <v>0</v>
      </c>
    </row>
    <row r="92" spans="1:9" ht="15">
      <c r="A92" s="156"/>
      <c r="B92" s="157"/>
      <c r="C92" s="157" t="s">
        <v>285</v>
      </c>
      <c r="D92" s="158">
        <v>8096</v>
      </c>
      <c r="E92" s="159">
        <v>212741.80961</v>
      </c>
      <c r="F92" s="159">
        <v>844</v>
      </c>
      <c r="G92" s="159">
        <v>12964.628620000007</v>
      </c>
      <c r="H92" s="159">
        <v>11</v>
      </c>
      <c r="I92" s="160">
        <v>20.777999999999999</v>
      </c>
    </row>
    <row r="93" spans="1:9" ht="15">
      <c r="A93" s="156"/>
      <c r="B93" s="157"/>
      <c r="C93" s="157" t="s">
        <v>286</v>
      </c>
      <c r="D93" s="158">
        <v>2230</v>
      </c>
      <c r="E93" s="159">
        <v>14224.509340000004</v>
      </c>
      <c r="F93" s="159">
        <v>146</v>
      </c>
      <c r="G93" s="159">
        <v>557.60358999999994</v>
      </c>
      <c r="H93" s="159">
        <v>0</v>
      </c>
      <c r="I93" s="160">
        <v>0</v>
      </c>
    </row>
    <row r="94" spans="1:9" ht="15">
      <c r="A94" s="156"/>
      <c r="B94" s="157" t="s">
        <v>287</v>
      </c>
      <c r="C94" s="157"/>
      <c r="D94" s="158">
        <v>5954</v>
      </c>
      <c r="E94" s="159">
        <v>48691.964920000006</v>
      </c>
      <c r="F94" s="159">
        <v>4286</v>
      </c>
      <c r="G94" s="159">
        <v>39127.725270000003</v>
      </c>
      <c r="H94" s="159">
        <v>8</v>
      </c>
      <c r="I94" s="160">
        <v>34.7089</v>
      </c>
    </row>
    <row r="95" spans="1:9" ht="15">
      <c r="A95" s="156"/>
      <c r="B95" s="157"/>
      <c r="C95" s="157" t="s">
        <v>288</v>
      </c>
      <c r="D95" s="158">
        <v>2646</v>
      </c>
      <c r="E95" s="159">
        <v>12364.293520000012</v>
      </c>
      <c r="F95" s="159">
        <v>1687</v>
      </c>
      <c r="G95" s="159">
        <v>8339.1158200000009</v>
      </c>
      <c r="H95" s="159">
        <v>4</v>
      </c>
      <c r="I95" s="160">
        <v>20.612400000000001</v>
      </c>
    </row>
    <row r="96" spans="1:9" ht="15">
      <c r="A96" s="156"/>
      <c r="B96" s="157"/>
      <c r="C96" s="157" t="s">
        <v>289</v>
      </c>
      <c r="D96" s="158">
        <v>133</v>
      </c>
      <c r="E96" s="159">
        <v>274.32357999999999</v>
      </c>
      <c r="F96" s="159">
        <v>50</v>
      </c>
      <c r="G96" s="159">
        <v>150.85709999999997</v>
      </c>
      <c r="H96" s="159">
        <v>0</v>
      </c>
      <c r="I96" s="160">
        <v>0</v>
      </c>
    </row>
    <row r="97" spans="1:9" ht="15">
      <c r="A97" s="156"/>
      <c r="B97" s="157"/>
      <c r="C97" s="157" t="s">
        <v>290</v>
      </c>
      <c r="D97" s="158">
        <v>283</v>
      </c>
      <c r="E97" s="159">
        <v>2267.3498400000003</v>
      </c>
      <c r="F97" s="159">
        <v>185</v>
      </c>
      <c r="G97" s="159">
        <v>2025.6391099999998</v>
      </c>
      <c r="H97" s="159">
        <v>0</v>
      </c>
      <c r="I97" s="160">
        <v>0</v>
      </c>
    </row>
    <row r="98" spans="1:9" ht="15">
      <c r="A98" s="156"/>
      <c r="B98" s="157"/>
      <c r="C98" s="157" t="s">
        <v>291</v>
      </c>
      <c r="D98" s="158">
        <v>2409</v>
      </c>
      <c r="E98" s="159">
        <v>28409.20146</v>
      </c>
      <c r="F98" s="159">
        <v>1967</v>
      </c>
      <c r="G98" s="159">
        <v>24174.675760000002</v>
      </c>
      <c r="H98" s="159">
        <v>4</v>
      </c>
      <c r="I98" s="160">
        <v>14.096500000000001</v>
      </c>
    </row>
    <row r="99" spans="1:9" ht="15">
      <c r="A99" s="156"/>
      <c r="B99" s="157"/>
      <c r="C99" s="157" t="s">
        <v>292</v>
      </c>
      <c r="D99" s="158">
        <v>151</v>
      </c>
      <c r="E99" s="159">
        <v>2038.0218899999998</v>
      </c>
      <c r="F99" s="159">
        <v>146</v>
      </c>
      <c r="G99" s="159">
        <v>1990.5218999999997</v>
      </c>
      <c r="H99" s="159">
        <v>0</v>
      </c>
      <c r="I99" s="160">
        <v>0</v>
      </c>
    </row>
    <row r="100" spans="1:9" ht="15">
      <c r="A100" s="156"/>
      <c r="B100" s="157"/>
      <c r="C100" s="157" t="s">
        <v>293</v>
      </c>
      <c r="D100" s="158">
        <v>332</v>
      </c>
      <c r="E100" s="159">
        <v>3338.7746299999999</v>
      </c>
      <c r="F100" s="159">
        <v>251</v>
      </c>
      <c r="G100" s="159">
        <v>2446.9155799999999</v>
      </c>
      <c r="H100" s="159">
        <v>0</v>
      </c>
      <c r="I100" s="160">
        <v>0</v>
      </c>
    </row>
    <row r="101" spans="1:9" ht="15">
      <c r="A101" s="156"/>
      <c r="B101" s="157" t="s">
        <v>294</v>
      </c>
      <c r="C101" s="157"/>
      <c r="D101" s="158">
        <v>59371</v>
      </c>
      <c r="E101" s="159">
        <v>353258.37907000014</v>
      </c>
      <c r="F101" s="159">
        <v>17356</v>
      </c>
      <c r="G101" s="159">
        <v>96773.154850000021</v>
      </c>
      <c r="H101" s="159">
        <v>56</v>
      </c>
      <c r="I101" s="160">
        <v>288.92893999999995</v>
      </c>
    </row>
    <row r="102" spans="1:9" ht="15">
      <c r="A102" s="156"/>
      <c r="B102" s="157"/>
      <c r="C102" s="157" t="s">
        <v>295</v>
      </c>
      <c r="D102" s="158">
        <v>23354</v>
      </c>
      <c r="E102" s="159">
        <v>143637.78421000007</v>
      </c>
      <c r="F102" s="159">
        <v>5666</v>
      </c>
      <c r="G102" s="159">
        <v>32679.147989999994</v>
      </c>
      <c r="H102" s="159">
        <v>26</v>
      </c>
      <c r="I102" s="160">
        <v>164.25553999999997</v>
      </c>
    </row>
    <row r="103" spans="1:9" ht="15">
      <c r="A103" s="156"/>
      <c r="B103" s="157"/>
      <c r="C103" s="157" t="s">
        <v>296</v>
      </c>
      <c r="D103" s="158">
        <v>2546</v>
      </c>
      <c r="E103" s="159">
        <v>15315.579519999994</v>
      </c>
      <c r="F103" s="159">
        <v>481</v>
      </c>
      <c r="G103" s="159">
        <v>2463.0449199999985</v>
      </c>
      <c r="H103" s="159">
        <v>1</v>
      </c>
      <c r="I103" s="160">
        <v>0.5</v>
      </c>
    </row>
    <row r="104" spans="1:9" ht="15">
      <c r="A104" s="156"/>
      <c r="B104" s="157"/>
      <c r="C104" s="157" t="s">
        <v>297</v>
      </c>
      <c r="D104" s="158">
        <v>4239</v>
      </c>
      <c r="E104" s="159">
        <v>24674.019570000008</v>
      </c>
      <c r="F104" s="159">
        <v>1013</v>
      </c>
      <c r="G104" s="159">
        <v>6297.5781800000059</v>
      </c>
      <c r="H104" s="159">
        <v>2</v>
      </c>
      <c r="I104" s="160">
        <v>1.8860000000000001</v>
      </c>
    </row>
    <row r="105" spans="1:9" ht="15">
      <c r="A105" s="156"/>
      <c r="B105" s="157"/>
      <c r="C105" s="157" t="s">
        <v>298</v>
      </c>
      <c r="D105" s="158">
        <v>28405</v>
      </c>
      <c r="E105" s="159">
        <v>162996.22294999997</v>
      </c>
      <c r="F105" s="159">
        <v>10077</v>
      </c>
      <c r="G105" s="159">
        <v>54835.319170000017</v>
      </c>
      <c r="H105" s="159">
        <v>27</v>
      </c>
      <c r="I105" s="160">
        <v>122.28739999999999</v>
      </c>
    </row>
    <row r="106" spans="1:9" ht="15">
      <c r="A106" s="156"/>
      <c r="B106" s="157"/>
      <c r="C106" s="157" t="s">
        <v>299</v>
      </c>
      <c r="D106" s="158">
        <v>17</v>
      </c>
      <c r="E106" s="159">
        <v>79.08574999999999</v>
      </c>
      <c r="F106" s="159">
        <v>6</v>
      </c>
      <c r="G106" s="159">
        <v>20.450229999999998</v>
      </c>
      <c r="H106" s="159">
        <v>0</v>
      </c>
      <c r="I106" s="160">
        <v>0</v>
      </c>
    </row>
    <row r="107" spans="1:9" ht="15">
      <c r="A107" s="156"/>
      <c r="B107" s="157"/>
      <c r="C107" s="157" t="s">
        <v>300</v>
      </c>
      <c r="D107" s="158">
        <v>40</v>
      </c>
      <c r="E107" s="159">
        <v>33.82958</v>
      </c>
      <c r="F107" s="159">
        <v>11</v>
      </c>
      <c r="G107" s="159">
        <v>6.3763399999999999</v>
      </c>
      <c r="H107" s="159">
        <v>0</v>
      </c>
      <c r="I107" s="160">
        <v>0</v>
      </c>
    </row>
    <row r="108" spans="1:9" ht="15">
      <c r="A108" s="156"/>
      <c r="B108" s="157"/>
      <c r="C108" s="157" t="s">
        <v>301</v>
      </c>
      <c r="D108" s="158">
        <v>770</v>
      </c>
      <c r="E108" s="159">
        <v>6521.8574900000003</v>
      </c>
      <c r="F108" s="159">
        <v>102</v>
      </c>
      <c r="G108" s="159">
        <v>471.23802000000001</v>
      </c>
      <c r="H108" s="159">
        <v>0</v>
      </c>
      <c r="I108" s="160">
        <v>0</v>
      </c>
    </row>
    <row r="109" spans="1:9" ht="15">
      <c r="A109" s="156"/>
      <c r="B109" s="157" t="s">
        <v>302</v>
      </c>
      <c r="C109" s="157"/>
      <c r="D109" s="158">
        <v>8036</v>
      </c>
      <c r="E109" s="159">
        <v>33706.43712000001</v>
      </c>
      <c r="F109" s="159">
        <v>409</v>
      </c>
      <c r="G109" s="159">
        <v>1442.42758</v>
      </c>
      <c r="H109" s="159">
        <v>0</v>
      </c>
      <c r="I109" s="160">
        <v>0</v>
      </c>
    </row>
    <row r="110" spans="1:9" ht="15">
      <c r="A110" s="156"/>
      <c r="B110" s="157"/>
      <c r="C110" s="157" t="s">
        <v>303</v>
      </c>
      <c r="D110" s="158">
        <v>6305</v>
      </c>
      <c r="E110" s="159">
        <v>22236.753580000011</v>
      </c>
      <c r="F110" s="159">
        <v>170</v>
      </c>
      <c r="G110" s="159">
        <v>477.28061000000008</v>
      </c>
      <c r="H110" s="159">
        <v>0</v>
      </c>
      <c r="I110" s="160">
        <v>0</v>
      </c>
    </row>
    <row r="111" spans="1:9" ht="15">
      <c r="A111" s="156"/>
      <c r="B111" s="157"/>
      <c r="C111" s="157" t="s">
        <v>304</v>
      </c>
      <c r="D111" s="158">
        <v>316</v>
      </c>
      <c r="E111" s="159">
        <v>4369.5627600000007</v>
      </c>
      <c r="F111" s="159">
        <v>16</v>
      </c>
      <c r="G111" s="159">
        <v>57.9495</v>
      </c>
      <c r="H111" s="159">
        <v>0</v>
      </c>
      <c r="I111" s="160">
        <v>0</v>
      </c>
    </row>
    <row r="112" spans="1:9" ht="15">
      <c r="A112" s="156"/>
      <c r="B112" s="157"/>
      <c r="C112" s="157" t="s">
        <v>305</v>
      </c>
      <c r="D112" s="158">
        <v>296</v>
      </c>
      <c r="E112" s="159">
        <v>1289.0182200000002</v>
      </c>
      <c r="F112" s="159">
        <v>35</v>
      </c>
      <c r="G112" s="159">
        <v>78.233800000000016</v>
      </c>
      <c r="H112" s="159">
        <v>0</v>
      </c>
      <c r="I112" s="160">
        <v>0</v>
      </c>
    </row>
    <row r="113" spans="1:9" ht="15">
      <c r="A113" s="156"/>
      <c r="B113" s="157"/>
      <c r="C113" s="157" t="s">
        <v>276</v>
      </c>
      <c r="D113" s="158">
        <v>292</v>
      </c>
      <c r="E113" s="159">
        <v>1851.6040499999995</v>
      </c>
      <c r="F113" s="159">
        <v>62</v>
      </c>
      <c r="G113" s="159">
        <v>201.1242</v>
      </c>
      <c r="H113" s="159">
        <v>0</v>
      </c>
      <c r="I113" s="160">
        <v>0</v>
      </c>
    </row>
    <row r="114" spans="1:9" ht="15">
      <c r="A114" s="156"/>
      <c r="B114" s="157"/>
      <c r="C114" s="157" t="s">
        <v>306</v>
      </c>
      <c r="D114" s="158">
        <v>827</v>
      </c>
      <c r="E114" s="159">
        <v>3959.4985099999994</v>
      </c>
      <c r="F114" s="159">
        <v>126</v>
      </c>
      <c r="G114" s="159">
        <v>627.83947000000012</v>
      </c>
      <c r="H114" s="159">
        <v>0</v>
      </c>
      <c r="I114" s="160">
        <v>0</v>
      </c>
    </row>
    <row r="115" spans="1:9" ht="15">
      <c r="A115" s="156"/>
      <c r="B115" s="157" t="s">
        <v>307</v>
      </c>
      <c r="C115" s="157"/>
      <c r="D115" s="158">
        <v>5571</v>
      </c>
      <c r="E115" s="159">
        <v>16714.093069999999</v>
      </c>
      <c r="F115" s="159">
        <v>449</v>
      </c>
      <c r="G115" s="159">
        <v>1682.0371900000002</v>
      </c>
      <c r="H115" s="159">
        <v>5</v>
      </c>
      <c r="I115" s="160">
        <v>0.41855999999999993</v>
      </c>
    </row>
    <row r="116" spans="1:9" ht="15">
      <c r="A116" s="156"/>
      <c r="B116" s="157"/>
      <c r="C116" s="157" t="s">
        <v>308</v>
      </c>
      <c r="D116" s="158">
        <v>4451</v>
      </c>
      <c r="E116" s="159">
        <v>13985.748809999997</v>
      </c>
      <c r="F116" s="159">
        <v>340</v>
      </c>
      <c r="G116" s="159">
        <v>1501.1930700000003</v>
      </c>
      <c r="H116" s="159">
        <v>3</v>
      </c>
      <c r="I116" s="160">
        <v>8.7559999999999999E-2</v>
      </c>
    </row>
    <row r="117" spans="1:9" ht="15">
      <c r="A117" s="156"/>
      <c r="B117" s="157"/>
      <c r="C117" s="157" t="s">
        <v>309</v>
      </c>
      <c r="D117" s="158">
        <v>0</v>
      </c>
      <c r="E117" s="159">
        <v>0</v>
      </c>
      <c r="F117" s="159">
        <v>0</v>
      </c>
      <c r="G117" s="159">
        <v>0</v>
      </c>
      <c r="H117" s="159">
        <v>0</v>
      </c>
      <c r="I117" s="160">
        <v>0</v>
      </c>
    </row>
    <row r="118" spans="1:9" ht="15">
      <c r="A118" s="156"/>
      <c r="B118" s="157"/>
      <c r="C118" s="157" t="s">
        <v>310</v>
      </c>
      <c r="D118" s="158">
        <v>1120</v>
      </c>
      <c r="E118" s="159">
        <v>2728.3442600000021</v>
      </c>
      <c r="F118" s="159">
        <v>109</v>
      </c>
      <c r="G118" s="159">
        <v>180.84412000000003</v>
      </c>
      <c r="H118" s="159">
        <v>2</v>
      </c>
      <c r="I118" s="160">
        <v>0.33099999999999996</v>
      </c>
    </row>
    <row r="119" spans="1:9" ht="15">
      <c r="A119" s="161" t="s">
        <v>166</v>
      </c>
      <c r="B119" s="162"/>
      <c r="C119" s="162"/>
      <c r="D119" s="163">
        <v>147478</v>
      </c>
      <c r="E119" s="164">
        <v>17183675.894669998</v>
      </c>
      <c r="F119" s="164">
        <v>35852</v>
      </c>
      <c r="G119" s="164">
        <v>4004445.3744699997</v>
      </c>
      <c r="H119" s="164">
        <v>262</v>
      </c>
      <c r="I119" s="165">
        <v>35057.926289999996</v>
      </c>
    </row>
    <row r="120" spans="1:9" ht="15">
      <c r="A120" s="156"/>
      <c r="B120" s="157" t="s">
        <v>311</v>
      </c>
      <c r="C120" s="157"/>
      <c r="D120" s="158">
        <v>7670</v>
      </c>
      <c r="E120" s="159">
        <v>9179790.7923699971</v>
      </c>
      <c r="F120" s="159">
        <v>4067</v>
      </c>
      <c r="G120" s="159">
        <v>3347202.1276200004</v>
      </c>
      <c r="H120" s="159">
        <v>101</v>
      </c>
      <c r="I120" s="160">
        <v>31472.123549999997</v>
      </c>
    </row>
    <row r="121" spans="1:9" ht="15">
      <c r="A121" s="156"/>
      <c r="B121" s="157"/>
      <c r="C121" s="157" t="s">
        <v>312</v>
      </c>
      <c r="D121" s="158">
        <v>826</v>
      </c>
      <c r="E121" s="159">
        <v>659135.25560000015</v>
      </c>
      <c r="F121" s="159">
        <v>255</v>
      </c>
      <c r="G121" s="159">
        <v>232662.29875000005</v>
      </c>
      <c r="H121" s="159">
        <v>29</v>
      </c>
      <c r="I121" s="160">
        <v>1199.7972499999998</v>
      </c>
    </row>
    <row r="122" spans="1:9" ht="15">
      <c r="A122" s="156"/>
      <c r="B122" s="157"/>
      <c r="C122" s="157" t="s">
        <v>313</v>
      </c>
      <c r="D122" s="158">
        <v>75</v>
      </c>
      <c r="E122" s="159">
        <v>9247.2446999999993</v>
      </c>
      <c r="F122" s="159">
        <v>36</v>
      </c>
      <c r="G122" s="159">
        <v>5807.6042000000007</v>
      </c>
      <c r="H122" s="159">
        <v>1</v>
      </c>
      <c r="I122" s="160">
        <v>60.640999999999998</v>
      </c>
    </row>
    <row r="123" spans="1:9" ht="15">
      <c r="A123" s="156"/>
      <c r="B123" s="157"/>
      <c r="C123" s="157" t="s">
        <v>314</v>
      </c>
      <c r="D123" s="158">
        <v>13</v>
      </c>
      <c r="E123" s="159">
        <v>16.276</v>
      </c>
      <c r="F123" s="159">
        <v>0</v>
      </c>
      <c r="G123" s="159">
        <v>0</v>
      </c>
      <c r="H123" s="159">
        <v>0</v>
      </c>
      <c r="I123" s="160">
        <v>0</v>
      </c>
    </row>
    <row r="124" spans="1:9" ht="15">
      <c r="A124" s="156"/>
      <c r="B124" s="157"/>
      <c r="C124" s="157" t="s">
        <v>315</v>
      </c>
      <c r="D124" s="158">
        <v>150</v>
      </c>
      <c r="E124" s="159">
        <v>194891.36739999999</v>
      </c>
      <c r="F124" s="159">
        <v>20</v>
      </c>
      <c r="G124" s="159">
        <v>12119.447399999997</v>
      </c>
      <c r="H124" s="159">
        <v>1</v>
      </c>
      <c r="I124" s="160">
        <v>0.17499999999999999</v>
      </c>
    </row>
    <row r="125" spans="1:9" ht="15">
      <c r="A125" s="156"/>
      <c r="B125" s="157"/>
      <c r="C125" s="157" t="s">
        <v>316</v>
      </c>
      <c r="D125" s="158">
        <v>391</v>
      </c>
      <c r="E125" s="159">
        <v>4722521.9873300008</v>
      </c>
      <c r="F125" s="159">
        <v>118</v>
      </c>
      <c r="G125" s="159">
        <v>314829.51464000001</v>
      </c>
      <c r="H125" s="159">
        <v>12</v>
      </c>
      <c r="I125" s="160">
        <v>364.52750000000003</v>
      </c>
    </row>
    <row r="126" spans="1:9" ht="15">
      <c r="A126" s="156"/>
      <c r="B126" s="157"/>
      <c r="C126" s="157" t="s">
        <v>317</v>
      </c>
      <c r="D126" s="158">
        <v>33</v>
      </c>
      <c r="E126" s="159">
        <v>9526.5146400000012</v>
      </c>
      <c r="F126" s="159">
        <v>4</v>
      </c>
      <c r="G126" s="159">
        <v>642.49896999999999</v>
      </c>
      <c r="H126" s="159">
        <v>0</v>
      </c>
      <c r="I126" s="160">
        <v>0</v>
      </c>
    </row>
    <row r="127" spans="1:9" ht="15">
      <c r="A127" s="156"/>
      <c r="B127" s="157"/>
      <c r="C127" s="157" t="s">
        <v>318</v>
      </c>
      <c r="D127" s="158">
        <v>13</v>
      </c>
      <c r="E127" s="159">
        <v>1090.3503499999999</v>
      </c>
      <c r="F127" s="159">
        <v>1</v>
      </c>
      <c r="G127" s="159">
        <v>5</v>
      </c>
      <c r="H127" s="159">
        <v>0</v>
      </c>
      <c r="I127" s="160">
        <v>0</v>
      </c>
    </row>
    <row r="128" spans="1:9" ht="15">
      <c r="A128" s="156"/>
      <c r="B128" s="157"/>
      <c r="C128" s="157" t="s">
        <v>319</v>
      </c>
      <c r="D128" s="158">
        <v>1</v>
      </c>
      <c r="E128" s="159">
        <v>0.2</v>
      </c>
      <c r="F128" s="159">
        <v>1</v>
      </c>
      <c r="G128" s="159">
        <v>0.2</v>
      </c>
      <c r="H128" s="159">
        <v>0</v>
      </c>
      <c r="I128" s="160">
        <v>0</v>
      </c>
    </row>
    <row r="129" spans="1:9" ht="15">
      <c r="A129" s="156"/>
      <c r="B129" s="157"/>
      <c r="C129" s="157" t="s">
        <v>320</v>
      </c>
      <c r="D129" s="158">
        <v>4978</v>
      </c>
      <c r="E129" s="159">
        <v>3507284.6216199994</v>
      </c>
      <c r="F129" s="159">
        <v>2901</v>
      </c>
      <c r="G129" s="159">
        <v>2731411.3422000003</v>
      </c>
      <c r="H129" s="159">
        <v>39</v>
      </c>
      <c r="I129" s="160">
        <v>28367.680999999997</v>
      </c>
    </row>
    <row r="130" spans="1:9" ht="15">
      <c r="A130" s="156"/>
      <c r="B130" s="157"/>
      <c r="C130" s="157" t="s">
        <v>321</v>
      </c>
      <c r="D130" s="158">
        <v>668</v>
      </c>
      <c r="E130" s="159">
        <v>68110.57044000001</v>
      </c>
      <c r="F130" s="159">
        <v>413</v>
      </c>
      <c r="G130" s="159">
        <v>43606.040919999999</v>
      </c>
      <c r="H130" s="159">
        <v>19</v>
      </c>
      <c r="I130" s="160">
        <v>1479.3018000000002</v>
      </c>
    </row>
    <row r="131" spans="1:9" ht="15">
      <c r="A131" s="156"/>
      <c r="B131" s="157"/>
      <c r="C131" s="157" t="s">
        <v>322</v>
      </c>
      <c r="D131" s="158">
        <v>29</v>
      </c>
      <c r="E131" s="159">
        <v>363.34700000000004</v>
      </c>
      <c r="F131" s="159">
        <v>10</v>
      </c>
      <c r="G131" s="159">
        <v>122.319</v>
      </c>
      <c r="H131" s="159">
        <v>0</v>
      </c>
      <c r="I131" s="160">
        <v>0</v>
      </c>
    </row>
    <row r="132" spans="1:9" ht="15">
      <c r="A132" s="156"/>
      <c r="B132" s="157"/>
      <c r="C132" s="157" t="s">
        <v>323</v>
      </c>
      <c r="D132" s="158">
        <v>237</v>
      </c>
      <c r="E132" s="159">
        <v>5316.8775999999934</v>
      </c>
      <c r="F132" s="159">
        <v>237</v>
      </c>
      <c r="G132" s="159">
        <v>5316.8775999999934</v>
      </c>
      <c r="H132" s="159">
        <v>0</v>
      </c>
      <c r="I132" s="160">
        <v>0</v>
      </c>
    </row>
    <row r="133" spans="1:9" ht="15">
      <c r="A133" s="156"/>
      <c r="B133" s="157"/>
      <c r="C133" s="157" t="s">
        <v>324</v>
      </c>
      <c r="D133" s="158">
        <v>256</v>
      </c>
      <c r="E133" s="159">
        <v>2286.1796899999999</v>
      </c>
      <c r="F133" s="159">
        <v>71</v>
      </c>
      <c r="G133" s="159">
        <v>678.98393999999985</v>
      </c>
      <c r="H133" s="159">
        <v>0</v>
      </c>
      <c r="I133" s="160">
        <v>0</v>
      </c>
    </row>
    <row r="134" spans="1:9" ht="15">
      <c r="A134" s="156"/>
      <c r="B134" s="157" t="s">
        <v>325</v>
      </c>
      <c r="C134" s="157"/>
      <c r="D134" s="158">
        <v>7778</v>
      </c>
      <c r="E134" s="159">
        <v>3584283.8285699999</v>
      </c>
      <c r="F134" s="159">
        <v>2704</v>
      </c>
      <c r="G134" s="159">
        <v>78595.713399999993</v>
      </c>
      <c r="H134" s="159">
        <v>25</v>
      </c>
      <c r="I134" s="160">
        <v>683.81610000000001</v>
      </c>
    </row>
    <row r="135" spans="1:9" ht="15">
      <c r="A135" s="156"/>
      <c r="B135" s="157"/>
      <c r="C135" s="157" t="s">
        <v>326</v>
      </c>
      <c r="D135" s="158">
        <v>1626</v>
      </c>
      <c r="E135" s="159">
        <v>33441.237509999992</v>
      </c>
      <c r="F135" s="159">
        <v>1626</v>
      </c>
      <c r="G135" s="159">
        <v>33441.237509999992</v>
      </c>
      <c r="H135" s="159">
        <v>16</v>
      </c>
      <c r="I135" s="160">
        <v>320.81809999999996</v>
      </c>
    </row>
    <row r="136" spans="1:9" ht="15">
      <c r="A136" s="156"/>
      <c r="B136" s="157"/>
      <c r="C136" s="157" t="s">
        <v>327</v>
      </c>
      <c r="D136" s="158">
        <v>2710</v>
      </c>
      <c r="E136" s="159">
        <v>3423626.6550799995</v>
      </c>
      <c r="F136" s="159">
        <v>273</v>
      </c>
      <c r="G136" s="159">
        <v>15108.658660000005</v>
      </c>
      <c r="H136" s="159">
        <v>1</v>
      </c>
      <c r="I136" s="160">
        <v>3.9980000000000002</v>
      </c>
    </row>
    <row r="137" spans="1:9" ht="15">
      <c r="A137" s="156"/>
      <c r="B137" s="157"/>
      <c r="C137" s="157" t="s">
        <v>328</v>
      </c>
      <c r="D137" s="158">
        <v>2447</v>
      </c>
      <c r="E137" s="159">
        <v>103428.06666999999</v>
      </c>
      <c r="F137" s="159">
        <v>636</v>
      </c>
      <c r="G137" s="159">
        <v>26214.779269999995</v>
      </c>
      <c r="H137" s="159">
        <v>8</v>
      </c>
      <c r="I137" s="160">
        <v>359</v>
      </c>
    </row>
    <row r="138" spans="1:9" ht="15">
      <c r="A138" s="156"/>
      <c r="B138" s="157"/>
      <c r="C138" s="157" t="s">
        <v>329</v>
      </c>
      <c r="D138" s="158">
        <v>124</v>
      </c>
      <c r="E138" s="159">
        <v>3042.0588000000002</v>
      </c>
      <c r="F138" s="159">
        <v>27</v>
      </c>
      <c r="G138" s="159">
        <v>647.4402</v>
      </c>
      <c r="H138" s="159">
        <v>0</v>
      </c>
      <c r="I138" s="160">
        <v>0</v>
      </c>
    </row>
    <row r="139" spans="1:9" ht="15">
      <c r="A139" s="156"/>
      <c r="B139" s="157"/>
      <c r="C139" s="157" t="s">
        <v>330</v>
      </c>
      <c r="D139" s="158">
        <v>367</v>
      </c>
      <c r="E139" s="159">
        <v>12700.491099999997</v>
      </c>
      <c r="F139" s="159">
        <v>37</v>
      </c>
      <c r="G139" s="159">
        <v>1347.8191999999999</v>
      </c>
      <c r="H139" s="159">
        <v>0</v>
      </c>
      <c r="I139" s="160">
        <v>0</v>
      </c>
    </row>
    <row r="140" spans="1:9" ht="15">
      <c r="A140" s="156"/>
      <c r="B140" s="157"/>
      <c r="C140" s="157" t="s">
        <v>331</v>
      </c>
      <c r="D140" s="158">
        <v>504</v>
      </c>
      <c r="E140" s="159">
        <v>8045.3194100000037</v>
      </c>
      <c r="F140" s="159">
        <v>105</v>
      </c>
      <c r="G140" s="159">
        <v>1835.7785600000002</v>
      </c>
      <c r="H140" s="159">
        <v>0</v>
      </c>
      <c r="I140" s="160">
        <v>0</v>
      </c>
    </row>
    <row r="141" spans="1:9" ht="15">
      <c r="A141" s="156"/>
      <c r="B141" s="157" t="s">
        <v>332</v>
      </c>
      <c r="C141" s="157"/>
      <c r="D141" s="158">
        <v>61442</v>
      </c>
      <c r="E141" s="159">
        <v>703047.22972999956</v>
      </c>
      <c r="F141" s="159">
        <v>18360</v>
      </c>
      <c r="G141" s="159">
        <v>358205.23424999963</v>
      </c>
      <c r="H141" s="159">
        <v>42</v>
      </c>
      <c r="I141" s="160">
        <v>553.55529999999999</v>
      </c>
    </row>
    <row r="142" spans="1:9" ht="15">
      <c r="A142" s="156"/>
      <c r="B142" s="157"/>
      <c r="C142" s="157" t="s">
        <v>333</v>
      </c>
      <c r="D142" s="158">
        <v>2559</v>
      </c>
      <c r="E142" s="159">
        <v>16423.254630000007</v>
      </c>
      <c r="F142" s="159">
        <v>325</v>
      </c>
      <c r="G142" s="159">
        <v>2220.5183599999996</v>
      </c>
      <c r="H142" s="159">
        <v>0</v>
      </c>
      <c r="I142" s="160">
        <v>0</v>
      </c>
    </row>
    <row r="143" spans="1:9" ht="15">
      <c r="A143" s="156"/>
      <c r="B143" s="157"/>
      <c r="C143" s="157" t="s">
        <v>334</v>
      </c>
      <c r="D143" s="158">
        <v>812</v>
      </c>
      <c r="E143" s="159">
        <v>45176.709700000014</v>
      </c>
      <c r="F143" s="159">
        <v>100</v>
      </c>
      <c r="G143" s="159">
        <v>1257.6866000000002</v>
      </c>
      <c r="H143" s="159">
        <v>3</v>
      </c>
      <c r="I143" s="160">
        <v>1.72</v>
      </c>
    </row>
    <row r="144" spans="1:9" ht="15">
      <c r="A144" s="156"/>
      <c r="B144" s="157"/>
      <c r="C144" s="157" t="s">
        <v>335</v>
      </c>
      <c r="D144" s="158">
        <v>1177</v>
      </c>
      <c r="E144" s="159">
        <v>66448.778010000009</v>
      </c>
      <c r="F144" s="159">
        <v>70</v>
      </c>
      <c r="G144" s="159">
        <v>1398.85221</v>
      </c>
      <c r="H144" s="159">
        <v>0</v>
      </c>
      <c r="I144" s="160">
        <v>0</v>
      </c>
    </row>
    <row r="145" spans="1:9" ht="15">
      <c r="A145" s="156"/>
      <c r="B145" s="157"/>
      <c r="C145" s="157" t="s">
        <v>336</v>
      </c>
      <c r="D145" s="158">
        <v>3763</v>
      </c>
      <c r="E145" s="159">
        <v>47876.64216000001</v>
      </c>
      <c r="F145" s="159">
        <v>314</v>
      </c>
      <c r="G145" s="159">
        <v>2556.0321700000018</v>
      </c>
      <c r="H145" s="159">
        <v>0</v>
      </c>
      <c r="I145" s="160">
        <v>0</v>
      </c>
    </row>
    <row r="146" spans="1:9" ht="15">
      <c r="A146" s="156"/>
      <c r="B146" s="157"/>
      <c r="C146" s="157" t="s">
        <v>337</v>
      </c>
      <c r="D146" s="158">
        <v>5764</v>
      </c>
      <c r="E146" s="159">
        <v>5648.9304000000075</v>
      </c>
      <c r="F146" s="159">
        <v>2356</v>
      </c>
      <c r="G146" s="159">
        <v>1852.8505900000002</v>
      </c>
      <c r="H146" s="159">
        <v>0</v>
      </c>
      <c r="I146" s="160">
        <v>0</v>
      </c>
    </row>
    <row r="147" spans="1:9" ht="15">
      <c r="A147" s="156"/>
      <c r="B147" s="157"/>
      <c r="C147" s="157" t="s">
        <v>338</v>
      </c>
      <c r="D147" s="158">
        <v>4125</v>
      </c>
      <c r="E147" s="159">
        <v>78929.730820000012</v>
      </c>
      <c r="F147" s="159">
        <v>2971</v>
      </c>
      <c r="G147" s="159">
        <v>74552.37483000003</v>
      </c>
      <c r="H147" s="159">
        <v>8</v>
      </c>
      <c r="I147" s="160">
        <v>193.5</v>
      </c>
    </row>
    <row r="148" spans="1:9" ht="15">
      <c r="A148" s="156"/>
      <c r="B148" s="157"/>
      <c r="C148" s="157" t="s">
        <v>339</v>
      </c>
      <c r="D148" s="158">
        <v>8418</v>
      </c>
      <c r="E148" s="159">
        <v>36957.591340000006</v>
      </c>
      <c r="F148" s="159">
        <v>906</v>
      </c>
      <c r="G148" s="159">
        <v>2053.7180800000001</v>
      </c>
      <c r="H148" s="159">
        <v>7</v>
      </c>
      <c r="I148" s="160">
        <v>12.683999999999999</v>
      </c>
    </row>
    <row r="149" spans="1:9" ht="15">
      <c r="A149" s="156"/>
      <c r="B149" s="157"/>
      <c r="C149" s="157" t="s">
        <v>340</v>
      </c>
      <c r="D149" s="158">
        <v>24082</v>
      </c>
      <c r="E149" s="159">
        <v>380738.2030999994</v>
      </c>
      <c r="F149" s="159">
        <v>10257</v>
      </c>
      <c r="G149" s="159">
        <v>270480.91543999955</v>
      </c>
      <c r="H149" s="159">
        <v>15</v>
      </c>
      <c r="I149" s="160">
        <v>336.45399999999995</v>
      </c>
    </row>
    <row r="150" spans="1:9" ht="15">
      <c r="A150" s="156"/>
      <c r="B150" s="157"/>
      <c r="C150" s="157" t="s">
        <v>341</v>
      </c>
      <c r="D150" s="158">
        <v>10742</v>
      </c>
      <c r="E150" s="159">
        <v>24847.389570000065</v>
      </c>
      <c r="F150" s="159">
        <v>1061</v>
      </c>
      <c r="G150" s="159">
        <v>1832.2859700000001</v>
      </c>
      <c r="H150" s="159">
        <v>9</v>
      </c>
      <c r="I150" s="160">
        <v>9.1972999999999985</v>
      </c>
    </row>
    <row r="151" spans="1:9" ht="15">
      <c r="A151" s="156"/>
      <c r="B151" s="157" t="s">
        <v>342</v>
      </c>
      <c r="C151" s="157"/>
      <c r="D151" s="158">
        <v>53970</v>
      </c>
      <c r="E151" s="159">
        <v>1690438.6231000002</v>
      </c>
      <c r="F151" s="159">
        <v>5306</v>
      </c>
      <c r="G151" s="159">
        <v>84475.455910000004</v>
      </c>
      <c r="H151" s="159">
        <v>26</v>
      </c>
      <c r="I151" s="160">
        <v>253.232</v>
      </c>
    </row>
    <row r="152" spans="1:9" ht="15">
      <c r="A152" s="156"/>
      <c r="B152" s="157"/>
      <c r="C152" s="157" t="s">
        <v>343</v>
      </c>
      <c r="D152" s="158">
        <v>2079</v>
      </c>
      <c r="E152" s="159">
        <v>4694.7456200000033</v>
      </c>
      <c r="F152" s="159">
        <v>175</v>
      </c>
      <c r="G152" s="159">
        <v>336.75337000000007</v>
      </c>
      <c r="H152" s="159">
        <v>0</v>
      </c>
      <c r="I152" s="160">
        <v>0</v>
      </c>
    </row>
    <row r="153" spans="1:9" ht="15">
      <c r="A153" s="156"/>
      <c r="B153" s="157"/>
      <c r="C153" s="157" t="s">
        <v>344</v>
      </c>
      <c r="D153" s="158">
        <v>9663</v>
      </c>
      <c r="E153" s="159">
        <v>172802.58456999998</v>
      </c>
      <c r="F153" s="159">
        <v>795</v>
      </c>
      <c r="G153" s="159">
        <v>12168.391009999999</v>
      </c>
      <c r="H153" s="159">
        <v>1</v>
      </c>
      <c r="I153" s="160">
        <v>17.442</v>
      </c>
    </row>
    <row r="154" spans="1:9" ht="15">
      <c r="A154" s="156"/>
      <c r="B154" s="157"/>
      <c r="C154" s="157" t="s">
        <v>345</v>
      </c>
      <c r="D154" s="158">
        <v>265</v>
      </c>
      <c r="E154" s="159">
        <v>5578.4440200000008</v>
      </c>
      <c r="F154" s="159">
        <v>16</v>
      </c>
      <c r="G154" s="159">
        <v>351.209</v>
      </c>
      <c r="H154" s="159">
        <v>0</v>
      </c>
      <c r="I154" s="160">
        <v>0</v>
      </c>
    </row>
    <row r="155" spans="1:9" ht="15">
      <c r="A155" s="156"/>
      <c r="B155" s="157"/>
      <c r="C155" s="157" t="s">
        <v>346</v>
      </c>
      <c r="D155" s="158">
        <v>27339</v>
      </c>
      <c r="E155" s="159">
        <v>1404447.3361300004</v>
      </c>
      <c r="F155" s="159">
        <v>2365</v>
      </c>
      <c r="G155" s="159">
        <v>60538.788850000012</v>
      </c>
      <c r="H155" s="159">
        <v>15</v>
      </c>
      <c r="I155" s="160">
        <v>165.12799999999999</v>
      </c>
    </row>
    <row r="156" spans="1:9" ht="15">
      <c r="A156" s="156"/>
      <c r="B156" s="157"/>
      <c r="C156" s="157" t="s">
        <v>347</v>
      </c>
      <c r="D156" s="158">
        <v>8149</v>
      </c>
      <c r="E156" s="159">
        <v>50741.704370000029</v>
      </c>
      <c r="F156" s="159">
        <v>900</v>
      </c>
      <c r="G156" s="159">
        <v>5472.1937199999984</v>
      </c>
      <c r="H156" s="159">
        <v>1</v>
      </c>
      <c r="I156" s="160">
        <v>0.52</v>
      </c>
    </row>
    <row r="157" spans="1:9" ht="15">
      <c r="A157" s="156"/>
      <c r="B157" s="157"/>
      <c r="C157" s="157" t="s">
        <v>348</v>
      </c>
      <c r="D157" s="158">
        <v>6475</v>
      </c>
      <c r="E157" s="159">
        <v>52173.808390000013</v>
      </c>
      <c r="F157" s="159">
        <v>1055</v>
      </c>
      <c r="G157" s="159">
        <v>5608.11996</v>
      </c>
      <c r="H157" s="159">
        <v>9</v>
      </c>
      <c r="I157" s="160">
        <v>70.141999999999996</v>
      </c>
    </row>
    <row r="158" spans="1:9" ht="15">
      <c r="A158" s="156"/>
      <c r="B158" s="157" t="s">
        <v>349</v>
      </c>
      <c r="C158" s="157"/>
      <c r="D158" s="158">
        <v>16110</v>
      </c>
      <c r="E158" s="159">
        <v>2025985.5</v>
      </c>
      <c r="F158" s="159">
        <v>5385</v>
      </c>
      <c r="G158" s="159">
        <v>135965.24628999986</v>
      </c>
      <c r="H158" s="159">
        <v>68</v>
      </c>
      <c r="I158" s="160">
        <v>2095.1993400000001</v>
      </c>
    </row>
    <row r="159" spans="1:9" ht="15">
      <c r="A159" s="156"/>
      <c r="B159" s="157"/>
      <c r="C159" s="157" t="s">
        <v>350</v>
      </c>
      <c r="D159" s="158">
        <v>5085</v>
      </c>
      <c r="E159" s="159">
        <v>76746.767469999875</v>
      </c>
      <c r="F159" s="159">
        <v>3310</v>
      </c>
      <c r="G159" s="159">
        <v>50479.373409999876</v>
      </c>
      <c r="H159" s="159">
        <v>44</v>
      </c>
      <c r="I159" s="160">
        <v>677.70215999999994</v>
      </c>
    </row>
    <row r="160" spans="1:9" ht="15">
      <c r="A160" s="156"/>
      <c r="B160" s="157"/>
      <c r="C160" s="157" t="s">
        <v>351</v>
      </c>
      <c r="D160" s="158">
        <v>711</v>
      </c>
      <c r="E160" s="159">
        <v>1508871.8419000003</v>
      </c>
      <c r="F160" s="159">
        <v>181</v>
      </c>
      <c r="G160" s="159">
        <v>27888.050800000005</v>
      </c>
      <c r="H160" s="159">
        <v>8</v>
      </c>
      <c r="I160" s="160">
        <v>988.95359999999994</v>
      </c>
    </row>
    <row r="161" spans="1:9" ht="15">
      <c r="A161" s="156"/>
      <c r="B161" s="157"/>
      <c r="C161" s="157" t="s">
        <v>352</v>
      </c>
      <c r="D161" s="158">
        <v>8618</v>
      </c>
      <c r="E161" s="159">
        <v>348551.2821999999</v>
      </c>
      <c r="F161" s="159">
        <v>1263</v>
      </c>
      <c r="G161" s="159">
        <v>33569.013249999996</v>
      </c>
      <c r="H161" s="159">
        <v>4</v>
      </c>
      <c r="I161" s="160">
        <v>199.77</v>
      </c>
    </row>
    <row r="162" spans="1:9" ht="15">
      <c r="A162" s="156"/>
      <c r="B162" s="157"/>
      <c r="C162" s="157" t="s">
        <v>353</v>
      </c>
      <c r="D162" s="158">
        <v>837</v>
      </c>
      <c r="E162" s="159">
        <v>44115.902780000011</v>
      </c>
      <c r="F162" s="159">
        <v>377</v>
      </c>
      <c r="G162" s="159">
        <v>13325.95054</v>
      </c>
      <c r="H162" s="159">
        <v>9</v>
      </c>
      <c r="I162" s="160">
        <v>228.1737</v>
      </c>
    </row>
    <row r="163" spans="1:9" ht="15">
      <c r="A163" s="156"/>
      <c r="B163" s="157"/>
      <c r="C163" s="157" t="s">
        <v>354</v>
      </c>
      <c r="D163" s="158">
        <v>859</v>
      </c>
      <c r="E163" s="159">
        <v>47699.705650000018</v>
      </c>
      <c r="F163" s="159">
        <v>254</v>
      </c>
      <c r="G163" s="159">
        <v>10702.858289999995</v>
      </c>
      <c r="H163" s="159">
        <v>3</v>
      </c>
      <c r="I163" s="160">
        <v>0.59987999999999997</v>
      </c>
    </row>
    <row r="164" spans="1:9" ht="15">
      <c r="A164" s="156"/>
      <c r="B164" s="157" t="s">
        <v>355</v>
      </c>
      <c r="C164" s="157"/>
      <c r="D164" s="158">
        <v>508</v>
      </c>
      <c r="E164" s="159">
        <v>129.92089999999999</v>
      </c>
      <c r="F164" s="159">
        <v>30</v>
      </c>
      <c r="G164" s="159">
        <v>1.5970000000000004</v>
      </c>
      <c r="H164" s="159">
        <v>0</v>
      </c>
      <c r="I164" s="160">
        <v>0</v>
      </c>
    </row>
    <row r="165" spans="1:9" ht="15">
      <c r="A165" s="161" t="s">
        <v>169</v>
      </c>
      <c r="B165" s="162"/>
      <c r="C165" s="162"/>
      <c r="D165" s="163">
        <v>348309</v>
      </c>
      <c r="E165" s="164">
        <v>3484434.9054299984</v>
      </c>
      <c r="F165" s="164">
        <v>57566</v>
      </c>
      <c r="G165" s="164">
        <v>554008.33764999965</v>
      </c>
      <c r="H165" s="164">
        <v>176</v>
      </c>
      <c r="I165" s="165">
        <v>926.32769000000008</v>
      </c>
    </row>
    <row r="166" spans="1:9" ht="15">
      <c r="A166" s="156"/>
      <c r="B166" s="157" t="s">
        <v>356</v>
      </c>
      <c r="C166" s="157"/>
      <c r="D166" s="158">
        <v>45685</v>
      </c>
      <c r="E166" s="159">
        <v>512372.05608999985</v>
      </c>
      <c r="F166" s="159">
        <v>5360</v>
      </c>
      <c r="G166" s="159">
        <v>36575.474879999994</v>
      </c>
      <c r="H166" s="159">
        <v>10</v>
      </c>
      <c r="I166" s="160">
        <v>26.206019999999999</v>
      </c>
    </row>
    <row r="167" spans="1:9" ht="15">
      <c r="A167" s="156"/>
      <c r="B167" s="157"/>
      <c r="C167" s="157" t="s">
        <v>357</v>
      </c>
      <c r="D167" s="158">
        <v>1224</v>
      </c>
      <c r="E167" s="159">
        <v>43843.252619999999</v>
      </c>
      <c r="F167" s="159">
        <v>154</v>
      </c>
      <c r="G167" s="159">
        <v>8411.8079999999991</v>
      </c>
      <c r="H167" s="159">
        <v>0</v>
      </c>
      <c r="I167" s="160">
        <v>0</v>
      </c>
    </row>
    <row r="168" spans="1:9" ht="15">
      <c r="A168" s="156"/>
      <c r="B168" s="157"/>
      <c r="C168" s="157" t="s">
        <v>358</v>
      </c>
      <c r="D168" s="158">
        <v>1858</v>
      </c>
      <c r="E168" s="159">
        <v>30817.290550000002</v>
      </c>
      <c r="F168" s="159">
        <v>94</v>
      </c>
      <c r="G168" s="159">
        <v>1051.9256199999998</v>
      </c>
      <c r="H168" s="159">
        <v>0</v>
      </c>
      <c r="I168" s="160">
        <v>0</v>
      </c>
    </row>
    <row r="169" spans="1:9" ht="15">
      <c r="A169" s="156"/>
      <c r="B169" s="157"/>
      <c r="C169" s="157" t="s">
        <v>359</v>
      </c>
      <c r="D169" s="158">
        <v>520</v>
      </c>
      <c r="E169" s="159">
        <v>9547.8398800000032</v>
      </c>
      <c r="F169" s="159">
        <v>147</v>
      </c>
      <c r="G169" s="159">
        <v>5043.31898</v>
      </c>
      <c r="H169" s="159">
        <v>3</v>
      </c>
      <c r="I169" s="160">
        <v>1.05</v>
      </c>
    </row>
    <row r="170" spans="1:9" ht="15">
      <c r="A170" s="156"/>
      <c r="B170" s="157"/>
      <c r="C170" s="157" t="s">
        <v>360</v>
      </c>
      <c r="D170" s="158">
        <v>1818</v>
      </c>
      <c r="E170" s="159">
        <v>38356.796549999977</v>
      </c>
      <c r="F170" s="159">
        <v>60</v>
      </c>
      <c r="G170" s="159">
        <v>878.57747999999992</v>
      </c>
      <c r="H170" s="159">
        <v>0</v>
      </c>
      <c r="I170" s="160">
        <v>0</v>
      </c>
    </row>
    <row r="171" spans="1:9" ht="15">
      <c r="A171" s="156"/>
      <c r="B171" s="157"/>
      <c r="C171" s="157" t="s">
        <v>361</v>
      </c>
      <c r="D171" s="158">
        <v>21966</v>
      </c>
      <c r="E171" s="159">
        <v>205874.21026000002</v>
      </c>
      <c r="F171" s="159">
        <v>2324</v>
      </c>
      <c r="G171" s="159">
        <v>8841.0084399999942</v>
      </c>
      <c r="H171" s="159">
        <v>3</v>
      </c>
      <c r="I171" s="160">
        <v>1.52502</v>
      </c>
    </row>
    <row r="172" spans="1:9" ht="15">
      <c r="A172" s="156"/>
      <c r="B172" s="157"/>
      <c r="C172" s="157" t="s">
        <v>362</v>
      </c>
      <c r="D172" s="158">
        <v>545</v>
      </c>
      <c r="E172" s="159">
        <v>1833.9723300000001</v>
      </c>
      <c r="F172" s="159">
        <v>67</v>
      </c>
      <c r="G172" s="159">
        <v>111.38167</v>
      </c>
      <c r="H172" s="159">
        <v>0</v>
      </c>
      <c r="I172" s="160">
        <v>0</v>
      </c>
    </row>
    <row r="173" spans="1:9" ht="15">
      <c r="A173" s="156"/>
      <c r="B173" s="157"/>
      <c r="C173" s="157" t="s">
        <v>363</v>
      </c>
      <c r="D173" s="158">
        <v>11801</v>
      </c>
      <c r="E173" s="159">
        <v>97867.300289999883</v>
      </c>
      <c r="F173" s="159">
        <v>1636</v>
      </c>
      <c r="G173" s="159">
        <v>7544.0077500000016</v>
      </c>
      <c r="H173" s="159">
        <v>3</v>
      </c>
      <c r="I173" s="160">
        <v>20.581</v>
      </c>
    </row>
    <row r="174" spans="1:9" ht="15">
      <c r="A174" s="156"/>
      <c r="B174" s="157"/>
      <c r="C174" s="157" t="s">
        <v>364</v>
      </c>
      <c r="D174" s="158">
        <v>1110</v>
      </c>
      <c r="E174" s="159">
        <v>16587.97539</v>
      </c>
      <c r="F174" s="159">
        <v>150</v>
      </c>
      <c r="G174" s="159">
        <v>1079.2902300000001</v>
      </c>
      <c r="H174" s="159">
        <v>1</v>
      </c>
      <c r="I174" s="160">
        <v>3.05</v>
      </c>
    </row>
    <row r="175" spans="1:9" ht="15">
      <c r="A175" s="156"/>
      <c r="B175" s="157"/>
      <c r="C175" s="157" t="s">
        <v>365</v>
      </c>
      <c r="D175" s="158">
        <v>4843</v>
      </c>
      <c r="E175" s="159">
        <v>67643.418219999992</v>
      </c>
      <c r="F175" s="159">
        <v>728</v>
      </c>
      <c r="G175" s="159">
        <v>3614.1567100000002</v>
      </c>
      <c r="H175" s="159">
        <v>0</v>
      </c>
      <c r="I175" s="160">
        <v>0</v>
      </c>
    </row>
    <row r="176" spans="1:9" ht="15">
      <c r="A176" s="156"/>
      <c r="B176" s="157" t="s">
        <v>366</v>
      </c>
      <c r="C176" s="157"/>
      <c r="D176" s="158">
        <v>14219</v>
      </c>
      <c r="E176" s="159">
        <v>233296.53503999999</v>
      </c>
      <c r="F176" s="159">
        <v>5027</v>
      </c>
      <c r="G176" s="159">
        <v>92585.028439999995</v>
      </c>
      <c r="H176" s="159">
        <v>36</v>
      </c>
      <c r="I176" s="160">
        <v>231.43625999999995</v>
      </c>
    </row>
    <row r="177" spans="1:9" ht="15">
      <c r="A177" s="156"/>
      <c r="B177" s="157"/>
      <c r="C177" s="157" t="s">
        <v>367</v>
      </c>
      <c r="D177" s="158">
        <v>188</v>
      </c>
      <c r="E177" s="159">
        <v>1465.1695599999998</v>
      </c>
      <c r="F177" s="159">
        <v>23</v>
      </c>
      <c r="G177" s="159">
        <v>259.97575999999998</v>
      </c>
      <c r="H177" s="159">
        <v>0</v>
      </c>
      <c r="I177" s="160">
        <v>0</v>
      </c>
    </row>
    <row r="178" spans="1:9" ht="15">
      <c r="A178" s="156"/>
      <c r="B178" s="157"/>
      <c r="C178" s="157" t="s">
        <v>368</v>
      </c>
      <c r="D178" s="158">
        <v>3106</v>
      </c>
      <c r="E178" s="159">
        <v>45407.739549999998</v>
      </c>
      <c r="F178" s="159">
        <v>3106</v>
      </c>
      <c r="G178" s="159">
        <v>45407.739549999998</v>
      </c>
      <c r="H178" s="159">
        <v>33</v>
      </c>
      <c r="I178" s="160">
        <v>230.99625999999995</v>
      </c>
    </row>
    <row r="179" spans="1:9" ht="15">
      <c r="A179" s="156"/>
      <c r="B179" s="157"/>
      <c r="C179" s="157" t="s">
        <v>369</v>
      </c>
      <c r="D179" s="158">
        <v>341</v>
      </c>
      <c r="E179" s="159">
        <v>1928.1096399999999</v>
      </c>
      <c r="F179" s="159">
        <v>76</v>
      </c>
      <c r="G179" s="159">
        <v>416.06806999999998</v>
      </c>
      <c r="H179" s="159">
        <v>0</v>
      </c>
      <c r="I179" s="160">
        <v>0</v>
      </c>
    </row>
    <row r="180" spans="1:9" ht="15">
      <c r="A180" s="156"/>
      <c r="B180" s="157"/>
      <c r="C180" s="157" t="s">
        <v>370</v>
      </c>
      <c r="D180" s="158">
        <v>3422</v>
      </c>
      <c r="E180" s="159">
        <v>41187.996600000006</v>
      </c>
      <c r="F180" s="159">
        <v>521</v>
      </c>
      <c r="G180" s="159">
        <v>4375.6664000000001</v>
      </c>
      <c r="H180" s="159">
        <v>0</v>
      </c>
      <c r="I180" s="160">
        <v>0</v>
      </c>
    </row>
    <row r="181" spans="1:9" ht="15">
      <c r="A181" s="156"/>
      <c r="B181" s="157"/>
      <c r="C181" s="157" t="s">
        <v>371</v>
      </c>
      <c r="D181" s="158">
        <v>1418</v>
      </c>
      <c r="E181" s="159">
        <v>8068.5722900000001</v>
      </c>
      <c r="F181" s="159">
        <v>222</v>
      </c>
      <c r="G181" s="159">
        <v>1074.6000799999999</v>
      </c>
      <c r="H181" s="159">
        <v>0</v>
      </c>
      <c r="I181" s="160">
        <v>0</v>
      </c>
    </row>
    <row r="182" spans="1:9" ht="15">
      <c r="A182" s="156"/>
      <c r="B182" s="157"/>
      <c r="C182" s="157" t="s">
        <v>372</v>
      </c>
      <c r="D182" s="158">
        <v>1169</v>
      </c>
      <c r="E182" s="159">
        <v>121441.57434999998</v>
      </c>
      <c r="F182" s="159">
        <v>446</v>
      </c>
      <c r="G182" s="159">
        <v>39019.386550000003</v>
      </c>
      <c r="H182" s="159">
        <v>0</v>
      </c>
      <c r="I182" s="160">
        <v>0</v>
      </c>
    </row>
    <row r="183" spans="1:9" ht="15">
      <c r="A183" s="156"/>
      <c r="B183" s="157"/>
      <c r="C183" s="157" t="s">
        <v>373</v>
      </c>
      <c r="D183" s="158">
        <v>1120</v>
      </c>
      <c r="E183" s="159">
        <v>5632.1085100000018</v>
      </c>
      <c r="F183" s="159">
        <v>229</v>
      </c>
      <c r="G183" s="159">
        <v>1137.8790299999998</v>
      </c>
      <c r="H183" s="159">
        <v>2</v>
      </c>
      <c r="I183" s="160">
        <v>0.39</v>
      </c>
    </row>
    <row r="184" spans="1:9" ht="15">
      <c r="A184" s="156"/>
      <c r="B184" s="157"/>
      <c r="C184" s="157" t="s">
        <v>374</v>
      </c>
      <c r="D184" s="158">
        <v>2241</v>
      </c>
      <c r="E184" s="159">
        <v>3386.4629900000027</v>
      </c>
      <c r="F184" s="159">
        <v>226</v>
      </c>
      <c r="G184" s="159">
        <v>437.06215999999995</v>
      </c>
      <c r="H184" s="159">
        <v>1</v>
      </c>
      <c r="I184" s="160">
        <v>0.05</v>
      </c>
    </row>
    <row r="185" spans="1:9" ht="15">
      <c r="A185" s="156"/>
      <c r="B185" s="157"/>
      <c r="C185" s="157" t="s">
        <v>375</v>
      </c>
      <c r="D185" s="158">
        <v>1214</v>
      </c>
      <c r="E185" s="159">
        <v>4778.8015499999974</v>
      </c>
      <c r="F185" s="159">
        <v>178</v>
      </c>
      <c r="G185" s="159">
        <v>456.65083999999996</v>
      </c>
      <c r="H185" s="159">
        <v>0</v>
      </c>
      <c r="I185" s="160">
        <v>0</v>
      </c>
    </row>
    <row r="186" spans="1:9" ht="15">
      <c r="A186" s="156"/>
      <c r="B186" s="157" t="s">
        <v>376</v>
      </c>
      <c r="C186" s="157"/>
      <c r="D186" s="158">
        <v>173017</v>
      </c>
      <c r="E186" s="159">
        <v>1782592.3739999991</v>
      </c>
      <c r="F186" s="159">
        <v>28223</v>
      </c>
      <c r="G186" s="159">
        <v>241713.81973999969</v>
      </c>
      <c r="H186" s="159">
        <v>46</v>
      </c>
      <c r="I186" s="160">
        <v>367.53503999999998</v>
      </c>
    </row>
    <row r="187" spans="1:9" ht="15">
      <c r="A187" s="156"/>
      <c r="B187" s="157"/>
      <c r="C187" s="157" t="s">
        <v>377</v>
      </c>
      <c r="D187" s="158">
        <v>6779</v>
      </c>
      <c r="E187" s="159">
        <v>46470.494390000007</v>
      </c>
      <c r="F187" s="159">
        <v>893</v>
      </c>
      <c r="G187" s="159">
        <v>4726.1206300000003</v>
      </c>
      <c r="H187" s="159">
        <v>1</v>
      </c>
      <c r="I187" s="160">
        <v>0.46079999999999999</v>
      </c>
    </row>
    <row r="188" spans="1:9" ht="15">
      <c r="A188" s="156"/>
      <c r="B188" s="157"/>
      <c r="C188" s="157" t="s">
        <v>378</v>
      </c>
      <c r="D188" s="158">
        <v>1522</v>
      </c>
      <c r="E188" s="159">
        <v>33307.737739999982</v>
      </c>
      <c r="F188" s="159">
        <v>135</v>
      </c>
      <c r="G188" s="159">
        <v>1449.9360300000005</v>
      </c>
      <c r="H188" s="159">
        <v>1</v>
      </c>
      <c r="I188" s="160">
        <v>0.05</v>
      </c>
    </row>
    <row r="189" spans="1:9" ht="15">
      <c r="A189" s="156"/>
      <c r="B189" s="157"/>
      <c r="C189" s="157" t="s">
        <v>379</v>
      </c>
      <c r="D189" s="158">
        <v>5177</v>
      </c>
      <c r="E189" s="159">
        <v>96235.457119999934</v>
      </c>
      <c r="F189" s="159">
        <v>345</v>
      </c>
      <c r="G189" s="159">
        <v>5637.0250000000005</v>
      </c>
      <c r="H189" s="159">
        <v>0</v>
      </c>
      <c r="I189" s="160">
        <v>0</v>
      </c>
    </row>
    <row r="190" spans="1:9" ht="15">
      <c r="A190" s="156"/>
      <c r="B190" s="157"/>
      <c r="C190" s="157" t="s">
        <v>380</v>
      </c>
      <c r="D190" s="158">
        <v>36524</v>
      </c>
      <c r="E190" s="159">
        <v>124777.81127000002</v>
      </c>
      <c r="F190" s="159">
        <v>2036</v>
      </c>
      <c r="G190" s="159">
        <v>5445.1071199999988</v>
      </c>
      <c r="H190" s="159">
        <v>5</v>
      </c>
      <c r="I190" s="160">
        <v>3.4519199999999999</v>
      </c>
    </row>
    <row r="191" spans="1:9" ht="15">
      <c r="A191" s="156"/>
      <c r="B191" s="157"/>
      <c r="C191" s="157" t="s">
        <v>381</v>
      </c>
      <c r="D191" s="158">
        <v>20634</v>
      </c>
      <c r="E191" s="159">
        <v>170802.0033900002</v>
      </c>
      <c r="F191" s="159">
        <v>1484</v>
      </c>
      <c r="G191" s="159">
        <v>8253.8679300000003</v>
      </c>
      <c r="H191" s="159">
        <v>1</v>
      </c>
      <c r="I191" s="160">
        <v>1.8720000000000001</v>
      </c>
    </row>
    <row r="192" spans="1:9" ht="15">
      <c r="A192" s="156"/>
      <c r="B192" s="157"/>
      <c r="C192" s="157" t="s">
        <v>382</v>
      </c>
      <c r="D192" s="158">
        <v>3769</v>
      </c>
      <c r="E192" s="159">
        <v>151658.15516999978</v>
      </c>
      <c r="F192" s="159">
        <v>171</v>
      </c>
      <c r="G192" s="159">
        <v>2347.3096500000011</v>
      </c>
      <c r="H192" s="159">
        <v>0</v>
      </c>
      <c r="I192" s="160">
        <v>0</v>
      </c>
    </row>
    <row r="193" spans="1:9" ht="15">
      <c r="A193" s="156"/>
      <c r="B193" s="157"/>
      <c r="C193" s="157" t="s">
        <v>383</v>
      </c>
      <c r="D193" s="158">
        <v>85106</v>
      </c>
      <c r="E193" s="159">
        <v>1042931.1751399992</v>
      </c>
      <c r="F193" s="159">
        <v>21754</v>
      </c>
      <c r="G193" s="159">
        <v>207568.8276499997</v>
      </c>
      <c r="H193" s="159">
        <v>34</v>
      </c>
      <c r="I193" s="160">
        <v>361.69299999999998</v>
      </c>
    </row>
    <row r="194" spans="1:9" ht="15">
      <c r="A194" s="156"/>
      <c r="B194" s="157"/>
      <c r="C194" s="157" t="s">
        <v>384</v>
      </c>
      <c r="D194" s="158">
        <v>1735</v>
      </c>
      <c r="E194" s="159">
        <v>12405.077279999994</v>
      </c>
      <c r="F194" s="159">
        <v>263</v>
      </c>
      <c r="G194" s="159">
        <v>1194.2909200000001</v>
      </c>
      <c r="H194" s="159">
        <v>4</v>
      </c>
      <c r="I194" s="160">
        <v>7.3199999999999993E-3</v>
      </c>
    </row>
    <row r="195" spans="1:9" ht="15">
      <c r="A195" s="156"/>
      <c r="B195" s="157"/>
      <c r="C195" s="157" t="s">
        <v>385</v>
      </c>
      <c r="D195" s="158">
        <v>11771</v>
      </c>
      <c r="E195" s="159">
        <v>104004.46250000001</v>
      </c>
      <c r="F195" s="159">
        <v>1142</v>
      </c>
      <c r="G195" s="159">
        <v>5091.3348100000012</v>
      </c>
      <c r="H195" s="159">
        <v>0</v>
      </c>
      <c r="I195" s="160">
        <v>0</v>
      </c>
    </row>
    <row r="196" spans="1:9" ht="15">
      <c r="A196" s="156"/>
      <c r="B196" s="157" t="s">
        <v>386</v>
      </c>
      <c r="C196" s="157"/>
      <c r="D196" s="158">
        <v>9147</v>
      </c>
      <c r="E196" s="159">
        <v>31227.355609999991</v>
      </c>
      <c r="F196" s="159">
        <v>2364</v>
      </c>
      <c r="G196" s="159">
        <v>5290.88627</v>
      </c>
      <c r="H196" s="159">
        <v>4</v>
      </c>
      <c r="I196" s="160">
        <v>17.89</v>
      </c>
    </row>
    <row r="197" spans="1:9" ht="15">
      <c r="A197" s="156"/>
      <c r="B197" s="157"/>
      <c r="C197" s="157" t="s">
        <v>387</v>
      </c>
      <c r="D197" s="158">
        <v>4262</v>
      </c>
      <c r="E197" s="159">
        <v>7208.3835300000001</v>
      </c>
      <c r="F197" s="159">
        <v>1594</v>
      </c>
      <c r="G197" s="159">
        <v>2161.8982999999998</v>
      </c>
      <c r="H197" s="159">
        <v>1</v>
      </c>
      <c r="I197" s="160">
        <v>0.5</v>
      </c>
    </row>
    <row r="198" spans="1:9" ht="15">
      <c r="A198" s="156"/>
      <c r="B198" s="157"/>
      <c r="C198" s="157" t="s">
        <v>388</v>
      </c>
      <c r="D198" s="158">
        <v>237</v>
      </c>
      <c r="E198" s="159">
        <v>1386.42416</v>
      </c>
      <c r="F198" s="159">
        <v>9</v>
      </c>
      <c r="G198" s="159">
        <v>61.2</v>
      </c>
      <c r="H198" s="159">
        <v>0</v>
      </c>
      <c r="I198" s="160">
        <v>0</v>
      </c>
    </row>
    <row r="199" spans="1:9" ht="15">
      <c r="A199" s="156"/>
      <c r="B199" s="157"/>
      <c r="C199" s="157" t="s">
        <v>389</v>
      </c>
      <c r="D199" s="158">
        <v>2155</v>
      </c>
      <c r="E199" s="159">
        <v>11629.039039999994</v>
      </c>
      <c r="F199" s="159">
        <v>325</v>
      </c>
      <c r="G199" s="159">
        <v>1372.24693</v>
      </c>
      <c r="H199" s="159">
        <v>2</v>
      </c>
      <c r="I199" s="160">
        <v>12.389999999999999</v>
      </c>
    </row>
    <row r="200" spans="1:9" ht="15">
      <c r="A200" s="156"/>
      <c r="B200" s="157"/>
      <c r="C200" s="157" t="s">
        <v>390</v>
      </c>
      <c r="D200" s="158">
        <v>1053</v>
      </c>
      <c r="E200" s="159">
        <v>6159.7495899999994</v>
      </c>
      <c r="F200" s="159">
        <v>225</v>
      </c>
      <c r="G200" s="159">
        <v>1246.7287200000001</v>
      </c>
      <c r="H200" s="159">
        <v>1</v>
      </c>
      <c r="I200" s="160">
        <v>5</v>
      </c>
    </row>
    <row r="201" spans="1:9" ht="15">
      <c r="A201" s="156"/>
      <c r="B201" s="157"/>
      <c r="C201" s="157" t="s">
        <v>391</v>
      </c>
      <c r="D201" s="158">
        <v>650</v>
      </c>
      <c r="E201" s="159">
        <v>2486.6769999999992</v>
      </c>
      <c r="F201" s="159">
        <v>103</v>
      </c>
      <c r="G201" s="159">
        <v>232.11064999999999</v>
      </c>
      <c r="H201" s="159">
        <v>0</v>
      </c>
      <c r="I201" s="160">
        <v>0</v>
      </c>
    </row>
    <row r="202" spans="1:9" ht="15">
      <c r="A202" s="156"/>
      <c r="B202" s="157"/>
      <c r="C202" s="157" t="s">
        <v>392</v>
      </c>
      <c r="D202" s="158">
        <v>790</v>
      </c>
      <c r="E202" s="159">
        <v>2357.0822900000003</v>
      </c>
      <c r="F202" s="159">
        <v>108</v>
      </c>
      <c r="G202" s="159">
        <v>216.70167000000006</v>
      </c>
      <c r="H202" s="159">
        <v>0</v>
      </c>
      <c r="I202" s="160">
        <v>0</v>
      </c>
    </row>
    <row r="203" spans="1:9" ht="15">
      <c r="A203" s="156"/>
      <c r="B203" s="157" t="s">
        <v>393</v>
      </c>
      <c r="C203" s="157"/>
      <c r="D203" s="158">
        <v>14409</v>
      </c>
      <c r="E203" s="159">
        <v>50428.613330000037</v>
      </c>
      <c r="F203" s="159">
        <v>3485</v>
      </c>
      <c r="G203" s="159">
        <v>16044.776830000003</v>
      </c>
      <c r="H203" s="159">
        <v>26</v>
      </c>
      <c r="I203" s="160">
        <v>49.54016</v>
      </c>
    </row>
    <row r="204" spans="1:9" ht="15">
      <c r="A204" s="156"/>
      <c r="B204" s="157"/>
      <c r="C204" s="157" t="s">
        <v>394</v>
      </c>
      <c r="D204" s="158">
        <v>25</v>
      </c>
      <c r="E204" s="159">
        <v>185.68399999999997</v>
      </c>
      <c r="F204" s="159">
        <v>1</v>
      </c>
      <c r="G204" s="159">
        <v>0.2</v>
      </c>
      <c r="H204" s="159">
        <v>0</v>
      </c>
      <c r="I204" s="160">
        <v>0</v>
      </c>
    </row>
    <row r="205" spans="1:9" ht="15">
      <c r="A205" s="156"/>
      <c r="B205" s="157"/>
      <c r="C205" s="157" t="s">
        <v>395</v>
      </c>
      <c r="D205" s="158">
        <v>468</v>
      </c>
      <c r="E205" s="159">
        <v>589.14686999999992</v>
      </c>
      <c r="F205" s="159">
        <v>58</v>
      </c>
      <c r="G205" s="159">
        <v>65.832849999999993</v>
      </c>
      <c r="H205" s="159">
        <v>0</v>
      </c>
      <c r="I205" s="160">
        <v>0</v>
      </c>
    </row>
    <row r="206" spans="1:9" ht="15">
      <c r="A206" s="156"/>
      <c r="B206" s="157"/>
      <c r="C206" s="157" t="s">
        <v>396</v>
      </c>
      <c r="D206" s="158">
        <v>173</v>
      </c>
      <c r="E206" s="159">
        <v>283.23630000000003</v>
      </c>
      <c r="F206" s="159">
        <v>5</v>
      </c>
      <c r="G206" s="159">
        <v>16.071999999999999</v>
      </c>
      <c r="H206" s="159">
        <v>0</v>
      </c>
      <c r="I206" s="160">
        <v>0</v>
      </c>
    </row>
    <row r="207" spans="1:9" ht="15">
      <c r="A207" s="156"/>
      <c r="B207" s="157"/>
      <c r="C207" s="157" t="s">
        <v>397</v>
      </c>
      <c r="D207" s="158">
        <v>57</v>
      </c>
      <c r="E207" s="159">
        <v>0.62341999999999997</v>
      </c>
      <c r="F207" s="159">
        <v>3</v>
      </c>
      <c r="G207" s="159">
        <v>0.05</v>
      </c>
      <c r="H207" s="159">
        <v>0</v>
      </c>
      <c r="I207" s="160">
        <v>0</v>
      </c>
    </row>
    <row r="208" spans="1:9" ht="15">
      <c r="A208" s="156"/>
      <c r="B208" s="157"/>
      <c r="C208" s="157" t="s">
        <v>398</v>
      </c>
      <c r="D208" s="158">
        <v>183</v>
      </c>
      <c r="E208" s="159">
        <v>354.13659000000007</v>
      </c>
      <c r="F208" s="159">
        <v>15</v>
      </c>
      <c r="G208" s="159">
        <v>14.58915</v>
      </c>
      <c r="H208" s="159">
        <v>0</v>
      </c>
      <c r="I208" s="160">
        <v>0</v>
      </c>
    </row>
    <row r="209" spans="1:9" ht="15">
      <c r="A209" s="156"/>
      <c r="B209" s="157"/>
      <c r="C209" s="157" t="s">
        <v>399</v>
      </c>
      <c r="D209" s="158">
        <v>1808</v>
      </c>
      <c r="E209" s="159">
        <v>12570.581260000003</v>
      </c>
      <c r="F209" s="159">
        <v>1808</v>
      </c>
      <c r="G209" s="159">
        <v>12570.581260000003</v>
      </c>
      <c r="H209" s="159">
        <v>12</v>
      </c>
      <c r="I209" s="160">
        <v>23.282000000000004</v>
      </c>
    </row>
    <row r="210" spans="1:9" ht="15">
      <c r="A210" s="156"/>
      <c r="B210" s="157"/>
      <c r="C210" s="157" t="s">
        <v>400</v>
      </c>
      <c r="D210" s="158">
        <v>188</v>
      </c>
      <c r="E210" s="159">
        <v>600.97329999999999</v>
      </c>
      <c r="F210" s="159">
        <v>188</v>
      </c>
      <c r="G210" s="159">
        <v>600.97329999999999</v>
      </c>
      <c r="H210" s="159">
        <v>10</v>
      </c>
      <c r="I210" s="160">
        <v>26.0044</v>
      </c>
    </row>
    <row r="211" spans="1:9" ht="15">
      <c r="A211" s="156"/>
      <c r="B211" s="157"/>
      <c r="C211" s="157" t="s">
        <v>401</v>
      </c>
      <c r="D211" s="158">
        <v>153</v>
      </c>
      <c r="E211" s="159">
        <v>934.46811000000002</v>
      </c>
      <c r="F211" s="159">
        <v>13</v>
      </c>
      <c r="G211" s="159">
        <v>33.734400000000001</v>
      </c>
      <c r="H211" s="159">
        <v>0</v>
      </c>
      <c r="I211" s="160">
        <v>0</v>
      </c>
    </row>
    <row r="212" spans="1:9" ht="15">
      <c r="A212" s="156"/>
      <c r="B212" s="157"/>
      <c r="C212" s="157" t="s">
        <v>402</v>
      </c>
      <c r="D212" s="158">
        <v>1815</v>
      </c>
      <c r="E212" s="159">
        <v>10417.785130000004</v>
      </c>
      <c r="F212" s="159">
        <v>122</v>
      </c>
      <c r="G212" s="159">
        <v>249.25206999999997</v>
      </c>
      <c r="H212" s="159">
        <v>0</v>
      </c>
      <c r="I212" s="160">
        <v>0</v>
      </c>
    </row>
    <row r="213" spans="1:9" ht="15">
      <c r="A213" s="156"/>
      <c r="B213" s="157"/>
      <c r="C213" s="157" t="s">
        <v>403</v>
      </c>
      <c r="D213" s="158">
        <v>391</v>
      </c>
      <c r="E213" s="159">
        <v>5606.1579699999993</v>
      </c>
      <c r="F213" s="159">
        <v>14</v>
      </c>
      <c r="G213" s="159">
        <v>262.13184999999999</v>
      </c>
      <c r="H213" s="159">
        <v>0</v>
      </c>
      <c r="I213" s="160">
        <v>0</v>
      </c>
    </row>
    <row r="214" spans="1:9" ht="15">
      <c r="A214" s="156"/>
      <c r="B214" s="157"/>
      <c r="C214" s="157" t="s">
        <v>404</v>
      </c>
      <c r="D214" s="158">
        <v>156</v>
      </c>
      <c r="E214" s="159">
        <v>53.766439999999996</v>
      </c>
      <c r="F214" s="159">
        <v>33</v>
      </c>
      <c r="G214" s="159">
        <v>21.569549999999992</v>
      </c>
      <c r="H214" s="159">
        <v>0</v>
      </c>
      <c r="I214" s="160">
        <v>0</v>
      </c>
    </row>
    <row r="215" spans="1:9" ht="15">
      <c r="A215" s="156"/>
      <c r="B215" s="157"/>
      <c r="C215" s="157" t="s">
        <v>405</v>
      </c>
      <c r="D215" s="158">
        <v>8992</v>
      </c>
      <c r="E215" s="159">
        <v>18832.053940000027</v>
      </c>
      <c r="F215" s="159">
        <v>1225</v>
      </c>
      <c r="G215" s="159">
        <v>2209.7904000000008</v>
      </c>
      <c r="H215" s="159">
        <v>4</v>
      </c>
      <c r="I215" s="160">
        <v>0.25375999999999999</v>
      </c>
    </row>
    <row r="216" spans="1:9" ht="15">
      <c r="A216" s="156"/>
      <c r="B216" s="157" t="s">
        <v>406</v>
      </c>
      <c r="C216" s="157"/>
      <c r="D216" s="158">
        <v>19429</v>
      </c>
      <c r="E216" s="159">
        <v>25796.743729999995</v>
      </c>
      <c r="F216" s="159">
        <v>1956</v>
      </c>
      <c r="G216" s="159">
        <v>2158.7993800000004</v>
      </c>
      <c r="H216" s="159">
        <v>4</v>
      </c>
      <c r="I216" s="160">
        <v>3.0250000000000003E-2</v>
      </c>
    </row>
    <row r="217" spans="1:9" ht="15">
      <c r="A217" s="156"/>
      <c r="B217" s="157"/>
      <c r="C217" s="157" t="s">
        <v>407</v>
      </c>
      <c r="D217" s="158">
        <v>2372</v>
      </c>
      <c r="E217" s="159">
        <v>2946.2363900000005</v>
      </c>
      <c r="F217" s="159">
        <v>177</v>
      </c>
      <c r="G217" s="159">
        <v>311.39674999999994</v>
      </c>
      <c r="H217" s="159">
        <v>0</v>
      </c>
      <c r="I217" s="160">
        <v>0</v>
      </c>
    </row>
    <row r="218" spans="1:9" ht="15">
      <c r="A218" s="156"/>
      <c r="B218" s="157"/>
      <c r="C218" s="157" t="s">
        <v>408</v>
      </c>
      <c r="D218" s="158">
        <v>2498</v>
      </c>
      <c r="E218" s="159">
        <v>7756.0517400000017</v>
      </c>
      <c r="F218" s="159">
        <v>1013</v>
      </c>
      <c r="G218" s="159">
        <v>1200.2570100000003</v>
      </c>
      <c r="H218" s="159">
        <v>4</v>
      </c>
      <c r="I218" s="160">
        <v>3.0250000000000003E-2</v>
      </c>
    </row>
    <row r="219" spans="1:9" ht="15">
      <c r="A219" s="156"/>
      <c r="B219" s="157"/>
      <c r="C219" s="157" t="s">
        <v>409</v>
      </c>
      <c r="D219" s="158">
        <v>14559</v>
      </c>
      <c r="E219" s="159">
        <v>15094.455599999994</v>
      </c>
      <c r="F219" s="159">
        <v>766</v>
      </c>
      <c r="G219" s="159">
        <v>647.14562000000012</v>
      </c>
      <c r="H219" s="159">
        <v>0</v>
      </c>
      <c r="I219" s="160">
        <v>0</v>
      </c>
    </row>
    <row r="220" spans="1:9" ht="15">
      <c r="A220" s="156"/>
      <c r="B220" s="157" t="s">
        <v>410</v>
      </c>
      <c r="C220" s="157"/>
      <c r="D220" s="158">
        <v>34273</v>
      </c>
      <c r="E220" s="159">
        <v>345524.54859999998</v>
      </c>
      <c r="F220" s="159">
        <v>6507</v>
      </c>
      <c r="G220" s="159">
        <v>43620.013340000005</v>
      </c>
      <c r="H220" s="159">
        <v>31</v>
      </c>
      <c r="I220" s="160">
        <v>179.29935999999998</v>
      </c>
    </row>
    <row r="221" spans="1:9" ht="15">
      <c r="A221" s="156"/>
      <c r="B221" s="157"/>
      <c r="C221" s="157" t="s">
        <v>411</v>
      </c>
      <c r="D221" s="158">
        <v>6425</v>
      </c>
      <c r="E221" s="159">
        <v>56909.93842000002</v>
      </c>
      <c r="F221" s="159">
        <v>1667</v>
      </c>
      <c r="G221" s="159">
        <v>8931.0174000000006</v>
      </c>
      <c r="H221" s="159">
        <v>15</v>
      </c>
      <c r="I221" s="160">
        <v>107.75605999999999</v>
      </c>
    </row>
    <row r="222" spans="1:9" ht="15">
      <c r="A222" s="156"/>
      <c r="B222" s="157"/>
      <c r="C222" s="157" t="s">
        <v>412</v>
      </c>
      <c r="D222" s="158">
        <v>1265</v>
      </c>
      <c r="E222" s="159">
        <v>21081.395750000025</v>
      </c>
      <c r="F222" s="159">
        <v>148</v>
      </c>
      <c r="G222" s="159">
        <v>2037.3432599999999</v>
      </c>
      <c r="H222" s="159">
        <v>0</v>
      </c>
      <c r="I222" s="160">
        <v>0</v>
      </c>
    </row>
    <row r="223" spans="1:9" ht="15">
      <c r="A223" s="156"/>
      <c r="B223" s="157"/>
      <c r="C223" s="157" t="s">
        <v>413</v>
      </c>
      <c r="D223" s="158">
        <v>5221</v>
      </c>
      <c r="E223" s="159">
        <v>13770.222699999997</v>
      </c>
      <c r="F223" s="159">
        <v>432</v>
      </c>
      <c r="G223" s="159">
        <v>880.97929000000022</v>
      </c>
      <c r="H223" s="159">
        <v>0</v>
      </c>
      <c r="I223" s="160">
        <v>0</v>
      </c>
    </row>
    <row r="224" spans="1:9" ht="15">
      <c r="A224" s="156"/>
      <c r="B224" s="157"/>
      <c r="C224" s="157" t="s">
        <v>414</v>
      </c>
      <c r="D224" s="158">
        <v>9782</v>
      </c>
      <c r="E224" s="159">
        <v>181042.94596999997</v>
      </c>
      <c r="F224" s="159">
        <v>1274</v>
      </c>
      <c r="G224" s="159">
        <v>19366.351759999998</v>
      </c>
      <c r="H224" s="159">
        <v>7</v>
      </c>
      <c r="I224" s="160">
        <v>39.974299999999999</v>
      </c>
    </row>
    <row r="225" spans="1:9" ht="15">
      <c r="A225" s="156"/>
      <c r="B225" s="157"/>
      <c r="C225" s="157" t="s">
        <v>415</v>
      </c>
      <c r="D225" s="158">
        <v>3092</v>
      </c>
      <c r="E225" s="159">
        <v>6620.176150000003</v>
      </c>
      <c r="F225" s="159">
        <v>991</v>
      </c>
      <c r="G225" s="159">
        <v>2578.2340600000025</v>
      </c>
      <c r="H225" s="159">
        <v>0</v>
      </c>
      <c r="I225" s="160">
        <v>0</v>
      </c>
    </row>
    <row r="226" spans="1:9" ht="15">
      <c r="A226" s="156"/>
      <c r="B226" s="157"/>
      <c r="C226" s="157" t="s">
        <v>416</v>
      </c>
      <c r="D226" s="158">
        <v>3621</v>
      </c>
      <c r="E226" s="159">
        <v>23651.790680000006</v>
      </c>
      <c r="F226" s="159">
        <v>1399</v>
      </c>
      <c r="G226" s="159">
        <v>6841.68379</v>
      </c>
      <c r="H226" s="159">
        <v>8</v>
      </c>
      <c r="I226" s="160">
        <v>31.429000000000002</v>
      </c>
    </row>
    <row r="227" spans="1:9" ht="15">
      <c r="A227" s="156"/>
      <c r="B227" s="157"/>
      <c r="C227" s="157" t="s">
        <v>417</v>
      </c>
      <c r="D227" s="158">
        <v>47</v>
      </c>
      <c r="E227" s="159">
        <v>279.97400000000005</v>
      </c>
      <c r="F227" s="159">
        <v>13</v>
      </c>
      <c r="G227" s="159">
        <v>67.210999999999999</v>
      </c>
      <c r="H227" s="159">
        <v>0</v>
      </c>
      <c r="I227" s="160">
        <v>0</v>
      </c>
    </row>
    <row r="228" spans="1:9" ht="15">
      <c r="A228" s="156"/>
      <c r="B228" s="157"/>
      <c r="C228" s="157" t="s">
        <v>418</v>
      </c>
      <c r="D228" s="158">
        <v>4820</v>
      </c>
      <c r="E228" s="159">
        <v>42168.104929999994</v>
      </c>
      <c r="F228" s="159">
        <v>583</v>
      </c>
      <c r="G228" s="159">
        <v>2917.1927799999989</v>
      </c>
      <c r="H228" s="159">
        <v>1</v>
      </c>
      <c r="I228" s="160">
        <v>0.14000000000000001</v>
      </c>
    </row>
    <row r="229" spans="1:9" ht="15">
      <c r="A229" s="156"/>
      <c r="B229" s="157" t="s">
        <v>419</v>
      </c>
      <c r="C229" s="157"/>
      <c r="D229" s="158">
        <v>23385</v>
      </c>
      <c r="E229" s="159">
        <v>220421.92649000004</v>
      </c>
      <c r="F229" s="159">
        <v>2817</v>
      </c>
      <c r="G229" s="159">
        <v>16417.029029999994</v>
      </c>
      <c r="H229" s="159">
        <v>16</v>
      </c>
      <c r="I229" s="160">
        <v>47.016600000000004</v>
      </c>
    </row>
    <row r="230" spans="1:9" ht="15">
      <c r="A230" s="156"/>
      <c r="B230" s="157"/>
      <c r="C230" s="157" t="s">
        <v>420</v>
      </c>
      <c r="D230" s="158">
        <v>2039</v>
      </c>
      <c r="E230" s="159">
        <v>9442.237360000001</v>
      </c>
      <c r="F230" s="159">
        <v>611</v>
      </c>
      <c r="G230" s="159">
        <v>3244.8125399999999</v>
      </c>
      <c r="H230" s="159">
        <v>7</v>
      </c>
      <c r="I230" s="160">
        <v>44.878239999999998</v>
      </c>
    </row>
    <row r="231" spans="1:9" ht="15">
      <c r="A231" s="156"/>
      <c r="B231" s="157"/>
      <c r="C231" s="157" t="s">
        <v>421</v>
      </c>
      <c r="D231" s="158">
        <v>1387</v>
      </c>
      <c r="E231" s="159">
        <v>2791.0474199999985</v>
      </c>
      <c r="F231" s="159">
        <v>441</v>
      </c>
      <c r="G231" s="159">
        <v>567.35759999999993</v>
      </c>
      <c r="H231" s="159">
        <v>6</v>
      </c>
      <c r="I231" s="160">
        <v>2.1037600000000003</v>
      </c>
    </row>
    <row r="232" spans="1:9" ht="15">
      <c r="A232" s="156"/>
      <c r="B232" s="157"/>
      <c r="C232" s="157" t="s">
        <v>414</v>
      </c>
      <c r="D232" s="158">
        <v>1063</v>
      </c>
      <c r="E232" s="159">
        <v>7132.8818499999998</v>
      </c>
      <c r="F232" s="159">
        <v>173</v>
      </c>
      <c r="G232" s="159">
        <v>1175.8611799999999</v>
      </c>
      <c r="H232" s="159">
        <v>0</v>
      </c>
      <c r="I232" s="160">
        <v>0</v>
      </c>
    </row>
    <row r="233" spans="1:9" ht="15">
      <c r="A233" s="156"/>
      <c r="B233" s="157"/>
      <c r="C233" s="157" t="s">
        <v>422</v>
      </c>
      <c r="D233" s="158">
        <v>11187</v>
      </c>
      <c r="E233" s="159">
        <v>23770.084449999991</v>
      </c>
      <c r="F233" s="159">
        <v>564</v>
      </c>
      <c r="G233" s="159">
        <v>764.32792000000006</v>
      </c>
      <c r="H233" s="159">
        <v>1</v>
      </c>
      <c r="I233" s="160">
        <v>2.1999999999999999E-2</v>
      </c>
    </row>
    <row r="234" spans="1:9" ht="15">
      <c r="A234" s="156"/>
      <c r="B234" s="157"/>
      <c r="C234" s="157" t="s">
        <v>423</v>
      </c>
      <c r="D234" s="158">
        <v>4703</v>
      </c>
      <c r="E234" s="159">
        <v>158047.90966000006</v>
      </c>
      <c r="F234" s="159">
        <v>498</v>
      </c>
      <c r="G234" s="159">
        <v>8879.7629599999964</v>
      </c>
      <c r="H234" s="159">
        <v>0</v>
      </c>
      <c r="I234" s="160">
        <v>0</v>
      </c>
    </row>
    <row r="235" spans="1:9" ht="15">
      <c r="A235" s="156"/>
      <c r="B235" s="157"/>
      <c r="C235" s="157" t="s">
        <v>424</v>
      </c>
      <c r="D235" s="158">
        <v>186</v>
      </c>
      <c r="E235" s="159">
        <v>1363.4105199999997</v>
      </c>
      <c r="F235" s="159">
        <v>66</v>
      </c>
      <c r="G235" s="159">
        <v>344.96453999999994</v>
      </c>
      <c r="H235" s="159">
        <v>0</v>
      </c>
      <c r="I235" s="160">
        <v>0</v>
      </c>
    </row>
    <row r="236" spans="1:9" ht="15">
      <c r="A236" s="156"/>
      <c r="B236" s="157"/>
      <c r="C236" s="157" t="s">
        <v>425</v>
      </c>
      <c r="D236" s="158">
        <v>1681</v>
      </c>
      <c r="E236" s="159">
        <v>10399.293119999998</v>
      </c>
      <c r="F236" s="159">
        <v>220</v>
      </c>
      <c r="G236" s="159">
        <v>617.36376000000007</v>
      </c>
      <c r="H236" s="159">
        <v>1</v>
      </c>
      <c r="I236" s="160">
        <v>1.6000000000000001E-3</v>
      </c>
    </row>
    <row r="237" spans="1:9" ht="15">
      <c r="A237" s="156"/>
      <c r="B237" s="157"/>
      <c r="C237" s="157" t="s">
        <v>426</v>
      </c>
      <c r="D237" s="158">
        <v>1139</v>
      </c>
      <c r="E237" s="159">
        <v>7475.0621099999998</v>
      </c>
      <c r="F237" s="159">
        <v>244</v>
      </c>
      <c r="G237" s="159">
        <v>822.57853000000011</v>
      </c>
      <c r="H237" s="159">
        <v>1</v>
      </c>
      <c r="I237" s="160">
        <v>1.0999999999999999E-2</v>
      </c>
    </row>
    <row r="238" spans="1:9" ht="15">
      <c r="A238" s="156"/>
      <c r="B238" s="157" t="s">
        <v>427</v>
      </c>
      <c r="C238" s="157"/>
      <c r="D238" s="158">
        <v>1219</v>
      </c>
      <c r="E238" s="159">
        <v>157126.94329000002</v>
      </c>
      <c r="F238" s="159">
        <v>345</v>
      </c>
      <c r="G238" s="159">
        <v>94230.154229999986</v>
      </c>
      <c r="H238" s="159">
        <v>1</v>
      </c>
      <c r="I238" s="160">
        <v>0.48</v>
      </c>
    </row>
    <row r="239" spans="1:9" ht="15">
      <c r="A239" s="156"/>
      <c r="B239" s="157"/>
      <c r="C239" s="157" t="s">
        <v>428</v>
      </c>
      <c r="D239" s="158">
        <v>528</v>
      </c>
      <c r="E239" s="159">
        <v>120776.08486</v>
      </c>
      <c r="F239" s="159">
        <v>273</v>
      </c>
      <c r="G239" s="159">
        <v>92263.176979999989</v>
      </c>
      <c r="H239" s="159">
        <v>1</v>
      </c>
      <c r="I239" s="160">
        <v>0.48</v>
      </c>
    </row>
    <row r="240" spans="1:9" ht="15">
      <c r="A240" s="156"/>
      <c r="B240" s="157"/>
      <c r="C240" s="157" t="s">
        <v>429</v>
      </c>
      <c r="D240" s="158">
        <v>195</v>
      </c>
      <c r="E240" s="159">
        <v>18529.55</v>
      </c>
      <c r="F240" s="159">
        <v>6</v>
      </c>
      <c r="G240" s="159">
        <v>189</v>
      </c>
      <c r="H240" s="159">
        <v>0</v>
      </c>
      <c r="I240" s="160">
        <v>0</v>
      </c>
    </row>
    <row r="241" spans="1:9" ht="15">
      <c r="A241" s="156"/>
      <c r="B241" s="157"/>
      <c r="C241" s="157" t="s">
        <v>430</v>
      </c>
      <c r="D241" s="158">
        <v>101</v>
      </c>
      <c r="E241" s="159">
        <v>1185.45912</v>
      </c>
      <c r="F241" s="159">
        <v>16</v>
      </c>
      <c r="G241" s="159">
        <v>188.21959999999999</v>
      </c>
      <c r="H241" s="159">
        <v>0</v>
      </c>
      <c r="I241" s="160">
        <v>0</v>
      </c>
    </row>
    <row r="242" spans="1:9" ht="15">
      <c r="A242" s="156"/>
      <c r="B242" s="157"/>
      <c r="C242" s="157" t="s">
        <v>431</v>
      </c>
      <c r="D242" s="158">
        <v>79</v>
      </c>
      <c r="E242" s="159">
        <v>8773.9256600000008</v>
      </c>
      <c r="F242" s="159">
        <v>11</v>
      </c>
      <c r="G242" s="159">
        <v>733.21199999999999</v>
      </c>
      <c r="H242" s="159">
        <v>0</v>
      </c>
      <c r="I242" s="160">
        <v>0</v>
      </c>
    </row>
    <row r="243" spans="1:9" ht="15">
      <c r="A243" s="156"/>
      <c r="B243" s="157"/>
      <c r="C243" s="157" t="s">
        <v>432</v>
      </c>
      <c r="D243" s="158">
        <v>8</v>
      </c>
      <c r="E243" s="159">
        <v>10.609200000000001</v>
      </c>
      <c r="F243" s="159">
        <v>2</v>
      </c>
      <c r="G243" s="159">
        <v>1.5092000000000001</v>
      </c>
      <c r="H243" s="159">
        <v>0</v>
      </c>
      <c r="I243" s="160">
        <v>0</v>
      </c>
    </row>
    <row r="244" spans="1:9" ht="15">
      <c r="A244" s="156"/>
      <c r="B244" s="157"/>
      <c r="C244" s="157" t="s">
        <v>433</v>
      </c>
      <c r="D244" s="158">
        <v>7</v>
      </c>
      <c r="E244" s="159">
        <v>104.815</v>
      </c>
      <c r="F244" s="159">
        <v>0</v>
      </c>
      <c r="G244" s="159">
        <v>0</v>
      </c>
      <c r="H244" s="159">
        <v>0</v>
      </c>
      <c r="I244" s="160">
        <v>0</v>
      </c>
    </row>
    <row r="245" spans="1:9" ht="15">
      <c r="A245" s="156"/>
      <c r="B245" s="157"/>
      <c r="C245" s="157" t="s">
        <v>434</v>
      </c>
      <c r="D245" s="158">
        <v>232</v>
      </c>
      <c r="E245" s="159">
        <v>6527.2564999999995</v>
      </c>
      <c r="F245" s="159">
        <v>15</v>
      </c>
      <c r="G245" s="159">
        <v>512.39100000000008</v>
      </c>
      <c r="H245" s="159">
        <v>0</v>
      </c>
      <c r="I245" s="160">
        <v>0</v>
      </c>
    </row>
    <row r="246" spans="1:9" ht="15">
      <c r="A246" s="156"/>
      <c r="B246" s="157"/>
      <c r="C246" s="157" t="s">
        <v>435</v>
      </c>
      <c r="D246" s="158">
        <v>69</v>
      </c>
      <c r="E246" s="159">
        <v>1219.2429500000001</v>
      </c>
      <c r="F246" s="159">
        <v>22</v>
      </c>
      <c r="G246" s="159">
        <v>342.64545000000004</v>
      </c>
      <c r="H246" s="159">
        <v>0</v>
      </c>
      <c r="I246" s="160">
        <v>0</v>
      </c>
    </row>
    <row r="247" spans="1:9" ht="15">
      <c r="A247" s="156"/>
      <c r="B247" s="157" t="s">
        <v>436</v>
      </c>
      <c r="C247" s="157"/>
      <c r="D247" s="158">
        <v>13526</v>
      </c>
      <c r="E247" s="159">
        <v>125647.80924999999</v>
      </c>
      <c r="F247" s="159">
        <v>1482</v>
      </c>
      <c r="G247" s="159">
        <v>5372.3555100000003</v>
      </c>
      <c r="H247" s="159">
        <v>2</v>
      </c>
      <c r="I247" s="160">
        <v>6.8940000000000001</v>
      </c>
    </row>
    <row r="248" spans="1:9" ht="15">
      <c r="A248" s="156"/>
      <c r="B248" s="157"/>
      <c r="C248" s="157" t="s">
        <v>437</v>
      </c>
      <c r="D248" s="158">
        <v>4614</v>
      </c>
      <c r="E248" s="159">
        <v>5314.9695800000018</v>
      </c>
      <c r="F248" s="159">
        <v>423</v>
      </c>
      <c r="G248" s="159">
        <v>328.39713999999998</v>
      </c>
      <c r="H248" s="159">
        <v>0</v>
      </c>
      <c r="I248" s="160">
        <v>0</v>
      </c>
    </row>
    <row r="249" spans="1:9" ht="15">
      <c r="A249" s="156"/>
      <c r="B249" s="157"/>
      <c r="C249" s="157" t="s">
        <v>438</v>
      </c>
      <c r="D249" s="158">
        <v>2759</v>
      </c>
      <c r="E249" s="159">
        <v>51389.758369999996</v>
      </c>
      <c r="F249" s="159">
        <v>199</v>
      </c>
      <c r="G249" s="159">
        <v>1241.9521500000001</v>
      </c>
      <c r="H249" s="159">
        <v>0</v>
      </c>
      <c r="I249" s="160">
        <v>0</v>
      </c>
    </row>
    <row r="250" spans="1:9" ht="15">
      <c r="A250" s="156"/>
      <c r="B250" s="157"/>
      <c r="C250" s="157" t="s">
        <v>439</v>
      </c>
      <c r="D250" s="158">
        <v>2011</v>
      </c>
      <c r="E250" s="159">
        <v>14278.192629999998</v>
      </c>
      <c r="F250" s="159">
        <v>265</v>
      </c>
      <c r="G250" s="159">
        <v>934.33339999999998</v>
      </c>
      <c r="H250" s="159">
        <v>0</v>
      </c>
      <c r="I250" s="160">
        <v>0</v>
      </c>
    </row>
    <row r="251" spans="1:9" ht="15">
      <c r="A251" s="156"/>
      <c r="B251" s="157"/>
      <c r="C251" s="157" t="s">
        <v>440</v>
      </c>
      <c r="D251" s="158">
        <v>726</v>
      </c>
      <c r="E251" s="159">
        <v>3826.5967100000003</v>
      </c>
      <c r="F251" s="159">
        <v>173</v>
      </c>
      <c r="G251" s="159">
        <v>763.57501000000002</v>
      </c>
      <c r="H251" s="159">
        <v>2</v>
      </c>
      <c r="I251" s="160">
        <v>6.8940000000000001</v>
      </c>
    </row>
    <row r="252" spans="1:9" ht="15">
      <c r="A252" s="156"/>
      <c r="B252" s="157"/>
      <c r="C252" s="157" t="s">
        <v>441</v>
      </c>
      <c r="D252" s="158">
        <v>351</v>
      </c>
      <c r="E252" s="159">
        <v>6775.8178199999984</v>
      </c>
      <c r="F252" s="159">
        <v>42</v>
      </c>
      <c r="G252" s="159">
        <v>252.00179999999995</v>
      </c>
      <c r="H252" s="159">
        <v>0</v>
      </c>
      <c r="I252" s="160">
        <v>0</v>
      </c>
    </row>
    <row r="253" spans="1:9" ht="15">
      <c r="A253" s="156"/>
      <c r="B253" s="157"/>
      <c r="C253" s="157" t="s">
        <v>442</v>
      </c>
      <c r="D253" s="158">
        <v>3065</v>
      </c>
      <c r="E253" s="159">
        <v>44062.474139999998</v>
      </c>
      <c r="F253" s="159">
        <v>380</v>
      </c>
      <c r="G253" s="159">
        <v>1852.09601</v>
      </c>
      <c r="H253" s="159">
        <v>0</v>
      </c>
      <c r="I253" s="160">
        <v>0</v>
      </c>
    </row>
    <row r="254" spans="1:9" ht="15">
      <c r="A254" s="161" t="s">
        <v>171</v>
      </c>
      <c r="B254" s="162"/>
      <c r="C254" s="162"/>
      <c r="D254" s="163">
        <v>189360</v>
      </c>
      <c r="E254" s="164">
        <v>2448653.2143500005</v>
      </c>
      <c r="F254" s="164">
        <v>22553</v>
      </c>
      <c r="G254" s="164">
        <v>63453.066900000013</v>
      </c>
      <c r="H254" s="164">
        <v>87</v>
      </c>
      <c r="I254" s="165">
        <v>64.07538000000001</v>
      </c>
    </row>
    <row r="255" spans="1:9" ht="15">
      <c r="A255" s="156"/>
      <c r="B255" s="157" t="s">
        <v>443</v>
      </c>
      <c r="C255" s="157"/>
      <c r="D255" s="158">
        <v>50255</v>
      </c>
      <c r="E255" s="159">
        <v>1972385.6554500004</v>
      </c>
      <c r="F255" s="159">
        <v>4668</v>
      </c>
      <c r="G255" s="159">
        <v>31407.737050000003</v>
      </c>
      <c r="H255" s="159">
        <v>20</v>
      </c>
      <c r="I255" s="160">
        <v>18.957300000000004</v>
      </c>
    </row>
    <row r="256" spans="1:9" ht="15">
      <c r="A256" s="156"/>
      <c r="B256" s="157"/>
      <c r="C256" s="157" t="s">
        <v>444</v>
      </c>
      <c r="D256" s="158">
        <v>4487</v>
      </c>
      <c r="E256" s="159">
        <v>14546.829210000011</v>
      </c>
      <c r="F256" s="159">
        <v>558</v>
      </c>
      <c r="G256" s="159">
        <v>2171.7533300000014</v>
      </c>
      <c r="H256" s="159">
        <v>2</v>
      </c>
      <c r="I256" s="160">
        <v>6.0000000000000001E-3</v>
      </c>
    </row>
    <row r="257" spans="1:9" ht="15">
      <c r="A257" s="156"/>
      <c r="B257" s="157"/>
      <c r="C257" s="157" t="s">
        <v>445</v>
      </c>
      <c r="D257" s="158">
        <v>247</v>
      </c>
      <c r="E257" s="159">
        <v>1170.12464</v>
      </c>
      <c r="F257" s="159">
        <v>38</v>
      </c>
      <c r="G257" s="159">
        <v>137.16024000000002</v>
      </c>
      <c r="H257" s="159">
        <v>0</v>
      </c>
      <c r="I257" s="160">
        <v>0</v>
      </c>
    </row>
    <row r="258" spans="1:9" ht="15">
      <c r="A258" s="156"/>
      <c r="B258" s="157"/>
      <c r="C258" s="157" t="s">
        <v>446</v>
      </c>
      <c r="D258" s="158">
        <v>5124</v>
      </c>
      <c r="E258" s="159">
        <v>23156.145859999975</v>
      </c>
      <c r="F258" s="159">
        <v>511</v>
      </c>
      <c r="G258" s="159">
        <v>1112.9991499999996</v>
      </c>
      <c r="H258" s="159">
        <v>2</v>
      </c>
      <c r="I258" s="160">
        <v>14.6</v>
      </c>
    </row>
    <row r="259" spans="1:9" ht="15">
      <c r="A259" s="156"/>
      <c r="B259" s="157"/>
      <c r="C259" s="157" t="s">
        <v>447</v>
      </c>
      <c r="D259" s="158">
        <v>231</v>
      </c>
      <c r="E259" s="159">
        <v>1605.42337</v>
      </c>
      <c r="F259" s="159">
        <v>36</v>
      </c>
      <c r="G259" s="159">
        <v>77.557200000000009</v>
      </c>
      <c r="H259" s="159">
        <v>0</v>
      </c>
      <c r="I259" s="160">
        <v>0</v>
      </c>
    </row>
    <row r="260" spans="1:9" ht="15">
      <c r="A260" s="156"/>
      <c r="B260" s="157"/>
      <c r="C260" s="157" t="s">
        <v>448</v>
      </c>
      <c r="D260" s="158">
        <v>610</v>
      </c>
      <c r="E260" s="159">
        <v>1831.710080000001</v>
      </c>
      <c r="F260" s="159">
        <v>57</v>
      </c>
      <c r="G260" s="159">
        <v>112.58863999999998</v>
      </c>
      <c r="H260" s="159">
        <v>0</v>
      </c>
      <c r="I260" s="160">
        <v>0</v>
      </c>
    </row>
    <row r="261" spans="1:9" ht="15">
      <c r="A261" s="156"/>
      <c r="B261" s="157"/>
      <c r="C261" s="157" t="s">
        <v>449</v>
      </c>
      <c r="D261" s="158">
        <v>650</v>
      </c>
      <c r="E261" s="159">
        <v>3204.6062699999998</v>
      </c>
      <c r="F261" s="159">
        <v>114</v>
      </c>
      <c r="G261" s="159">
        <v>396.46264999999988</v>
      </c>
      <c r="H261" s="159">
        <v>0</v>
      </c>
      <c r="I261" s="160">
        <v>0</v>
      </c>
    </row>
    <row r="262" spans="1:9" ht="15">
      <c r="A262" s="156"/>
      <c r="B262" s="157"/>
      <c r="C262" s="157" t="s">
        <v>450</v>
      </c>
      <c r="D262" s="158">
        <v>821</v>
      </c>
      <c r="E262" s="159">
        <v>5702.8508699999984</v>
      </c>
      <c r="F262" s="159">
        <v>88</v>
      </c>
      <c r="G262" s="159">
        <v>385.85546000000011</v>
      </c>
      <c r="H262" s="159">
        <v>0</v>
      </c>
      <c r="I262" s="160">
        <v>0</v>
      </c>
    </row>
    <row r="263" spans="1:9" ht="15">
      <c r="A263" s="156"/>
      <c r="B263" s="157"/>
      <c r="C263" s="157" t="s">
        <v>451</v>
      </c>
      <c r="D263" s="158">
        <v>596</v>
      </c>
      <c r="E263" s="159">
        <v>8688.2734999999975</v>
      </c>
      <c r="F263" s="159">
        <v>23</v>
      </c>
      <c r="G263" s="159">
        <v>151.72601</v>
      </c>
      <c r="H263" s="159">
        <v>2</v>
      </c>
      <c r="I263" s="160">
        <v>0.32599999999999996</v>
      </c>
    </row>
    <row r="264" spans="1:9" ht="15">
      <c r="A264" s="156"/>
      <c r="B264" s="157"/>
      <c r="C264" s="157" t="s">
        <v>452</v>
      </c>
      <c r="D264" s="158">
        <v>926</v>
      </c>
      <c r="E264" s="159">
        <v>5054.277070000001</v>
      </c>
      <c r="F264" s="159">
        <v>120</v>
      </c>
      <c r="G264" s="159">
        <v>265.21377999999993</v>
      </c>
      <c r="H264" s="159">
        <v>0</v>
      </c>
      <c r="I264" s="160">
        <v>0</v>
      </c>
    </row>
    <row r="265" spans="1:9" ht="15">
      <c r="A265" s="156"/>
      <c r="B265" s="157"/>
      <c r="C265" s="157" t="s">
        <v>453</v>
      </c>
      <c r="D265" s="158">
        <v>1800</v>
      </c>
      <c r="E265" s="159">
        <v>5266.07096</v>
      </c>
      <c r="F265" s="159">
        <v>262</v>
      </c>
      <c r="G265" s="159">
        <v>540.43816000000004</v>
      </c>
      <c r="H265" s="159">
        <v>0</v>
      </c>
      <c r="I265" s="160">
        <v>0</v>
      </c>
    </row>
    <row r="266" spans="1:9" ht="15">
      <c r="A266" s="156"/>
      <c r="B266" s="157"/>
      <c r="C266" s="157" t="s">
        <v>454</v>
      </c>
      <c r="D266" s="158">
        <v>2393</v>
      </c>
      <c r="E266" s="159">
        <v>4105.5854400000026</v>
      </c>
      <c r="F266" s="159">
        <v>405</v>
      </c>
      <c r="G266" s="159">
        <v>458.0721099999999</v>
      </c>
      <c r="H266" s="159">
        <v>1</v>
      </c>
      <c r="I266" s="160">
        <v>2.5000000000000001E-2</v>
      </c>
    </row>
    <row r="267" spans="1:9" ht="15">
      <c r="A267" s="156"/>
      <c r="B267" s="157"/>
      <c r="C267" s="157" t="s">
        <v>455</v>
      </c>
      <c r="D267" s="158">
        <v>591</v>
      </c>
      <c r="E267" s="159">
        <v>9392.8966100000016</v>
      </c>
      <c r="F267" s="159">
        <v>41</v>
      </c>
      <c r="G267" s="159">
        <v>346.01555999999994</v>
      </c>
      <c r="H267" s="159">
        <v>0</v>
      </c>
      <c r="I267" s="160">
        <v>0</v>
      </c>
    </row>
    <row r="268" spans="1:9" ht="15">
      <c r="A268" s="156"/>
      <c r="B268" s="157"/>
      <c r="C268" s="157" t="s">
        <v>456</v>
      </c>
      <c r="D268" s="158">
        <v>16274</v>
      </c>
      <c r="E268" s="159">
        <v>1376691.5786100004</v>
      </c>
      <c r="F268" s="159">
        <v>1011</v>
      </c>
      <c r="G268" s="159">
        <v>13015.406820000004</v>
      </c>
      <c r="H268" s="159">
        <v>3</v>
      </c>
      <c r="I268" s="160">
        <v>2.2499999999999999E-2</v>
      </c>
    </row>
    <row r="269" spans="1:9" ht="15">
      <c r="A269" s="156"/>
      <c r="B269" s="157"/>
      <c r="C269" s="157" t="s">
        <v>457</v>
      </c>
      <c r="D269" s="158">
        <v>2672</v>
      </c>
      <c r="E269" s="159">
        <v>466956.91078000003</v>
      </c>
      <c r="F269" s="159">
        <v>188</v>
      </c>
      <c r="G269" s="159">
        <v>10048.898269999996</v>
      </c>
      <c r="H269" s="159">
        <v>0</v>
      </c>
      <c r="I269" s="160">
        <v>0</v>
      </c>
    </row>
    <row r="270" spans="1:9" ht="15">
      <c r="A270" s="156"/>
      <c r="B270" s="157"/>
      <c r="C270" s="157" t="s">
        <v>458</v>
      </c>
      <c r="D270" s="158">
        <v>12833</v>
      </c>
      <c r="E270" s="159">
        <v>45012.372180000035</v>
      </c>
      <c r="F270" s="159">
        <v>1216</v>
      </c>
      <c r="G270" s="159">
        <v>2187.5896699999994</v>
      </c>
      <c r="H270" s="159">
        <v>10</v>
      </c>
      <c r="I270" s="160">
        <v>3.9778000000000007</v>
      </c>
    </row>
    <row r="271" spans="1:9" ht="15">
      <c r="A271" s="156"/>
      <c r="B271" s="157" t="s">
        <v>459</v>
      </c>
      <c r="C271" s="157"/>
      <c r="D271" s="158">
        <v>13385</v>
      </c>
      <c r="E271" s="159">
        <v>116119.06010999998</v>
      </c>
      <c r="F271" s="159">
        <v>920</v>
      </c>
      <c r="G271" s="159">
        <v>2759.6851000000006</v>
      </c>
      <c r="H271" s="159">
        <v>1</v>
      </c>
      <c r="I271" s="160">
        <v>5.4600000000000003E-2</v>
      </c>
    </row>
    <row r="272" spans="1:9" ht="15">
      <c r="A272" s="156"/>
      <c r="B272" s="157"/>
      <c r="C272" s="157" t="s">
        <v>460</v>
      </c>
      <c r="D272" s="158">
        <v>262</v>
      </c>
      <c r="E272" s="159">
        <v>2492.7809800000009</v>
      </c>
      <c r="F272" s="159">
        <v>10</v>
      </c>
      <c r="G272" s="159">
        <v>78.083949999999987</v>
      </c>
      <c r="H272" s="159">
        <v>0</v>
      </c>
      <c r="I272" s="160">
        <v>0</v>
      </c>
    </row>
    <row r="273" spans="1:9" ht="15">
      <c r="A273" s="156"/>
      <c r="B273" s="157"/>
      <c r="C273" s="157" t="s">
        <v>461</v>
      </c>
      <c r="D273" s="158">
        <v>121</v>
      </c>
      <c r="E273" s="159">
        <v>547.45479</v>
      </c>
      <c r="F273" s="159">
        <v>11</v>
      </c>
      <c r="G273" s="159">
        <v>1.8020599999999998</v>
      </c>
      <c r="H273" s="159">
        <v>0</v>
      </c>
      <c r="I273" s="160">
        <v>0</v>
      </c>
    </row>
    <row r="274" spans="1:9" ht="15">
      <c r="A274" s="156"/>
      <c r="B274" s="157"/>
      <c r="C274" s="157" t="s">
        <v>462</v>
      </c>
      <c r="D274" s="158">
        <v>11516</v>
      </c>
      <c r="E274" s="159">
        <v>93575.450489999988</v>
      </c>
      <c r="F274" s="159">
        <v>801</v>
      </c>
      <c r="G274" s="159">
        <v>2395.5480000000002</v>
      </c>
      <c r="H274" s="159">
        <v>1</v>
      </c>
      <c r="I274" s="160">
        <v>5.4600000000000003E-2</v>
      </c>
    </row>
    <row r="275" spans="1:9" ht="15">
      <c r="A275" s="156"/>
      <c r="B275" s="157"/>
      <c r="C275" s="157" t="s">
        <v>463</v>
      </c>
      <c r="D275" s="158">
        <v>1486</v>
      </c>
      <c r="E275" s="159">
        <v>19503.373849999993</v>
      </c>
      <c r="F275" s="159">
        <v>98</v>
      </c>
      <c r="G275" s="159">
        <v>284.25109000000003</v>
      </c>
      <c r="H275" s="159">
        <v>0</v>
      </c>
      <c r="I275" s="160">
        <v>0</v>
      </c>
    </row>
    <row r="276" spans="1:9" ht="15">
      <c r="A276" s="156"/>
      <c r="B276" s="157" t="s">
        <v>464</v>
      </c>
      <c r="C276" s="157"/>
      <c r="D276" s="158">
        <v>74533</v>
      </c>
      <c r="E276" s="159">
        <v>141669.31129999986</v>
      </c>
      <c r="F276" s="159">
        <v>9561</v>
      </c>
      <c r="G276" s="159">
        <v>9157.8662499999991</v>
      </c>
      <c r="H276" s="159">
        <v>29</v>
      </c>
      <c r="I276" s="160">
        <v>12.219390000000001</v>
      </c>
    </row>
    <row r="277" spans="1:9" ht="15">
      <c r="A277" s="156"/>
      <c r="B277" s="157"/>
      <c r="C277" s="157" t="s">
        <v>465</v>
      </c>
      <c r="D277" s="158">
        <v>68567</v>
      </c>
      <c r="E277" s="159">
        <v>126419.49163999985</v>
      </c>
      <c r="F277" s="159">
        <v>8168</v>
      </c>
      <c r="G277" s="159">
        <v>6995.5457799999995</v>
      </c>
      <c r="H277" s="159">
        <v>26</v>
      </c>
      <c r="I277" s="160">
        <v>7.4169900000000002</v>
      </c>
    </row>
    <row r="278" spans="1:9" ht="15">
      <c r="A278" s="156"/>
      <c r="B278" s="157"/>
      <c r="C278" s="157" t="s">
        <v>466</v>
      </c>
      <c r="D278" s="158">
        <v>1519</v>
      </c>
      <c r="E278" s="159">
        <v>6944.4354599999979</v>
      </c>
      <c r="F278" s="159">
        <v>160</v>
      </c>
      <c r="G278" s="159">
        <v>357.83003000000014</v>
      </c>
      <c r="H278" s="159">
        <v>0</v>
      </c>
      <c r="I278" s="160">
        <v>0</v>
      </c>
    </row>
    <row r="279" spans="1:9" ht="15">
      <c r="A279" s="156"/>
      <c r="B279" s="157"/>
      <c r="C279" s="157" t="s">
        <v>467</v>
      </c>
      <c r="D279" s="158">
        <v>4447</v>
      </c>
      <c r="E279" s="159">
        <v>8305.3841999999986</v>
      </c>
      <c r="F279" s="159">
        <v>1233</v>
      </c>
      <c r="G279" s="159">
        <v>1804.4904399999996</v>
      </c>
      <c r="H279" s="159">
        <v>3</v>
      </c>
      <c r="I279" s="160">
        <v>4.8024000000000004</v>
      </c>
    </row>
    <row r="280" spans="1:9" ht="15">
      <c r="A280" s="156"/>
      <c r="B280" s="157" t="s">
        <v>468</v>
      </c>
      <c r="C280" s="157"/>
      <c r="D280" s="158">
        <v>29019</v>
      </c>
      <c r="E280" s="159">
        <v>136208.17703999989</v>
      </c>
      <c r="F280" s="159">
        <v>4652</v>
      </c>
      <c r="G280" s="159">
        <v>15539.890809999994</v>
      </c>
      <c r="H280" s="159">
        <v>18</v>
      </c>
      <c r="I280" s="160">
        <v>28.099550000000001</v>
      </c>
    </row>
    <row r="281" spans="1:9" ht="15">
      <c r="A281" s="156"/>
      <c r="B281" s="157" t="s">
        <v>246</v>
      </c>
      <c r="C281" s="157"/>
      <c r="D281" s="158">
        <v>2868</v>
      </c>
      <c r="E281" s="159">
        <v>15949.045669999998</v>
      </c>
      <c r="F281" s="159">
        <v>527</v>
      </c>
      <c r="G281" s="159">
        <v>936.44220999999982</v>
      </c>
      <c r="H281" s="159">
        <v>9</v>
      </c>
      <c r="I281" s="160">
        <v>4.0949400000000002</v>
      </c>
    </row>
    <row r="282" spans="1:9" ht="15">
      <c r="A282" s="156"/>
      <c r="B282" s="157" t="s">
        <v>469</v>
      </c>
      <c r="C282" s="157"/>
      <c r="D282" s="158">
        <v>11215</v>
      </c>
      <c r="E282" s="159">
        <v>16630.360259999998</v>
      </c>
      <c r="F282" s="159">
        <v>1645</v>
      </c>
      <c r="G282" s="159">
        <v>1513.3399200000003</v>
      </c>
      <c r="H282" s="159">
        <v>10</v>
      </c>
      <c r="I282" s="160">
        <v>0.64959999999999996</v>
      </c>
    </row>
    <row r="283" spans="1:9" ht="15">
      <c r="A283" s="156"/>
      <c r="B283" s="157"/>
      <c r="C283" s="157" t="s">
        <v>470</v>
      </c>
      <c r="D283" s="158">
        <v>5977</v>
      </c>
      <c r="E283" s="159">
        <v>9104.9769199999992</v>
      </c>
      <c r="F283" s="159">
        <v>1062</v>
      </c>
      <c r="G283" s="159">
        <v>902.91908000000001</v>
      </c>
      <c r="H283" s="159">
        <v>7</v>
      </c>
      <c r="I283" s="160">
        <v>0.64317999999999997</v>
      </c>
    </row>
    <row r="284" spans="1:9" ht="15">
      <c r="A284" s="156"/>
      <c r="B284" s="157"/>
      <c r="C284" s="157" t="s">
        <v>471</v>
      </c>
      <c r="D284" s="158">
        <v>904</v>
      </c>
      <c r="E284" s="159">
        <v>2255.2309499999997</v>
      </c>
      <c r="F284" s="159">
        <v>100</v>
      </c>
      <c r="G284" s="159">
        <v>90.71144000000001</v>
      </c>
      <c r="H284" s="159">
        <v>0</v>
      </c>
      <c r="I284" s="160">
        <v>0</v>
      </c>
    </row>
    <row r="285" spans="1:9" ht="15">
      <c r="A285" s="156"/>
      <c r="B285" s="157"/>
      <c r="C285" s="157" t="s">
        <v>472</v>
      </c>
      <c r="D285" s="158">
        <v>693</v>
      </c>
      <c r="E285" s="159">
        <v>1098.0687100000002</v>
      </c>
      <c r="F285" s="159">
        <v>95</v>
      </c>
      <c r="G285" s="159">
        <v>136.25951000000003</v>
      </c>
      <c r="H285" s="159">
        <v>0</v>
      </c>
      <c r="I285" s="160">
        <v>0</v>
      </c>
    </row>
    <row r="286" spans="1:9" ht="15">
      <c r="A286" s="156"/>
      <c r="B286" s="157"/>
      <c r="C286" s="157" t="s">
        <v>473</v>
      </c>
      <c r="D286" s="158">
        <v>3641</v>
      </c>
      <c r="E286" s="159">
        <v>4172.0836800000006</v>
      </c>
      <c r="F286" s="159">
        <v>388</v>
      </c>
      <c r="G286" s="159">
        <v>383.44989000000021</v>
      </c>
      <c r="H286" s="159">
        <v>3</v>
      </c>
      <c r="I286" s="160">
        <v>6.4199999999999995E-3</v>
      </c>
    </row>
    <row r="287" spans="1:9" ht="15">
      <c r="A287" s="156"/>
      <c r="B287" s="157" t="s">
        <v>474</v>
      </c>
      <c r="C287" s="157"/>
      <c r="D287" s="158">
        <v>8085</v>
      </c>
      <c r="E287" s="159">
        <v>49691.604519999993</v>
      </c>
      <c r="F287" s="159">
        <v>580</v>
      </c>
      <c r="G287" s="159">
        <v>2138.1055600000013</v>
      </c>
      <c r="H287" s="159">
        <v>0</v>
      </c>
      <c r="I287" s="160">
        <v>0</v>
      </c>
    </row>
    <row r="288" spans="1:9" ht="15">
      <c r="A288" s="161" t="s">
        <v>173</v>
      </c>
      <c r="B288" s="162"/>
      <c r="C288" s="162"/>
      <c r="D288" s="163">
        <v>277076</v>
      </c>
      <c r="E288" s="164">
        <v>1279728.2075799955</v>
      </c>
      <c r="F288" s="164">
        <v>10565</v>
      </c>
      <c r="G288" s="164">
        <v>62515.822950000023</v>
      </c>
      <c r="H288" s="164">
        <v>39</v>
      </c>
      <c r="I288" s="165">
        <v>83.442639999999997</v>
      </c>
    </row>
    <row r="289" spans="1:9" ht="15">
      <c r="A289" s="156"/>
      <c r="B289" s="157" t="s">
        <v>475</v>
      </c>
      <c r="C289" s="157"/>
      <c r="D289" s="158">
        <v>31485</v>
      </c>
      <c r="E289" s="159">
        <v>697056.09884999995</v>
      </c>
      <c r="F289" s="159">
        <v>4483</v>
      </c>
      <c r="G289" s="159">
        <v>53020.75741000002</v>
      </c>
      <c r="H289" s="159">
        <v>18</v>
      </c>
      <c r="I289" s="160">
        <v>81.223039999999997</v>
      </c>
    </row>
    <row r="290" spans="1:9" ht="15">
      <c r="A290" s="156"/>
      <c r="B290" s="157"/>
      <c r="C290" s="157" t="s">
        <v>476</v>
      </c>
      <c r="D290" s="158">
        <v>6857</v>
      </c>
      <c r="E290" s="159">
        <v>239844.29624000035</v>
      </c>
      <c r="F290" s="159">
        <v>372</v>
      </c>
      <c r="G290" s="159">
        <v>8823.1789900000058</v>
      </c>
      <c r="H290" s="159">
        <v>3</v>
      </c>
      <c r="I290" s="160">
        <v>15.205500000000001</v>
      </c>
    </row>
    <row r="291" spans="1:9" ht="15">
      <c r="A291" s="156"/>
      <c r="B291" s="157"/>
      <c r="C291" s="157" t="s">
        <v>477</v>
      </c>
      <c r="D291" s="158">
        <v>144</v>
      </c>
      <c r="E291" s="159">
        <v>1604.0677800000001</v>
      </c>
      <c r="F291" s="159">
        <v>23</v>
      </c>
      <c r="G291" s="159">
        <v>171.06554999999997</v>
      </c>
      <c r="H291" s="159">
        <v>0</v>
      </c>
      <c r="I291" s="160">
        <v>0</v>
      </c>
    </row>
    <row r="292" spans="1:9" ht="15">
      <c r="A292" s="156"/>
      <c r="B292" s="157"/>
      <c r="C292" s="157" t="s">
        <v>478</v>
      </c>
      <c r="D292" s="158">
        <v>5693</v>
      </c>
      <c r="E292" s="159">
        <v>232157.29600999982</v>
      </c>
      <c r="F292" s="159">
        <v>1029</v>
      </c>
      <c r="G292" s="159">
        <v>31730.752600000014</v>
      </c>
      <c r="H292" s="159">
        <v>2</v>
      </c>
      <c r="I292" s="160">
        <v>23.52</v>
      </c>
    </row>
    <row r="293" spans="1:9" ht="15">
      <c r="A293" s="156"/>
      <c r="B293" s="157"/>
      <c r="C293" s="157" t="s">
        <v>479</v>
      </c>
      <c r="D293" s="158">
        <v>18791</v>
      </c>
      <c r="E293" s="159">
        <v>223450.43881999978</v>
      </c>
      <c r="F293" s="159">
        <v>3059</v>
      </c>
      <c r="G293" s="159">
        <v>12295.760269999995</v>
      </c>
      <c r="H293" s="159">
        <v>13</v>
      </c>
      <c r="I293" s="160">
        <v>42.497540000000001</v>
      </c>
    </row>
    <row r="294" spans="1:9" ht="15">
      <c r="A294" s="156"/>
      <c r="B294" s="157" t="s">
        <v>480</v>
      </c>
      <c r="C294" s="157"/>
      <c r="D294" s="158">
        <v>4125</v>
      </c>
      <c r="E294" s="159">
        <v>16595.150039999993</v>
      </c>
      <c r="F294" s="159">
        <v>867</v>
      </c>
      <c r="G294" s="159">
        <v>2247.3515600000019</v>
      </c>
      <c r="H294" s="159">
        <v>13</v>
      </c>
      <c r="I294" s="160">
        <v>2.1512999999999995</v>
      </c>
    </row>
    <row r="295" spans="1:9" ht="15">
      <c r="A295" s="156"/>
      <c r="B295" s="157" t="s">
        <v>481</v>
      </c>
      <c r="C295" s="157"/>
      <c r="D295" s="158">
        <v>241466</v>
      </c>
      <c r="E295" s="159">
        <v>566076.95868999546</v>
      </c>
      <c r="F295" s="159">
        <v>5215</v>
      </c>
      <c r="G295" s="159">
        <v>7247.7139799999995</v>
      </c>
      <c r="H295" s="159">
        <v>8</v>
      </c>
      <c r="I295" s="160">
        <v>6.83E-2</v>
      </c>
    </row>
    <row r="296" spans="1:9" ht="15">
      <c r="A296" s="156"/>
      <c r="B296" s="157"/>
      <c r="C296" s="157" t="s">
        <v>482</v>
      </c>
      <c r="D296" s="158">
        <v>1589</v>
      </c>
      <c r="E296" s="159">
        <v>60751.753450000004</v>
      </c>
      <c r="F296" s="159">
        <v>12</v>
      </c>
      <c r="G296" s="159">
        <v>366.19701999999995</v>
      </c>
      <c r="H296" s="159">
        <v>0</v>
      </c>
      <c r="I296" s="160">
        <v>0</v>
      </c>
    </row>
    <row r="297" spans="1:9" ht="15">
      <c r="A297" s="156"/>
      <c r="B297" s="157"/>
      <c r="C297" s="157" t="s">
        <v>483</v>
      </c>
      <c r="D297" s="158">
        <v>21715</v>
      </c>
      <c r="E297" s="159">
        <v>93400.752779999952</v>
      </c>
      <c r="F297" s="159">
        <v>892</v>
      </c>
      <c r="G297" s="159">
        <v>918.2013800000002</v>
      </c>
      <c r="H297" s="159">
        <v>1</v>
      </c>
      <c r="I297" s="160">
        <v>2.1000000000000003E-3</v>
      </c>
    </row>
    <row r="298" spans="1:9" ht="15">
      <c r="A298" s="156"/>
      <c r="B298" s="157"/>
      <c r="C298" s="157" t="s">
        <v>484</v>
      </c>
      <c r="D298" s="158">
        <v>193385</v>
      </c>
      <c r="E298" s="159">
        <v>257715.9244499956</v>
      </c>
      <c r="F298" s="159">
        <v>3016</v>
      </c>
      <c r="G298" s="159">
        <v>2761.2691899999991</v>
      </c>
      <c r="H298" s="159">
        <v>3</v>
      </c>
      <c r="I298" s="160">
        <v>1.9699999999999999E-2</v>
      </c>
    </row>
    <row r="299" spans="1:9" ht="15">
      <c r="A299" s="156"/>
      <c r="B299" s="157"/>
      <c r="C299" s="157" t="s">
        <v>485</v>
      </c>
      <c r="D299" s="158">
        <v>13331</v>
      </c>
      <c r="E299" s="159">
        <v>47114.656809999986</v>
      </c>
      <c r="F299" s="159">
        <v>430</v>
      </c>
      <c r="G299" s="159">
        <v>749.67238000000009</v>
      </c>
      <c r="H299" s="159">
        <v>0</v>
      </c>
      <c r="I299" s="160">
        <v>0</v>
      </c>
    </row>
    <row r="300" spans="1:9" ht="15">
      <c r="A300" s="156"/>
      <c r="B300" s="157"/>
      <c r="C300" s="157" t="s">
        <v>486</v>
      </c>
      <c r="D300" s="158">
        <v>11446</v>
      </c>
      <c r="E300" s="159">
        <v>107093.87119999997</v>
      </c>
      <c r="F300" s="159">
        <v>865</v>
      </c>
      <c r="G300" s="159">
        <v>2452.3740100000005</v>
      </c>
      <c r="H300" s="159">
        <v>4</v>
      </c>
      <c r="I300" s="160">
        <v>4.65E-2</v>
      </c>
    </row>
    <row r="301" spans="1:9" ht="15">
      <c r="A301" s="161" t="s">
        <v>175</v>
      </c>
      <c r="B301" s="162"/>
      <c r="C301" s="162"/>
      <c r="D301" s="163">
        <v>54704</v>
      </c>
      <c r="E301" s="164">
        <v>786176.5599900001</v>
      </c>
      <c r="F301" s="164">
        <v>3150</v>
      </c>
      <c r="G301" s="164">
        <v>36945.18763</v>
      </c>
      <c r="H301" s="164">
        <v>11</v>
      </c>
      <c r="I301" s="165">
        <v>17.524900000000002</v>
      </c>
    </row>
    <row r="302" spans="1:9" ht="15">
      <c r="A302" s="156"/>
      <c r="B302" s="157" t="s">
        <v>487</v>
      </c>
      <c r="C302" s="157"/>
      <c r="D302" s="158">
        <v>1529</v>
      </c>
      <c r="E302" s="159">
        <v>63664.508599999986</v>
      </c>
      <c r="F302" s="159">
        <v>123</v>
      </c>
      <c r="G302" s="159">
        <v>818.96198999999979</v>
      </c>
      <c r="H302" s="159">
        <v>0</v>
      </c>
      <c r="I302" s="160">
        <v>0</v>
      </c>
    </row>
    <row r="303" spans="1:9" ht="15">
      <c r="A303" s="156"/>
      <c r="B303" s="157" t="s">
        <v>488</v>
      </c>
      <c r="C303" s="157"/>
      <c r="D303" s="158">
        <v>1653</v>
      </c>
      <c r="E303" s="159">
        <v>1037.3540499999999</v>
      </c>
      <c r="F303" s="159">
        <v>182</v>
      </c>
      <c r="G303" s="159">
        <v>59.312979999999996</v>
      </c>
      <c r="H303" s="159">
        <v>0</v>
      </c>
      <c r="I303" s="160">
        <v>0</v>
      </c>
    </row>
    <row r="304" spans="1:9" ht="15">
      <c r="A304" s="156"/>
      <c r="B304" s="157" t="s">
        <v>489</v>
      </c>
      <c r="C304" s="157"/>
      <c r="D304" s="158">
        <v>171</v>
      </c>
      <c r="E304" s="159">
        <v>1229.9336299999995</v>
      </c>
      <c r="F304" s="159">
        <v>22</v>
      </c>
      <c r="G304" s="159">
        <v>179.48585</v>
      </c>
      <c r="H304" s="159">
        <v>0</v>
      </c>
      <c r="I304" s="160">
        <v>0</v>
      </c>
    </row>
    <row r="305" spans="1:9" ht="15">
      <c r="A305" s="156"/>
      <c r="B305" s="157" t="s">
        <v>490</v>
      </c>
      <c r="C305" s="157"/>
      <c r="D305" s="158">
        <v>10385</v>
      </c>
      <c r="E305" s="159">
        <v>319392.52728000039</v>
      </c>
      <c r="F305" s="159">
        <v>596</v>
      </c>
      <c r="G305" s="159">
        <v>11612.861959999997</v>
      </c>
      <c r="H305" s="159">
        <v>3</v>
      </c>
      <c r="I305" s="160">
        <v>0.15500000000000003</v>
      </c>
    </row>
    <row r="306" spans="1:9" ht="15">
      <c r="A306" s="156"/>
      <c r="B306" s="157" t="s">
        <v>491</v>
      </c>
      <c r="C306" s="157"/>
      <c r="D306" s="158">
        <v>1127</v>
      </c>
      <c r="E306" s="159">
        <v>14534.453290000003</v>
      </c>
      <c r="F306" s="159">
        <v>112</v>
      </c>
      <c r="G306" s="159">
        <v>1299.5361799999996</v>
      </c>
      <c r="H306" s="159">
        <v>0</v>
      </c>
      <c r="I306" s="160">
        <v>0</v>
      </c>
    </row>
    <row r="307" spans="1:9" ht="15">
      <c r="A307" s="156"/>
      <c r="B307" s="157" t="s">
        <v>492</v>
      </c>
      <c r="C307" s="157"/>
      <c r="D307" s="158">
        <v>21</v>
      </c>
      <c r="E307" s="159">
        <v>8.0984999999999996</v>
      </c>
      <c r="F307" s="159">
        <v>0</v>
      </c>
      <c r="G307" s="159">
        <v>0</v>
      </c>
      <c r="H307" s="159">
        <v>0</v>
      </c>
      <c r="I307" s="160">
        <v>0</v>
      </c>
    </row>
    <row r="308" spans="1:9" ht="15">
      <c r="A308" s="156"/>
      <c r="B308" s="157" t="s">
        <v>493</v>
      </c>
      <c r="C308" s="157"/>
      <c r="D308" s="158">
        <v>0</v>
      </c>
      <c r="E308" s="159">
        <v>0</v>
      </c>
      <c r="F308" s="159">
        <v>0</v>
      </c>
      <c r="G308" s="159">
        <v>0</v>
      </c>
      <c r="H308" s="159">
        <v>0</v>
      </c>
      <c r="I308" s="160">
        <v>0</v>
      </c>
    </row>
    <row r="309" spans="1:9" ht="15">
      <c r="A309" s="156"/>
      <c r="B309" s="157" t="s">
        <v>494</v>
      </c>
      <c r="C309" s="157"/>
      <c r="D309" s="158">
        <v>0</v>
      </c>
      <c r="E309" s="159">
        <v>0</v>
      </c>
      <c r="F309" s="159">
        <v>0</v>
      </c>
      <c r="G309" s="159">
        <v>0</v>
      </c>
      <c r="H309" s="159">
        <v>0</v>
      </c>
      <c r="I309" s="160">
        <v>0</v>
      </c>
    </row>
    <row r="310" spans="1:9" ht="15">
      <c r="A310" s="156"/>
      <c r="B310" s="157" t="s">
        <v>495</v>
      </c>
      <c r="C310" s="157"/>
      <c r="D310" s="158">
        <v>223</v>
      </c>
      <c r="E310" s="159">
        <v>3013.73135</v>
      </c>
      <c r="F310" s="159">
        <v>15</v>
      </c>
      <c r="G310" s="159">
        <v>110.232</v>
      </c>
      <c r="H310" s="159">
        <v>0</v>
      </c>
      <c r="I310" s="160">
        <v>0</v>
      </c>
    </row>
    <row r="311" spans="1:9" ht="15">
      <c r="A311" s="156"/>
      <c r="B311" s="157" t="s">
        <v>496</v>
      </c>
      <c r="C311" s="157"/>
      <c r="D311" s="158">
        <v>2122</v>
      </c>
      <c r="E311" s="159">
        <v>57515.386719999973</v>
      </c>
      <c r="F311" s="159">
        <v>127</v>
      </c>
      <c r="G311" s="159">
        <v>2426.3500500000009</v>
      </c>
      <c r="H311" s="159">
        <v>0</v>
      </c>
      <c r="I311" s="160">
        <v>0</v>
      </c>
    </row>
    <row r="312" spans="1:9" ht="15">
      <c r="A312" s="156"/>
      <c r="B312" s="157" t="s">
        <v>497</v>
      </c>
      <c r="C312" s="157"/>
      <c r="D312" s="158">
        <v>5186</v>
      </c>
      <c r="E312" s="159">
        <v>147643.2355299998</v>
      </c>
      <c r="F312" s="159">
        <v>303</v>
      </c>
      <c r="G312" s="159">
        <v>5336.2253300000002</v>
      </c>
      <c r="H312" s="159">
        <v>0</v>
      </c>
      <c r="I312" s="160">
        <v>0</v>
      </c>
    </row>
    <row r="313" spans="1:9" ht="15">
      <c r="A313" s="156"/>
      <c r="B313" s="157" t="s">
        <v>498</v>
      </c>
      <c r="C313" s="157"/>
      <c r="D313" s="158">
        <v>1412</v>
      </c>
      <c r="E313" s="159">
        <v>9700.1833200000001</v>
      </c>
      <c r="F313" s="159">
        <v>107</v>
      </c>
      <c r="G313" s="159">
        <v>499.73799000000002</v>
      </c>
      <c r="H313" s="159">
        <v>1</v>
      </c>
      <c r="I313" s="160">
        <v>2.5000000000000001E-2</v>
      </c>
    </row>
    <row r="314" spans="1:9" ht="15">
      <c r="A314" s="156"/>
      <c r="B314" s="157" t="s">
        <v>499</v>
      </c>
      <c r="C314" s="157"/>
      <c r="D314" s="158">
        <v>1150</v>
      </c>
      <c r="E314" s="159">
        <v>4170.1084700000001</v>
      </c>
      <c r="F314" s="159">
        <v>113</v>
      </c>
      <c r="G314" s="159">
        <v>195.79033000000004</v>
      </c>
      <c r="H314" s="159">
        <v>4</v>
      </c>
      <c r="I314" s="160">
        <v>1.327</v>
      </c>
    </row>
    <row r="315" spans="1:9" ht="15">
      <c r="A315" s="156"/>
      <c r="B315" s="157" t="s">
        <v>500</v>
      </c>
      <c r="C315" s="157"/>
      <c r="D315" s="158">
        <v>21519</v>
      </c>
      <c r="E315" s="159">
        <v>8299.8943700000345</v>
      </c>
      <c r="F315" s="159">
        <v>898</v>
      </c>
      <c r="G315" s="159">
        <v>195.83282000000011</v>
      </c>
      <c r="H315" s="159">
        <v>0</v>
      </c>
      <c r="I315" s="160">
        <v>0</v>
      </c>
    </row>
    <row r="316" spans="1:9" ht="15">
      <c r="A316" s="156"/>
      <c r="B316" s="157" t="s">
        <v>501</v>
      </c>
      <c r="C316" s="157"/>
      <c r="D316" s="158">
        <v>4944</v>
      </c>
      <c r="E316" s="159">
        <v>141667.05569999997</v>
      </c>
      <c r="F316" s="159">
        <v>396</v>
      </c>
      <c r="G316" s="159">
        <v>13910.736840000001</v>
      </c>
      <c r="H316" s="159">
        <v>2</v>
      </c>
      <c r="I316" s="160">
        <v>15.8279</v>
      </c>
    </row>
    <row r="317" spans="1:9" ht="15">
      <c r="A317" s="156"/>
      <c r="B317" s="157" t="s">
        <v>502</v>
      </c>
      <c r="C317" s="157"/>
      <c r="D317" s="158">
        <v>647</v>
      </c>
      <c r="E317" s="159">
        <v>353.07189999999997</v>
      </c>
      <c r="F317" s="159">
        <v>33</v>
      </c>
      <c r="G317" s="159">
        <v>23.462120000000006</v>
      </c>
      <c r="H317" s="159">
        <v>1</v>
      </c>
      <c r="I317" s="160">
        <v>0.19</v>
      </c>
    </row>
    <row r="318" spans="1:9" ht="15">
      <c r="A318" s="156"/>
      <c r="B318" s="157" t="s">
        <v>503</v>
      </c>
      <c r="C318" s="157"/>
      <c r="D318" s="158">
        <v>1258</v>
      </c>
      <c r="E318" s="159">
        <v>2117.6962700000004</v>
      </c>
      <c r="F318" s="159">
        <v>67</v>
      </c>
      <c r="G318" s="159">
        <v>38.799060000000004</v>
      </c>
      <c r="H318" s="159">
        <v>0</v>
      </c>
      <c r="I318" s="160">
        <v>0</v>
      </c>
    </row>
    <row r="319" spans="1:9" ht="15">
      <c r="A319" s="156"/>
      <c r="B319" s="157" t="s">
        <v>504</v>
      </c>
      <c r="C319" s="157"/>
      <c r="D319" s="158">
        <v>50</v>
      </c>
      <c r="E319" s="159">
        <v>428.83199999999999</v>
      </c>
      <c r="F319" s="159">
        <v>4</v>
      </c>
      <c r="G319" s="159">
        <v>64.789999999999992</v>
      </c>
      <c r="H319" s="159">
        <v>0</v>
      </c>
      <c r="I319" s="160">
        <v>0</v>
      </c>
    </row>
    <row r="320" spans="1:9" ht="15">
      <c r="A320" s="156"/>
      <c r="B320" s="157" t="s">
        <v>505</v>
      </c>
      <c r="C320" s="157"/>
      <c r="D320" s="158">
        <v>1307</v>
      </c>
      <c r="E320" s="159">
        <v>11400.489010000003</v>
      </c>
      <c r="F320" s="159">
        <v>52</v>
      </c>
      <c r="G320" s="159">
        <v>173.07212999999999</v>
      </c>
      <c r="H320" s="159">
        <v>0</v>
      </c>
      <c r="I320" s="160">
        <v>0</v>
      </c>
    </row>
    <row r="321" spans="1:9" ht="15">
      <c r="A321" s="161" t="s">
        <v>177</v>
      </c>
      <c r="B321" s="162"/>
      <c r="C321" s="162"/>
      <c r="D321" s="163">
        <v>672161</v>
      </c>
      <c r="E321" s="164">
        <v>865661.09981999989</v>
      </c>
      <c r="F321" s="164">
        <v>11612</v>
      </c>
      <c r="G321" s="164">
        <v>1416.8099600000005</v>
      </c>
      <c r="H321" s="164">
        <v>41</v>
      </c>
      <c r="I321" s="165">
        <v>5.3199899999999998</v>
      </c>
    </row>
    <row r="322" spans="1:9" ht="15">
      <c r="A322" s="156"/>
      <c r="B322" s="157" t="s">
        <v>506</v>
      </c>
      <c r="C322" s="157"/>
      <c r="D322" s="158">
        <v>265729</v>
      </c>
      <c r="E322" s="159">
        <v>233485.75739000016</v>
      </c>
      <c r="F322" s="159">
        <v>7071</v>
      </c>
      <c r="G322" s="159">
        <v>561.93225000000052</v>
      </c>
      <c r="H322" s="159">
        <v>19</v>
      </c>
      <c r="I322" s="160">
        <v>0.97186000000000006</v>
      </c>
    </row>
    <row r="323" spans="1:9" ht="15">
      <c r="A323" s="156"/>
      <c r="B323" s="157"/>
      <c r="C323" s="157" t="s">
        <v>507</v>
      </c>
      <c r="D323" s="158">
        <v>144767</v>
      </c>
      <c r="E323" s="159">
        <v>49481.863910000022</v>
      </c>
      <c r="F323" s="159">
        <v>4841</v>
      </c>
      <c r="G323" s="159">
        <v>278.10327000000041</v>
      </c>
      <c r="H323" s="159">
        <v>7</v>
      </c>
      <c r="I323" s="160">
        <v>6.13E-3</v>
      </c>
    </row>
    <row r="324" spans="1:9" ht="15">
      <c r="A324" s="156"/>
      <c r="B324" s="157"/>
      <c r="C324" s="157" t="s">
        <v>508</v>
      </c>
      <c r="D324" s="158">
        <v>43995</v>
      </c>
      <c r="E324" s="159">
        <v>51621.897660000039</v>
      </c>
      <c r="F324" s="159">
        <v>1180</v>
      </c>
      <c r="G324" s="159">
        <v>174.51626000000005</v>
      </c>
      <c r="H324" s="159">
        <v>11</v>
      </c>
      <c r="I324" s="160">
        <v>0.96357000000000004</v>
      </c>
    </row>
    <row r="325" spans="1:9" ht="15">
      <c r="A325" s="156"/>
      <c r="B325" s="157"/>
      <c r="C325" s="157" t="s">
        <v>509</v>
      </c>
      <c r="D325" s="158">
        <v>3799</v>
      </c>
      <c r="E325" s="159">
        <v>367.02300999999977</v>
      </c>
      <c r="F325" s="159">
        <v>162</v>
      </c>
      <c r="G325" s="159">
        <v>4.3523600000000009</v>
      </c>
      <c r="H325" s="159">
        <v>0</v>
      </c>
      <c r="I325" s="160">
        <v>0</v>
      </c>
    </row>
    <row r="326" spans="1:9" ht="15">
      <c r="A326" s="156"/>
      <c r="B326" s="157"/>
      <c r="C326" s="157" t="s">
        <v>510</v>
      </c>
      <c r="D326" s="158">
        <v>22149</v>
      </c>
      <c r="E326" s="159">
        <v>6148.6398499999941</v>
      </c>
      <c r="F326" s="159">
        <v>116</v>
      </c>
      <c r="G326" s="159">
        <v>3.2352199999999991</v>
      </c>
      <c r="H326" s="159">
        <v>1</v>
      </c>
      <c r="I326" s="160">
        <v>2.16E-3</v>
      </c>
    </row>
    <row r="327" spans="1:9" ht="15">
      <c r="A327" s="156"/>
      <c r="B327" s="157"/>
      <c r="C327" s="157" t="s">
        <v>511</v>
      </c>
      <c r="D327" s="158">
        <v>15686</v>
      </c>
      <c r="E327" s="159">
        <v>102920.5366500001</v>
      </c>
      <c r="F327" s="159">
        <v>108</v>
      </c>
      <c r="G327" s="159">
        <v>59.268240000000006</v>
      </c>
      <c r="H327" s="159">
        <v>0</v>
      </c>
      <c r="I327" s="160">
        <v>0</v>
      </c>
    </row>
    <row r="328" spans="1:9" ht="15">
      <c r="A328" s="156"/>
      <c r="B328" s="157"/>
      <c r="C328" s="157" t="s">
        <v>512</v>
      </c>
      <c r="D328" s="158">
        <v>2136</v>
      </c>
      <c r="E328" s="159">
        <v>6175.7820000000011</v>
      </c>
      <c r="F328" s="159">
        <v>8</v>
      </c>
      <c r="G328" s="159">
        <v>1.3261400000000001</v>
      </c>
      <c r="H328" s="159">
        <v>0</v>
      </c>
      <c r="I328" s="160">
        <v>0</v>
      </c>
    </row>
    <row r="329" spans="1:9" ht="15">
      <c r="A329" s="156"/>
      <c r="B329" s="157"/>
      <c r="C329" s="157" t="s">
        <v>513</v>
      </c>
      <c r="D329" s="158">
        <v>358</v>
      </c>
      <c r="E329" s="159">
        <v>385.16271000000006</v>
      </c>
      <c r="F329" s="159">
        <v>4</v>
      </c>
      <c r="G329" s="159">
        <v>1.121</v>
      </c>
      <c r="H329" s="159">
        <v>0</v>
      </c>
      <c r="I329" s="160">
        <v>0</v>
      </c>
    </row>
    <row r="330" spans="1:9" ht="15">
      <c r="A330" s="156"/>
      <c r="B330" s="157"/>
      <c r="C330" s="157" t="s">
        <v>514</v>
      </c>
      <c r="D330" s="158">
        <v>32839</v>
      </c>
      <c r="E330" s="159">
        <v>16384.851600000002</v>
      </c>
      <c r="F330" s="159">
        <v>652</v>
      </c>
      <c r="G330" s="159">
        <v>40.00976</v>
      </c>
      <c r="H330" s="159">
        <v>0</v>
      </c>
      <c r="I330" s="160">
        <v>0</v>
      </c>
    </row>
    <row r="331" spans="1:9" ht="15">
      <c r="A331" s="156"/>
      <c r="B331" s="157" t="s">
        <v>515</v>
      </c>
      <c r="C331" s="157"/>
      <c r="D331" s="158">
        <v>124797</v>
      </c>
      <c r="E331" s="159">
        <v>125339.39248000001</v>
      </c>
      <c r="F331" s="159">
        <v>931</v>
      </c>
      <c r="G331" s="159">
        <v>136.68444999999997</v>
      </c>
      <c r="H331" s="159">
        <v>12</v>
      </c>
      <c r="I331" s="160">
        <v>9.6790000000000001E-2</v>
      </c>
    </row>
    <row r="332" spans="1:9" ht="15">
      <c r="A332" s="156"/>
      <c r="B332" s="157"/>
      <c r="C332" s="157" t="s">
        <v>516</v>
      </c>
      <c r="D332" s="158">
        <v>8032</v>
      </c>
      <c r="E332" s="159">
        <v>8303.6778499999982</v>
      </c>
      <c r="F332" s="159">
        <v>188</v>
      </c>
      <c r="G332" s="159">
        <v>21.937609999999996</v>
      </c>
      <c r="H332" s="159">
        <v>0</v>
      </c>
      <c r="I332" s="160">
        <v>0</v>
      </c>
    </row>
    <row r="333" spans="1:9" ht="15">
      <c r="A333" s="156"/>
      <c r="B333" s="157"/>
      <c r="C333" s="157" t="s">
        <v>517</v>
      </c>
      <c r="D333" s="158">
        <v>28968</v>
      </c>
      <c r="E333" s="159">
        <v>25844.847409999998</v>
      </c>
      <c r="F333" s="159">
        <v>352</v>
      </c>
      <c r="G333" s="159">
        <v>53.972949999999983</v>
      </c>
      <c r="H333" s="159">
        <v>9</v>
      </c>
      <c r="I333" s="160">
        <v>7.528E-2</v>
      </c>
    </row>
    <row r="334" spans="1:9" ht="15">
      <c r="A334" s="156"/>
      <c r="B334" s="157"/>
      <c r="C334" s="157" t="s">
        <v>518</v>
      </c>
      <c r="D334" s="158">
        <v>6580</v>
      </c>
      <c r="E334" s="159">
        <v>1577.44154</v>
      </c>
      <c r="F334" s="159">
        <v>102</v>
      </c>
      <c r="G334" s="159">
        <v>9.5113199999999978</v>
      </c>
      <c r="H334" s="159">
        <v>1</v>
      </c>
      <c r="I334" s="160">
        <v>6.4999999999999997E-4</v>
      </c>
    </row>
    <row r="335" spans="1:9" ht="15">
      <c r="A335" s="156"/>
      <c r="B335" s="157"/>
      <c r="C335" s="157" t="s">
        <v>519</v>
      </c>
      <c r="D335" s="158">
        <v>35858</v>
      </c>
      <c r="E335" s="159">
        <v>23111.221580000023</v>
      </c>
      <c r="F335" s="159">
        <v>75</v>
      </c>
      <c r="G335" s="159">
        <v>6.7719599999999991</v>
      </c>
      <c r="H335" s="159">
        <v>0</v>
      </c>
      <c r="I335" s="160">
        <v>0</v>
      </c>
    </row>
    <row r="336" spans="1:9" ht="15">
      <c r="A336" s="156"/>
      <c r="B336" s="157"/>
      <c r="C336" s="157" t="s">
        <v>520</v>
      </c>
      <c r="D336" s="158">
        <v>5082</v>
      </c>
      <c r="E336" s="159">
        <v>4640.0578299999988</v>
      </c>
      <c r="F336" s="159">
        <v>0</v>
      </c>
      <c r="G336" s="159">
        <v>0</v>
      </c>
      <c r="H336" s="159">
        <v>0</v>
      </c>
      <c r="I336" s="160">
        <v>0</v>
      </c>
    </row>
    <row r="337" spans="1:9" ht="15">
      <c r="A337" s="156"/>
      <c r="B337" s="157"/>
      <c r="C337" s="157" t="s">
        <v>521</v>
      </c>
      <c r="D337" s="158">
        <v>666</v>
      </c>
      <c r="E337" s="159">
        <v>2591.2156999999997</v>
      </c>
      <c r="F337" s="159">
        <v>0</v>
      </c>
      <c r="G337" s="159">
        <v>0</v>
      </c>
      <c r="H337" s="159">
        <v>0</v>
      </c>
      <c r="I337" s="160">
        <v>0</v>
      </c>
    </row>
    <row r="338" spans="1:9" ht="15">
      <c r="A338" s="156"/>
      <c r="B338" s="157"/>
      <c r="C338" s="157" t="s">
        <v>522</v>
      </c>
      <c r="D338" s="158">
        <v>187</v>
      </c>
      <c r="E338" s="159">
        <v>170.55124999999998</v>
      </c>
      <c r="F338" s="159">
        <v>1</v>
      </c>
      <c r="G338" s="159">
        <v>2.8879999999999999E-2</v>
      </c>
      <c r="H338" s="159">
        <v>0</v>
      </c>
      <c r="I338" s="160">
        <v>0</v>
      </c>
    </row>
    <row r="339" spans="1:9" ht="15">
      <c r="A339" s="156"/>
      <c r="B339" s="157"/>
      <c r="C339" s="157" t="s">
        <v>523</v>
      </c>
      <c r="D339" s="158">
        <v>39424</v>
      </c>
      <c r="E339" s="159">
        <v>59100.379319999985</v>
      </c>
      <c r="F339" s="159">
        <v>213</v>
      </c>
      <c r="G339" s="159">
        <v>44.461729999999989</v>
      </c>
      <c r="H339" s="159">
        <v>2</v>
      </c>
      <c r="I339" s="160">
        <v>2.086E-2</v>
      </c>
    </row>
    <row r="340" spans="1:9" ht="15">
      <c r="A340" s="156"/>
      <c r="B340" s="157" t="s">
        <v>524</v>
      </c>
      <c r="C340" s="157"/>
      <c r="D340" s="158">
        <v>13574</v>
      </c>
      <c r="E340" s="159">
        <v>13313.342570000001</v>
      </c>
      <c r="F340" s="159">
        <v>175</v>
      </c>
      <c r="G340" s="159">
        <v>30.757680000000001</v>
      </c>
      <c r="H340" s="159">
        <v>1</v>
      </c>
      <c r="I340" s="160">
        <v>0.06</v>
      </c>
    </row>
    <row r="341" spans="1:9" ht="15">
      <c r="A341" s="156"/>
      <c r="B341" s="157"/>
      <c r="C341" s="157" t="s">
        <v>525</v>
      </c>
      <c r="D341" s="158">
        <v>77</v>
      </c>
      <c r="E341" s="159">
        <v>659.13900999999987</v>
      </c>
      <c r="F341" s="159">
        <v>2</v>
      </c>
      <c r="G341" s="159">
        <v>1.14E-3</v>
      </c>
      <c r="H341" s="159">
        <v>0</v>
      </c>
      <c r="I341" s="160">
        <v>0</v>
      </c>
    </row>
    <row r="342" spans="1:9" ht="15">
      <c r="A342" s="156"/>
      <c r="B342" s="157"/>
      <c r="C342" s="157" t="s">
        <v>526</v>
      </c>
      <c r="D342" s="158">
        <v>1497</v>
      </c>
      <c r="E342" s="159">
        <v>281.61893000000003</v>
      </c>
      <c r="F342" s="159">
        <v>79</v>
      </c>
      <c r="G342" s="159">
        <v>0.66052999999999995</v>
      </c>
      <c r="H342" s="159">
        <v>1</v>
      </c>
      <c r="I342" s="160">
        <v>0.06</v>
      </c>
    </row>
    <row r="343" spans="1:9" ht="15">
      <c r="A343" s="156"/>
      <c r="B343" s="157"/>
      <c r="C343" s="157" t="s">
        <v>527</v>
      </c>
      <c r="D343" s="158">
        <v>1303</v>
      </c>
      <c r="E343" s="159">
        <v>39.494219999999999</v>
      </c>
      <c r="F343" s="159">
        <v>40</v>
      </c>
      <c r="G343" s="159">
        <v>6.0670000000000002E-2</v>
      </c>
      <c r="H343" s="159">
        <v>0</v>
      </c>
      <c r="I343" s="160">
        <v>0</v>
      </c>
    </row>
    <row r="344" spans="1:9" ht="15">
      <c r="A344" s="156"/>
      <c r="B344" s="157"/>
      <c r="C344" s="157" t="s">
        <v>528</v>
      </c>
      <c r="D344" s="158">
        <v>7007</v>
      </c>
      <c r="E344" s="159">
        <v>4994.4549099999977</v>
      </c>
      <c r="F344" s="159">
        <v>32</v>
      </c>
      <c r="G344" s="159">
        <v>12.494930000000002</v>
      </c>
      <c r="H344" s="159">
        <v>0</v>
      </c>
      <c r="I344" s="160">
        <v>0</v>
      </c>
    </row>
    <row r="345" spans="1:9" ht="15">
      <c r="A345" s="156"/>
      <c r="B345" s="157"/>
      <c r="C345" s="157" t="s">
        <v>529</v>
      </c>
      <c r="D345" s="158">
        <v>44</v>
      </c>
      <c r="E345" s="159">
        <v>474.50960999999973</v>
      </c>
      <c r="F345" s="159">
        <v>1</v>
      </c>
      <c r="G345" s="159">
        <v>1.5E-3</v>
      </c>
      <c r="H345" s="159">
        <v>0</v>
      </c>
      <c r="I345" s="160">
        <v>0</v>
      </c>
    </row>
    <row r="346" spans="1:9" ht="15">
      <c r="A346" s="156"/>
      <c r="B346" s="157"/>
      <c r="C346" s="157" t="s">
        <v>530</v>
      </c>
      <c r="D346" s="158">
        <v>77</v>
      </c>
      <c r="E346" s="159">
        <v>22.151890000000005</v>
      </c>
      <c r="F346" s="159">
        <v>0</v>
      </c>
      <c r="G346" s="159">
        <v>0</v>
      </c>
      <c r="H346" s="159">
        <v>0</v>
      </c>
      <c r="I346" s="160">
        <v>0</v>
      </c>
    </row>
    <row r="347" spans="1:9" ht="15">
      <c r="A347" s="156"/>
      <c r="B347" s="157"/>
      <c r="C347" s="157" t="s">
        <v>531</v>
      </c>
      <c r="D347" s="158">
        <v>23</v>
      </c>
      <c r="E347" s="159">
        <v>50.800060000000002</v>
      </c>
      <c r="F347" s="159">
        <v>0</v>
      </c>
      <c r="G347" s="159">
        <v>0</v>
      </c>
      <c r="H347" s="159">
        <v>0</v>
      </c>
      <c r="I347" s="160">
        <v>0</v>
      </c>
    </row>
    <row r="348" spans="1:9" ht="15">
      <c r="A348" s="156"/>
      <c r="B348" s="157"/>
      <c r="C348" s="157" t="s">
        <v>532</v>
      </c>
      <c r="D348" s="158">
        <v>3546</v>
      </c>
      <c r="E348" s="159">
        <v>6791.1739400000042</v>
      </c>
      <c r="F348" s="159">
        <v>21</v>
      </c>
      <c r="G348" s="159">
        <v>17.538909999999998</v>
      </c>
      <c r="H348" s="159">
        <v>0</v>
      </c>
      <c r="I348" s="160">
        <v>0</v>
      </c>
    </row>
    <row r="349" spans="1:9" ht="15">
      <c r="A349" s="156"/>
      <c r="B349" s="157" t="s">
        <v>533</v>
      </c>
      <c r="C349" s="157"/>
      <c r="D349" s="158">
        <v>268061</v>
      </c>
      <c r="E349" s="159">
        <v>493522.60737999971</v>
      </c>
      <c r="F349" s="159">
        <v>3435</v>
      </c>
      <c r="G349" s="159">
        <v>687.4355800000003</v>
      </c>
      <c r="H349" s="159">
        <v>9</v>
      </c>
      <c r="I349" s="160">
        <v>4.1913399999999994</v>
      </c>
    </row>
    <row r="350" spans="1:9" ht="15">
      <c r="A350" s="156"/>
      <c r="B350" s="157"/>
      <c r="C350" s="157" t="s">
        <v>534</v>
      </c>
      <c r="D350" s="158">
        <v>6800</v>
      </c>
      <c r="E350" s="159">
        <v>16521.46787</v>
      </c>
      <c r="F350" s="159">
        <v>228</v>
      </c>
      <c r="G350" s="159">
        <v>24.56267999999999</v>
      </c>
      <c r="H350" s="159">
        <v>0</v>
      </c>
      <c r="I350" s="160">
        <v>0</v>
      </c>
    </row>
    <row r="351" spans="1:9" ht="15">
      <c r="A351" s="156"/>
      <c r="B351" s="157"/>
      <c r="C351" s="157" t="s">
        <v>535</v>
      </c>
      <c r="D351" s="158">
        <v>119640</v>
      </c>
      <c r="E351" s="159">
        <v>142701.14027000029</v>
      </c>
      <c r="F351" s="159">
        <v>1875</v>
      </c>
      <c r="G351" s="159">
        <v>408.90124000000031</v>
      </c>
      <c r="H351" s="159">
        <v>2</v>
      </c>
      <c r="I351" s="160">
        <v>1.1699999999999999E-2</v>
      </c>
    </row>
    <row r="352" spans="1:9" ht="15">
      <c r="A352" s="156"/>
      <c r="B352" s="157"/>
      <c r="C352" s="157" t="s">
        <v>536</v>
      </c>
      <c r="D352" s="158">
        <v>26704</v>
      </c>
      <c r="E352" s="159">
        <v>39226.070220000074</v>
      </c>
      <c r="F352" s="159">
        <v>742</v>
      </c>
      <c r="G352" s="159">
        <v>158.40113999999997</v>
      </c>
      <c r="H352" s="159">
        <v>6</v>
      </c>
      <c r="I352" s="160">
        <v>4.1659599999999992</v>
      </c>
    </row>
    <row r="353" spans="1:9" ht="15">
      <c r="A353" s="156"/>
      <c r="B353" s="157"/>
      <c r="C353" s="157" t="s">
        <v>537</v>
      </c>
      <c r="D353" s="158">
        <v>18051</v>
      </c>
      <c r="E353" s="159">
        <v>15761.589509999998</v>
      </c>
      <c r="F353" s="159">
        <v>46</v>
      </c>
      <c r="G353" s="159">
        <v>5.5359299999999996</v>
      </c>
      <c r="H353" s="159">
        <v>0</v>
      </c>
      <c r="I353" s="160">
        <v>0</v>
      </c>
    </row>
    <row r="354" spans="1:9" ht="15">
      <c r="A354" s="156"/>
      <c r="B354" s="157"/>
      <c r="C354" s="157" t="s">
        <v>538</v>
      </c>
      <c r="D354" s="158">
        <v>2670</v>
      </c>
      <c r="E354" s="159">
        <v>15290.294730000005</v>
      </c>
      <c r="F354" s="159">
        <v>4</v>
      </c>
      <c r="G354" s="159">
        <v>3.98E-3</v>
      </c>
      <c r="H354" s="159">
        <v>0</v>
      </c>
      <c r="I354" s="160">
        <v>0</v>
      </c>
    </row>
    <row r="355" spans="1:9" ht="15">
      <c r="A355" s="156"/>
      <c r="B355" s="157"/>
      <c r="C355" s="157" t="s">
        <v>539</v>
      </c>
      <c r="D355" s="158">
        <v>4116</v>
      </c>
      <c r="E355" s="159">
        <v>13559.686029999992</v>
      </c>
      <c r="F355" s="159">
        <v>16</v>
      </c>
      <c r="G355" s="159">
        <v>9.6000000000000002E-4</v>
      </c>
      <c r="H355" s="159">
        <v>0</v>
      </c>
      <c r="I355" s="160">
        <v>0</v>
      </c>
    </row>
    <row r="356" spans="1:9" ht="15">
      <c r="A356" s="156"/>
      <c r="B356" s="157"/>
      <c r="C356" s="157" t="s">
        <v>540</v>
      </c>
      <c r="D356" s="158">
        <v>329</v>
      </c>
      <c r="E356" s="159">
        <v>81.254449999999991</v>
      </c>
      <c r="F356" s="159">
        <v>0</v>
      </c>
      <c r="G356" s="159">
        <v>0</v>
      </c>
      <c r="H356" s="159">
        <v>0</v>
      </c>
      <c r="I356" s="160">
        <v>0</v>
      </c>
    </row>
    <row r="357" spans="1:9" ht="15">
      <c r="A357" s="156"/>
      <c r="B357" s="157"/>
      <c r="C357" s="157" t="s">
        <v>541</v>
      </c>
      <c r="D357" s="158">
        <v>89751</v>
      </c>
      <c r="E357" s="159">
        <v>250381.10429999937</v>
      </c>
      <c r="F357" s="159">
        <v>524</v>
      </c>
      <c r="G357" s="159">
        <v>90.029650000000046</v>
      </c>
      <c r="H357" s="159">
        <v>1</v>
      </c>
      <c r="I357" s="160">
        <v>1.3679999999999999E-2</v>
      </c>
    </row>
    <row r="358" spans="1:9" ht="15">
      <c r="A358" s="161" t="s">
        <v>178</v>
      </c>
      <c r="B358" s="162"/>
      <c r="C358" s="162"/>
      <c r="D358" s="163">
        <v>22182</v>
      </c>
      <c r="E358" s="164">
        <v>88736.164079999959</v>
      </c>
      <c r="F358" s="164">
        <v>613</v>
      </c>
      <c r="G358" s="164">
        <v>684.19881999999996</v>
      </c>
      <c r="H358" s="164">
        <v>0</v>
      </c>
      <c r="I358" s="165">
        <v>0</v>
      </c>
    </row>
    <row r="359" spans="1:9" ht="15">
      <c r="A359" s="156"/>
      <c r="B359" s="157" t="s">
        <v>542</v>
      </c>
      <c r="C359" s="157"/>
      <c r="D359" s="158">
        <v>362</v>
      </c>
      <c r="E359" s="159">
        <v>2875.9463700000006</v>
      </c>
      <c r="F359" s="159">
        <v>52</v>
      </c>
      <c r="G359" s="159">
        <v>226.09447999999998</v>
      </c>
      <c r="H359" s="159">
        <v>0</v>
      </c>
      <c r="I359" s="160">
        <v>0</v>
      </c>
    </row>
    <row r="360" spans="1:9" ht="15">
      <c r="A360" s="156"/>
      <c r="B360" s="157" t="s">
        <v>543</v>
      </c>
      <c r="C360" s="157"/>
      <c r="D360" s="158">
        <v>15157</v>
      </c>
      <c r="E360" s="159">
        <v>52393.605789999965</v>
      </c>
      <c r="F360" s="159">
        <v>479</v>
      </c>
      <c r="G360" s="159">
        <v>347.64733000000007</v>
      </c>
      <c r="H360" s="159">
        <v>0</v>
      </c>
      <c r="I360" s="160">
        <v>0</v>
      </c>
    </row>
    <row r="361" spans="1:9" ht="15">
      <c r="A361" s="156"/>
      <c r="B361" s="157" t="s">
        <v>544</v>
      </c>
      <c r="C361" s="157"/>
      <c r="D361" s="158">
        <v>102</v>
      </c>
      <c r="E361" s="159">
        <v>21.625239999999998</v>
      </c>
      <c r="F361" s="159">
        <v>1</v>
      </c>
      <c r="G361" s="159">
        <v>2.2000000000000001E-4</v>
      </c>
      <c r="H361" s="159">
        <v>0</v>
      </c>
      <c r="I361" s="160">
        <v>0</v>
      </c>
    </row>
    <row r="362" spans="1:9" ht="15">
      <c r="A362" s="156"/>
      <c r="B362" s="157" t="s">
        <v>545</v>
      </c>
      <c r="C362" s="157"/>
      <c r="D362" s="158">
        <v>1219</v>
      </c>
      <c r="E362" s="159">
        <v>6946.7483699999966</v>
      </c>
      <c r="F362" s="159">
        <v>15</v>
      </c>
      <c r="G362" s="159">
        <v>24.085339999999999</v>
      </c>
      <c r="H362" s="159">
        <v>0</v>
      </c>
      <c r="I362" s="160">
        <v>0</v>
      </c>
    </row>
    <row r="363" spans="1:9" ht="15">
      <c r="A363" s="156"/>
      <c r="B363" s="157" t="s">
        <v>546</v>
      </c>
      <c r="C363" s="157"/>
      <c r="D363" s="158">
        <v>459</v>
      </c>
      <c r="E363" s="159">
        <v>2424.3766999999998</v>
      </c>
      <c r="F363" s="159">
        <v>3</v>
      </c>
      <c r="G363" s="159">
        <v>30.492999999999999</v>
      </c>
      <c r="H363" s="159">
        <v>0</v>
      </c>
      <c r="I363" s="160">
        <v>0</v>
      </c>
    </row>
    <row r="364" spans="1:9" ht="15">
      <c r="A364" s="156"/>
      <c r="B364" s="157" t="s">
        <v>547</v>
      </c>
      <c r="C364" s="157"/>
      <c r="D364" s="158">
        <v>1710</v>
      </c>
      <c r="E364" s="159">
        <v>11575.040900000007</v>
      </c>
      <c r="F364" s="159">
        <v>7</v>
      </c>
      <c r="G364" s="159">
        <v>3.2879799999999997</v>
      </c>
      <c r="H364" s="159">
        <v>0</v>
      </c>
      <c r="I364" s="160">
        <v>0</v>
      </c>
    </row>
    <row r="365" spans="1:9" ht="15">
      <c r="A365" s="156"/>
      <c r="B365" s="157" t="s">
        <v>548</v>
      </c>
      <c r="C365" s="157"/>
      <c r="D365" s="158">
        <v>0</v>
      </c>
      <c r="E365" s="159">
        <v>0</v>
      </c>
      <c r="F365" s="159">
        <v>0</v>
      </c>
      <c r="G365" s="159">
        <v>0</v>
      </c>
      <c r="H365" s="159">
        <v>0</v>
      </c>
      <c r="I365" s="160">
        <v>0</v>
      </c>
    </row>
    <row r="366" spans="1:9" ht="15">
      <c r="A366" s="156"/>
      <c r="B366" s="157" t="s">
        <v>549</v>
      </c>
      <c r="C366" s="157"/>
      <c r="D366" s="158">
        <v>3173</v>
      </c>
      <c r="E366" s="159">
        <v>12498.820709999996</v>
      </c>
      <c r="F366" s="159">
        <v>56</v>
      </c>
      <c r="G366" s="159">
        <v>52.59047000000001</v>
      </c>
      <c r="H366" s="159">
        <v>0</v>
      </c>
      <c r="I366" s="160">
        <v>0</v>
      </c>
    </row>
    <row r="367" spans="1:9" ht="15">
      <c r="A367" s="161" t="s">
        <v>179</v>
      </c>
      <c r="B367" s="162"/>
      <c r="C367" s="162"/>
      <c r="D367" s="163">
        <v>101836</v>
      </c>
      <c r="E367" s="164">
        <v>63628.76789999997</v>
      </c>
      <c r="F367" s="164">
        <v>1707</v>
      </c>
      <c r="G367" s="164">
        <v>134.08177999999987</v>
      </c>
      <c r="H367" s="164">
        <v>2</v>
      </c>
      <c r="I367" s="165">
        <v>0.86209999999999998</v>
      </c>
    </row>
    <row r="368" spans="1:9" ht="15">
      <c r="A368" s="156"/>
      <c r="B368" s="157" t="s">
        <v>550</v>
      </c>
      <c r="C368" s="157"/>
      <c r="D368" s="158">
        <v>1912</v>
      </c>
      <c r="E368" s="159">
        <v>205.11321999999996</v>
      </c>
      <c r="F368" s="159">
        <v>189</v>
      </c>
      <c r="G368" s="159">
        <v>0.71174000000000004</v>
      </c>
      <c r="H368" s="159">
        <v>0</v>
      </c>
      <c r="I368" s="160">
        <v>0</v>
      </c>
    </row>
    <row r="369" spans="1:9" ht="15">
      <c r="A369" s="156"/>
      <c r="B369" s="157" t="s">
        <v>551</v>
      </c>
      <c r="C369" s="157"/>
      <c r="D369" s="158">
        <v>95028</v>
      </c>
      <c r="E369" s="159">
        <v>58545.057629999974</v>
      </c>
      <c r="F369" s="159">
        <v>1494</v>
      </c>
      <c r="G369" s="159">
        <v>129.46961999999988</v>
      </c>
      <c r="H369" s="159">
        <v>2</v>
      </c>
      <c r="I369" s="160">
        <v>0.86209999999999998</v>
      </c>
    </row>
    <row r="370" spans="1:9" ht="15">
      <c r="A370" s="156"/>
      <c r="B370" s="157" t="s">
        <v>552</v>
      </c>
      <c r="C370" s="157"/>
      <c r="D370" s="158">
        <v>4896</v>
      </c>
      <c r="E370" s="159">
        <v>4878.5970499999976</v>
      </c>
      <c r="F370" s="159">
        <v>24</v>
      </c>
      <c r="G370" s="159">
        <v>3.90042</v>
      </c>
      <c r="H370" s="159">
        <v>0</v>
      </c>
      <c r="I370" s="160">
        <v>0</v>
      </c>
    </row>
    <row r="371" spans="1:9" ht="15">
      <c r="A371" s="166" t="s">
        <v>78</v>
      </c>
      <c r="B371" s="167"/>
      <c r="C371" s="168"/>
      <c r="D371" s="169">
        <v>2400309</v>
      </c>
      <c r="E371" s="170">
        <v>31918658.074989978</v>
      </c>
      <c r="F371" s="170">
        <v>202671</v>
      </c>
      <c r="G371" s="170">
        <v>5093274.2762100035</v>
      </c>
      <c r="H371" s="170">
        <v>781</v>
      </c>
      <c r="I371" s="171">
        <v>36803.638749999962</v>
      </c>
    </row>
    <row r="372" spans="1:9" ht="15">
      <c r="A372" s="156"/>
      <c r="B372" s="157"/>
      <c r="C372" s="157"/>
      <c r="D372" s="172"/>
      <c r="E372" s="172"/>
      <c r="F372" s="172"/>
      <c r="G372" s="172"/>
      <c r="H372" s="172"/>
      <c r="I372" s="172"/>
    </row>
  </sheetData>
  <mergeCells count="5">
    <mergeCell ref="A1:I1"/>
    <mergeCell ref="A2:C3"/>
    <mergeCell ref="D2:E2"/>
    <mergeCell ref="F2:G2"/>
    <mergeCell ref="H2:I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25DA-F85F-4E63-92D6-FBF58BBF2313}">
  <sheetPr codeName="Sheet8"/>
  <dimension ref="A1:AB64"/>
  <sheetViews>
    <sheetView zoomScaleNormal="100" workbookViewId="0"/>
  </sheetViews>
  <sheetFormatPr defaultRowHeight="13.5"/>
  <cols>
    <col min="1" max="1" width="14.625" style="104" customWidth="1"/>
    <col min="2" max="2" width="3.25" style="104" customWidth="1"/>
    <col min="3" max="3" width="5.5" style="104" customWidth="1"/>
    <col min="4" max="4" width="2.375" style="104" customWidth="1"/>
    <col min="5" max="5" width="17" style="104" customWidth="1"/>
    <col min="6" max="6" width="2" style="104" customWidth="1"/>
    <col min="7" max="7" width="6.875" style="104" customWidth="1"/>
    <col min="8" max="8" width="12" style="104" customWidth="1"/>
    <col min="9" max="9" width="10.25" style="104" customWidth="1"/>
    <col min="10" max="10" width="3.25" style="104" customWidth="1"/>
    <col min="11" max="12" width="16.375" style="104" customWidth="1"/>
    <col min="13" max="13" width="9" style="106"/>
    <col min="14" max="14" width="11.5" style="106" customWidth="1"/>
    <col min="15" max="15" width="14" style="106" customWidth="1"/>
    <col min="16" max="16" width="11.375" style="106" bestFit="1" customWidth="1"/>
    <col min="17" max="17" width="13.25" style="106" bestFit="1" customWidth="1"/>
    <col min="18" max="18" width="13.25" style="106" customWidth="1"/>
    <col min="19" max="21" width="19.625" style="106" customWidth="1"/>
    <col min="22" max="23" width="9" style="106"/>
    <col min="24" max="26" width="5" style="106" customWidth="1"/>
    <col min="27" max="28" width="9" style="106"/>
    <col min="29" max="16384" width="9" style="103"/>
  </cols>
  <sheetData>
    <row r="1" spans="1:28">
      <c r="R1" s="106" t="s">
        <v>140</v>
      </c>
      <c r="S1" s="243">
        <f>O13</f>
        <v>31918658.074990064</v>
      </c>
      <c r="T1" s="106" t="s">
        <v>141</v>
      </c>
      <c r="U1" s="106" t="s">
        <v>142</v>
      </c>
      <c r="V1" s="106" t="s">
        <v>143</v>
      </c>
    </row>
    <row r="2" spans="1:28" s="107" customFormat="1" ht="15.75">
      <c r="A2" s="108"/>
      <c r="J2" s="109"/>
      <c r="K2" s="108"/>
      <c r="L2" s="108"/>
      <c r="M2" s="110"/>
      <c r="N2" s="110"/>
      <c r="O2" s="110" t="s">
        <v>144</v>
      </c>
      <c r="P2" s="110" t="s">
        <v>105</v>
      </c>
      <c r="Q2" s="110"/>
      <c r="R2" s="252" t="s">
        <v>145</v>
      </c>
      <c r="S2" s="252" t="str">
        <f>TEXT(S16,"#,###")</f>
        <v>31,918,658</v>
      </c>
      <c r="T2" s="110" t="s">
        <v>146</v>
      </c>
      <c r="U2" s="110" t="s">
        <v>147</v>
      </c>
      <c r="V2" s="252" t="str">
        <f>R2&amp;Z4&amp;S2&amp;T2&amp;U2</f>
        <v>Weight of imports   31,918,658              　　tons</v>
      </c>
      <c r="W2" s="110"/>
      <c r="X2" s="110"/>
      <c r="Y2" s="110"/>
      <c r="Z2" s="110"/>
      <c r="AA2" s="110"/>
      <c r="AB2" s="110"/>
    </row>
    <row r="3" spans="1:28" s="107" customFormat="1" ht="14.25">
      <c r="A3" s="108"/>
      <c r="J3" s="109"/>
      <c r="K3" s="108"/>
      <c r="L3" s="108"/>
      <c r="M3" s="110"/>
      <c r="N3" s="110"/>
      <c r="O3" s="110" t="s">
        <v>148</v>
      </c>
      <c r="P3" s="110" t="s">
        <v>149</v>
      </c>
      <c r="Q3" s="110"/>
      <c r="R3" s="110" t="s">
        <v>150</v>
      </c>
      <c r="S3" s="110"/>
      <c r="T3" s="110"/>
      <c r="U3" s="110"/>
      <c r="V3" s="110"/>
      <c r="W3" s="110"/>
      <c r="X3" s="110"/>
      <c r="Y3" s="110"/>
      <c r="Z3" s="110"/>
      <c r="AA3" s="110"/>
      <c r="AB3" s="110"/>
    </row>
    <row r="4" spans="1:28" ht="15">
      <c r="B4" s="103"/>
      <c r="C4" s="103"/>
      <c r="D4" s="111"/>
      <c r="E4" s="111"/>
      <c r="F4" s="111"/>
      <c r="G4" s="111"/>
      <c r="H4" s="111"/>
      <c r="I4" s="111"/>
      <c r="J4" s="105"/>
      <c r="M4" s="106" t="s">
        <v>151</v>
      </c>
      <c r="N4" s="253" t="str">
        <f>R4&amp;$R$3&amp;R5</f>
        <v>Livestock food　　　　　Processed livestock food</v>
      </c>
      <c r="O4" s="254">
        <v>3712261.7505699983</v>
      </c>
      <c r="P4" s="255">
        <v>11.630381646522757</v>
      </c>
      <c r="Q4" s="106" t="s">
        <v>152</v>
      </c>
      <c r="R4" s="256" t="s">
        <v>153</v>
      </c>
      <c r="S4" s="253">
        <v>2558872.1762300027</v>
      </c>
      <c r="T4" s="253"/>
      <c r="Z4" s="106" t="s">
        <v>154</v>
      </c>
    </row>
    <row r="5" spans="1:28" ht="15">
      <c r="B5" s="103"/>
      <c r="C5" s="103"/>
      <c r="D5" s="111"/>
      <c r="E5" s="111"/>
      <c r="F5" s="111"/>
      <c r="G5" s="111"/>
      <c r="H5" s="111"/>
      <c r="I5" s="111"/>
      <c r="J5" s="105"/>
      <c r="M5" s="106" t="s">
        <v>155</v>
      </c>
      <c r="N5" s="253" t="str">
        <f>R6&amp;$R$3&amp;R7</f>
        <v>Aquatic food　　　　　Processed aquatic food</v>
      </c>
      <c r="O5" s="254">
        <v>2005701.5106000046</v>
      </c>
      <c r="P5" s="255">
        <v>6.283790207870851</v>
      </c>
      <c r="Q5" s="106" t="s">
        <v>156</v>
      </c>
      <c r="R5" s="256" t="s">
        <v>157</v>
      </c>
      <c r="S5" s="253">
        <v>1153389.5743399959</v>
      </c>
      <c r="T5" s="253">
        <v>3712261.7505699983</v>
      </c>
    </row>
    <row r="6" spans="1:28" ht="15">
      <c r="A6" s="112"/>
      <c r="B6" s="103"/>
      <c r="C6" s="103"/>
      <c r="D6" s="111"/>
      <c r="E6" s="111"/>
      <c r="F6" s="111"/>
      <c r="G6" s="111"/>
      <c r="H6" s="111"/>
      <c r="I6" s="111"/>
      <c r="J6" s="105"/>
      <c r="K6" s="112"/>
      <c r="L6" s="112"/>
      <c r="M6" s="106" t="s">
        <v>158</v>
      </c>
      <c r="N6" s="253" t="str">
        <f>R8&amp;$R$3&amp;R9</f>
        <v>Agricultural food　　　　　Processed agricultural food</v>
      </c>
      <c r="O6" s="254">
        <v>20668110.800100058</v>
      </c>
      <c r="P6" s="255">
        <v>64.752442761040143</v>
      </c>
      <c r="Q6" s="106" t="s">
        <v>159</v>
      </c>
      <c r="R6" s="256" t="s">
        <v>160</v>
      </c>
      <c r="S6" s="253">
        <v>800692.5175600003</v>
      </c>
      <c r="T6" s="253"/>
    </row>
    <row r="7" spans="1:28" ht="15">
      <c r="A7" s="112"/>
      <c r="B7" s="103"/>
      <c r="C7" s="103"/>
      <c r="D7" s="111"/>
      <c r="E7" s="111"/>
      <c r="F7" s="111"/>
      <c r="G7" s="111"/>
      <c r="H7" s="111"/>
      <c r="I7" s="111"/>
      <c r="J7" s="105"/>
      <c r="K7" s="112"/>
      <c r="L7" s="112"/>
      <c r="M7" s="106" t="s">
        <v>161</v>
      </c>
      <c r="N7" s="253" t="str">
        <f>R10</f>
        <v>Other foods</v>
      </c>
      <c r="O7" s="257">
        <v>2448653.2143499982</v>
      </c>
      <c r="P7" s="255">
        <v>7.6715418567945557</v>
      </c>
      <c r="Q7" s="106" t="s">
        <v>162</v>
      </c>
      <c r="R7" s="256" t="s">
        <v>163</v>
      </c>
      <c r="S7" s="253">
        <v>1205008.9930400043</v>
      </c>
      <c r="T7" s="253">
        <v>2005701.5106000046</v>
      </c>
    </row>
    <row r="8" spans="1:28" ht="15">
      <c r="A8" s="112"/>
      <c r="B8" s="103"/>
      <c r="C8" s="103"/>
      <c r="D8" s="111"/>
      <c r="E8" s="111"/>
      <c r="F8" s="111"/>
      <c r="G8" s="111"/>
      <c r="H8" s="111"/>
      <c r="I8" s="111"/>
      <c r="J8" s="105"/>
      <c r="K8" s="112"/>
      <c r="L8" s="112"/>
      <c r="M8" s="106" t="s">
        <v>164</v>
      </c>
      <c r="N8" s="253" t="str">
        <f t="shared" ref="N8:N13" si="0">R11</f>
        <v>Beverages</v>
      </c>
      <c r="O8" s="257">
        <v>1279728.2075799988</v>
      </c>
      <c r="P8" s="255">
        <v>4.0093421364187387</v>
      </c>
      <c r="Q8" s="106" t="s">
        <v>165</v>
      </c>
      <c r="R8" s="256" t="s">
        <v>166</v>
      </c>
      <c r="S8" s="253">
        <v>17183675.894670039</v>
      </c>
      <c r="T8" s="253"/>
    </row>
    <row r="9" spans="1:28" ht="15">
      <c r="A9" s="112"/>
      <c r="B9" s="103"/>
      <c r="C9" s="103"/>
      <c r="D9" s="111"/>
      <c r="E9" s="111"/>
      <c r="F9" s="111"/>
      <c r="G9" s="111"/>
      <c r="H9" s="111"/>
      <c r="I9" s="111"/>
      <c r="J9" s="105"/>
      <c r="K9" s="112"/>
      <c r="L9" s="112"/>
      <c r="M9" s="106" t="s">
        <v>167</v>
      </c>
      <c r="N9" s="253" t="str">
        <f t="shared" si="0"/>
        <v>Food additives</v>
      </c>
      <c r="O9" s="257">
        <v>786176.55999000708</v>
      </c>
      <c r="P9" s="255">
        <v>2.4630626956276007</v>
      </c>
      <c r="Q9" s="106" t="s">
        <v>168</v>
      </c>
      <c r="R9" s="256" t="s">
        <v>169</v>
      </c>
      <c r="S9" s="253">
        <v>3484434.9054300175</v>
      </c>
      <c r="T9" s="258">
        <v>20668110.800100058</v>
      </c>
    </row>
    <row r="10" spans="1:28" ht="15">
      <c r="A10" s="112"/>
      <c r="B10" s="103"/>
      <c r="C10" s="103"/>
      <c r="D10" s="111"/>
      <c r="E10" s="111"/>
      <c r="F10" s="111"/>
      <c r="G10" s="111"/>
      <c r="H10" s="111"/>
      <c r="I10" s="111"/>
      <c r="J10" s="105"/>
      <c r="K10" s="112"/>
      <c r="L10" s="112"/>
      <c r="M10" s="106" t="s">
        <v>170</v>
      </c>
      <c r="N10" s="253" t="str">
        <f t="shared" si="0"/>
        <v>Tools and apparatus</v>
      </c>
      <c r="O10" s="257">
        <v>865661.09981999476</v>
      </c>
      <c r="P10" s="255">
        <v>2.7120848808436766</v>
      </c>
      <c r="Q10" s="106" t="s">
        <v>161</v>
      </c>
      <c r="R10" s="256" t="s">
        <v>171</v>
      </c>
      <c r="S10" s="253">
        <v>2448653.2143499982</v>
      </c>
      <c r="T10" s="253">
        <v>2448653.2143499982</v>
      </c>
    </row>
    <row r="11" spans="1:28" ht="15">
      <c r="A11" s="112"/>
      <c r="B11" s="103"/>
      <c r="C11" s="103"/>
      <c r="D11" s="111"/>
      <c r="E11" s="111"/>
      <c r="F11" s="111"/>
      <c r="G11" s="111"/>
      <c r="H11" s="111"/>
      <c r="I11" s="111"/>
      <c r="J11" s="105"/>
      <c r="K11" s="112"/>
      <c r="L11" s="112"/>
      <c r="M11" s="106" t="s">
        <v>172</v>
      </c>
      <c r="N11" s="253" t="str">
        <f t="shared" si="0"/>
        <v>Containers and packaging</v>
      </c>
      <c r="O11" s="257">
        <v>88736.164079999784</v>
      </c>
      <c r="P11" s="255">
        <v>0.27800718899748861</v>
      </c>
      <c r="Q11" s="106" t="s">
        <v>164</v>
      </c>
      <c r="R11" s="256" t="s">
        <v>173</v>
      </c>
      <c r="S11" s="253">
        <v>1279728.2075799988</v>
      </c>
      <c r="T11" s="253">
        <v>1279728.2075799988</v>
      </c>
    </row>
    <row r="12" spans="1:28" ht="15">
      <c r="A12" s="112"/>
      <c r="B12" s="103"/>
      <c r="C12" s="103"/>
      <c r="D12" s="111"/>
      <c r="E12" s="111"/>
      <c r="F12" s="111"/>
      <c r="G12" s="111"/>
      <c r="H12" s="111"/>
      <c r="I12" s="111"/>
      <c r="J12" s="105"/>
      <c r="K12" s="112"/>
      <c r="L12" s="112"/>
      <c r="M12" s="106" t="s">
        <v>174</v>
      </c>
      <c r="N12" s="253" t="str">
        <f t="shared" si="0"/>
        <v>Toys</v>
      </c>
      <c r="O12" s="257">
        <v>63628.767899999926</v>
      </c>
      <c r="P12" s="255">
        <v>0.19934662588417645</v>
      </c>
      <c r="Q12" s="106" t="s">
        <v>167</v>
      </c>
      <c r="R12" s="256" t="s">
        <v>175</v>
      </c>
      <c r="S12" s="253">
        <v>786176.55999000708</v>
      </c>
      <c r="T12" s="253">
        <v>786176.55999000708</v>
      </c>
    </row>
    <row r="13" spans="1:28" ht="15">
      <c r="A13" s="112"/>
      <c r="B13" s="103"/>
      <c r="C13" s="103"/>
      <c r="D13" s="111"/>
      <c r="E13" s="111"/>
      <c r="F13" s="111"/>
      <c r="G13" s="111"/>
      <c r="H13" s="111"/>
      <c r="I13" s="111"/>
      <c r="J13" s="105"/>
      <c r="K13" s="112"/>
      <c r="L13" s="112"/>
      <c r="M13" s="106" t="s">
        <v>176</v>
      </c>
      <c r="N13" s="253" t="str">
        <f t="shared" si="0"/>
        <v>total</v>
      </c>
      <c r="O13" s="254">
        <v>31918658.074990064</v>
      </c>
      <c r="P13" s="255">
        <v>100</v>
      </c>
      <c r="Q13" s="106" t="s">
        <v>170</v>
      </c>
      <c r="R13" s="256" t="s">
        <v>177</v>
      </c>
      <c r="S13" s="253">
        <v>865661.09981999476</v>
      </c>
      <c r="T13" s="253">
        <v>865661.09981999476</v>
      </c>
    </row>
    <row r="14" spans="1:28" ht="15">
      <c r="A14" s="112"/>
      <c r="B14" s="103"/>
      <c r="C14" s="103"/>
      <c r="D14" s="111"/>
      <c r="E14" s="111"/>
      <c r="F14" s="111"/>
      <c r="G14" s="111"/>
      <c r="H14" s="111"/>
      <c r="I14" s="111"/>
      <c r="J14" s="105"/>
      <c r="K14" s="112"/>
      <c r="L14" s="112"/>
      <c r="Q14" s="106" t="s">
        <v>172</v>
      </c>
      <c r="R14" s="256" t="s">
        <v>178</v>
      </c>
      <c r="S14" s="253">
        <v>88736.164079999784</v>
      </c>
      <c r="T14" s="253">
        <v>88736.164079999784</v>
      </c>
    </row>
    <row r="15" spans="1:28" ht="15">
      <c r="A15" s="112"/>
      <c r="B15" s="103"/>
      <c r="C15" s="103"/>
      <c r="D15" s="111"/>
      <c r="E15" s="111"/>
      <c r="F15" s="111"/>
      <c r="G15" s="111"/>
      <c r="H15" s="111"/>
      <c r="I15" s="111"/>
      <c r="J15" s="105"/>
      <c r="K15" s="112"/>
      <c r="L15" s="112"/>
      <c r="Q15" s="106" t="s">
        <v>174</v>
      </c>
      <c r="R15" s="256" t="s">
        <v>179</v>
      </c>
      <c r="S15" s="253">
        <v>63628.767899999926</v>
      </c>
      <c r="T15" s="253">
        <v>63628.767899999926</v>
      </c>
    </row>
    <row r="16" spans="1:28" ht="15">
      <c r="A16" s="112"/>
      <c r="B16" s="103"/>
      <c r="C16" s="103"/>
      <c r="D16" s="111"/>
      <c r="E16" s="111"/>
      <c r="F16" s="111"/>
      <c r="G16" s="111"/>
      <c r="H16" s="111"/>
      <c r="I16" s="111"/>
      <c r="J16" s="105"/>
      <c r="K16" s="112"/>
      <c r="L16" s="112"/>
      <c r="R16" s="253" t="s">
        <v>133</v>
      </c>
      <c r="S16" s="259">
        <v>31918658.074990064</v>
      </c>
      <c r="T16" s="253"/>
    </row>
    <row r="17" spans="1:12">
      <c r="A17" s="112"/>
      <c r="B17" s="103"/>
      <c r="C17" s="103"/>
      <c r="D17" s="111"/>
      <c r="E17" s="111"/>
      <c r="F17" s="111"/>
      <c r="G17" s="111"/>
      <c r="H17" s="111"/>
      <c r="I17" s="111"/>
      <c r="J17" s="105"/>
      <c r="K17" s="112"/>
      <c r="L17" s="112"/>
    </row>
    <row r="18" spans="1:12">
      <c r="A18" s="112"/>
      <c r="B18" s="103"/>
      <c r="C18" s="103"/>
      <c r="D18" s="111"/>
      <c r="E18" s="111"/>
      <c r="F18" s="111"/>
      <c r="G18" s="111"/>
      <c r="H18" s="111"/>
      <c r="I18" s="111"/>
      <c r="J18" s="105"/>
      <c r="K18" s="112"/>
      <c r="L18" s="112"/>
    </row>
    <row r="19" spans="1:12">
      <c r="A19" s="112"/>
      <c r="B19" s="103"/>
      <c r="C19" s="103"/>
      <c r="D19" s="111"/>
      <c r="E19" s="111"/>
      <c r="F19" s="111"/>
      <c r="G19" s="111"/>
      <c r="H19" s="111"/>
      <c r="I19" s="111"/>
      <c r="J19" s="105"/>
      <c r="K19" s="112"/>
      <c r="L19" s="112"/>
    </row>
    <row r="20" spans="1:12">
      <c r="D20" s="113"/>
      <c r="E20" s="113"/>
      <c r="F20" s="113"/>
      <c r="G20" s="113"/>
      <c r="H20" s="113"/>
      <c r="I20" s="113"/>
    </row>
    <row r="21" spans="1:12">
      <c r="D21" s="113"/>
      <c r="E21" s="113"/>
      <c r="F21" s="113"/>
      <c r="G21" s="113"/>
      <c r="H21" s="113"/>
      <c r="I21" s="113"/>
    </row>
    <row r="22" spans="1:12">
      <c r="D22" s="113"/>
      <c r="E22" s="113"/>
      <c r="F22" s="113"/>
      <c r="G22" s="113"/>
      <c r="H22" s="113"/>
      <c r="I22" s="113"/>
    </row>
    <row r="23" spans="1:12">
      <c r="D23" s="113"/>
      <c r="E23" s="113"/>
      <c r="F23" s="113"/>
      <c r="G23" s="113"/>
      <c r="H23" s="113"/>
      <c r="I23" s="113"/>
    </row>
    <row r="24" spans="1:12">
      <c r="D24" s="113"/>
      <c r="E24" s="113"/>
      <c r="F24" s="113"/>
      <c r="G24" s="113"/>
      <c r="H24" s="113"/>
      <c r="I24" s="113"/>
    </row>
    <row r="25" spans="1:12">
      <c r="A25" s="112"/>
      <c r="D25" s="113"/>
      <c r="E25" s="113"/>
      <c r="F25" s="113"/>
      <c r="G25" s="113"/>
      <c r="H25" s="113"/>
      <c r="I25" s="113"/>
      <c r="K25" s="112"/>
      <c r="L25" s="112"/>
    </row>
    <row r="26" spans="1:12">
      <c r="A26" s="112"/>
      <c r="D26" s="113"/>
      <c r="E26" s="113"/>
      <c r="F26" s="113"/>
      <c r="G26" s="113"/>
      <c r="H26" s="113"/>
      <c r="I26" s="113"/>
      <c r="K26" s="112"/>
      <c r="L26" s="112"/>
    </row>
    <row r="27" spans="1:12">
      <c r="A27" s="112"/>
      <c r="D27" s="113"/>
      <c r="E27" s="113"/>
      <c r="F27" s="113"/>
      <c r="G27" s="113"/>
      <c r="H27" s="113"/>
      <c r="I27" s="113"/>
      <c r="K27" s="112"/>
      <c r="L27" s="112"/>
    </row>
    <row r="28" spans="1:12">
      <c r="A28" s="112"/>
      <c r="D28" s="113"/>
      <c r="E28" s="113"/>
      <c r="F28" s="113"/>
      <c r="G28" s="113"/>
      <c r="H28" s="113"/>
      <c r="I28" s="113"/>
      <c r="K28" s="112"/>
      <c r="L28" s="112"/>
    </row>
    <row r="29" spans="1:12">
      <c r="A29" s="112"/>
      <c r="D29" s="113"/>
      <c r="E29" s="113"/>
      <c r="F29" s="113"/>
      <c r="G29" s="113"/>
      <c r="H29" s="113"/>
      <c r="I29" s="113"/>
      <c r="K29" s="112"/>
      <c r="L29" s="112"/>
    </row>
    <row r="30" spans="1:12">
      <c r="A30" s="112"/>
      <c r="D30" s="113"/>
      <c r="E30" s="113"/>
      <c r="F30" s="113"/>
      <c r="G30" s="113"/>
      <c r="H30" s="113"/>
      <c r="I30" s="113"/>
      <c r="K30" s="112"/>
      <c r="L30" s="112"/>
    </row>
    <row r="31" spans="1:12">
      <c r="A31" s="112"/>
      <c r="D31" s="113"/>
      <c r="E31" s="113"/>
      <c r="F31" s="113"/>
      <c r="G31" s="113"/>
      <c r="H31" s="113"/>
      <c r="I31" s="113"/>
      <c r="K31" s="112"/>
      <c r="L31" s="112"/>
    </row>
    <row r="32" spans="1:12">
      <c r="A32" s="112"/>
      <c r="D32" s="113"/>
      <c r="E32" s="113"/>
      <c r="F32" s="113"/>
      <c r="G32" s="113"/>
      <c r="H32" s="113"/>
      <c r="I32" s="113"/>
      <c r="K32" s="112"/>
      <c r="L32" s="112"/>
    </row>
    <row r="33" spans="1:28">
      <c r="A33" s="112"/>
      <c r="D33" s="113"/>
      <c r="E33" s="113"/>
      <c r="F33" s="113"/>
      <c r="G33" s="113"/>
      <c r="H33" s="113"/>
      <c r="I33" s="113"/>
      <c r="K33" s="112"/>
      <c r="L33" s="112"/>
    </row>
    <row r="34" spans="1:28">
      <c r="A34" s="112"/>
      <c r="D34" s="113"/>
      <c r="E34" s="113"/>
      <c r="F34" s="113"/>
      <c r="G34" s="113"/>
      <c r="H34" s="113"/>
      <c r="I34" s="113"/>
      <c r="K34" s="112"/>
      <c r="L34" s="112"/>
    </row>
    <row r="35" spans="1:28">
      <c r="A35" s="112"/>
      <c r="D35" s="113"/>
      <c r="E35" s="113"/>
      <c r="F35" s="113"/>
      <c r="G35" s="113"/>
      <c r="H35" s="113"/>
      <c r="I35" s="113"/>
      <c r="K35" s="112"/>
      <c r="L35" s="112"/>
    </row>
    <row r="36" spans="1:28">
      <c r="A36" s="112"/>
      <c r="D36" s="113"/>
      <c r="E36" s="113"/>
      <c r="F36" s="113"/>
      <c r="G36" s="113"/>
      <c r="H36" s="113"/>
      <c r="I36" s="113"/>
      <c r="K36" s="112"/>
      <c r="L36" s="112"/>
    </row>
    <row r="37" spans="1:28">
      <c r="A37" s="112"/>
      <c r="D37" s="113"/>
      <c r="E37" s="113"/>
      <c r="F37" s="113"/>
      <c r="G37" s="113"/>
      <c r="H37" s="113"/>
      <c r="I37" s="113"/>
      <c r="K37" s="112"/>
      <c r="L37" s="112"/>
    </row>
    <row r="38" spans="1:28">
      <c r="A38" s="112"/>
      <c r="D38" s="113"/>
      <c r="E38" s="113"/>
      <c r="F38" s="113"/>
      <c r="G38" s="113"/>
      <c r="H38" s="113"/>
      <c r="I38" s="113"/>
      <c r="K38" s="112"/>
      <c r="L38" s="112"/>
    </row>
    <row r="39" spans="1:28">
      <c r="A39" s="112"/>
      <c r="D39" s="113"/>
      <c r="E39" s="113"/>
      <c r="F39" s="113"/>
      <c r="G39" s="113"/>
      <c r="H39" s="113"/>
      <c r="I39" s="113"/>
      <c r="K39" s="112"/>
      <c r="L39" s="112"/>
    </row>
    <row r="40" spans="1:28">
      <c r="A40" s="112"/>
      <c r="D40" s="113"/>
      <c r="E40" s="113"/>
      <c r="F40" s="113"/>
      <c r="G40" s="113"/>
      <c r="H40" s="113"/>
      <c r="I40" s="113"/>
      <c r="K40" s="112"/>
      <c r="L40" s="112"/>
    </row>
    <row r="41" spans="1:28" s="104" customFormat="1">
      <c r="B41" s="114"/>
      <c r="C41" s="173"/>
      <c r="D41" s="173"/>
      <c r="E41" s="173"/>
      <c r="F41" s="173"/>
      <c r="G41" s="115"/>
      <c r="H41" s="115"/>
      <c r="I41" s="115"/>
      <c r="J41" s="118"/>
      <c r="M41" s="119"/>
      <c r="N41" s="249"/>
      <c r="O41" s="250"/>
      <c r="P41" s="106"/>
      <c r="Q41" s="106"/>
      <c r="R41" s="106"/>
      <c r="S41" s="106"/>
      <c r="T41" s="106"/>
      <c r="U41" s="106"/>
      <c r="V41" s="106"/>
      <c r="W41" s="106"/>
      <c r="X41" s="119"/>
      <c r="Y41" s="119"/>
      <c r="Z41" s="119"/>
      <c r="AA41" s="119"/>
      <c r="AB41" s="119"/>
    </row>
    <row r="42" spans="1:28" s="104" customFormat="1" ht="27.75" customHeight="1">
      <c r="B42" s="120"/>
      <c r="C42" s="174"/>
      <c r="D42" s="174"/>
      <c r="E42" s="175" t="s">
        <v>180</v>
      </c>
      <c r="F42" s="175"/>
      <c r="G42" s="176"/>
      <c r="H42" s="177" t="s">
        <v>181</v>
      </c>
      <c r="I42" s="125" t="s">
        <v>137</v>
      </c>
      <c r="J42" s="124"/>
      <c r="M42" s="119"/>
      <c r="N42" s="249"/>
      <c r="O42" s="250"/>
      <c r="P42" s="106"/>
      <c r="Q42" s="106"/>
      <c r="R42" s="106"/>
      <c r="S42" s="106"/>
      <c r="T42" s="106"/>
      <c r="U42" s="106"/>
      <c r="V42" s="106"/>
      <c r="W42" s="106"/>
      <c r="X42" s="119"/>
      <c r="Y42" s="119"/>
      <c r="Z42" s="119"/>
      <c r="AA42" s="119"/>
      <c r="AB42" s="119"/>
    </row>
    <row r="43" spans="1:28" s="104" customFormat="1" ht="5.0999999999999996" customHeight="1">
      <c r="B43" s="120"/>
      <c r="C43" s="174"/>
      <c r="D43" s="174"/>
      <c r="E43" s="178"/>
      <c r="F43" s="178"/>
      <c r="G43" s="176"/>
      <c r="H43" s="176"/>
      <c r="I43" s="176"/>
      <c r="J43" s="124"/>
      <c r="M43" s="119"/>
      <c r="N43" s="119"/>
      <c r="O43" s="250"/>
      <c r="P43" s="106"/>
      <c r="Q43" s="106"/>
      <c r="R43" s="106"/>
      <c r="S43" s="106"/>
      <c r="T43" s="106"/>
      <c r="U43" s="106"/>
      <c r="V43" s="106"/>
      <c r="W43" s="106"/>
      <c r="X43" s="119"/>
      <c r="Y43" s="119"/>
      <c r="Z43" s="119"/>
      <c r="AA43" s="119"/>
      <c r="AB43" s="119"/>
    </row>
    <row r="44" spans="1:28" s="112" customFormat="1" ht="16.5" customHeight="1">
      <c r="B44" s="120"/>
      <c r="C44" s="179"/>
      <c r="D44" s="174"/>
      <c r="E44" s="180" t="str">
        <f>R4&amp;","&amp;R5</f>
        <v>Livestock food,Processed livestock food</v>
      </c>
      <c r="F44" s="180"/>
      <c r="G44" s="176"/>
      <c r="H44" s="181">
        <f>O4</f>
        <v>3712261.7505699983</v>
      </c>
      <c r="I44" s="182">
        <f>P4</f>
        <v>11.630381646522757</v>
      </c>
      <c r="J44" s="124"/>
      <c r="M44" s="129"/>
      <c r="N44" s="129"/>
      <c r="O44" s="250"/>
      <c r="P44" s="106"/>
      <c r="Q44" s="106"/>
      <c r="R44" s="106"/>
      <c r="S44" s="106"/>
      <c r="T44" s="106"/>
      <c r="U44" s="106"/>
      <c r="V44" s="106"/>
      <c r="W44" s="106"/>
      <c r="X44" s="129"/>
      <c r="Y44" s="129"/>
      <c r="Z44" s="129"/>
      <c r="AA44" s="129"/>
      <c r="AB44" s="129"/>
    </row>
    <row r="45" spans="1:28" s="112" customFormat="1" ht="5.0999999999999996" customHeight="1">
      <c r="B45" s="120"/>
      <c r="D45" s="174"/>
      <c r="E45" s="180"/>
      <c r="F45" s="180"/>
      <c r="G45" s="176"/>
      <c r="H45" s="183"/>
      <c r="I45" s="184"/>
      <c r="J45" s="124"/>
      <c r="M45" s="129"/>
      <c r="N45" s="129"/>
      <c r="O45" s="250"/>
      <c r="P45" s="106"/>
      <c r="Q45" s="106"/>
      <c r="R45" s="106"/>
      <c r="S45" s="106"/>
      <c r="T45" s="106"/>
      <c r="U45" s="106"/>
      <c r="V45" s="106"/>
      <c r="W45" s="106"/>
      <c r="X45" s="129"/>
      <c r="Y45" s="129"/>
      <c r="Z45" s="129"/>
      <c r="AA45" s="129"/>
      <c r="AB45" s="129"/>
    </row>
    <row r="46" spans="1:28" s="112" customFormat="1" ht="16.5" customHeight="1">
      <c r="B46" s="120"/>
      <c r="C46" s="185"/>
      <c r="D46" s="174"/>
      <c r="E46" s="180" t="str">
        <f>R6&amp;","&amp;R7</f>
        <v>Aquatic food,Processed aquatic food</v>
      </c>
      <c r="F46" s="180"/>
      <c r="G46" s="176"/>
      <c r="H46" s="183">
        <f>O5</f>
        <v>2005701.5106000046</v>
      </c>
      <c r="I46" s="182">
        <f>P5</f>
        <v>6.283790207870851</v>
      </c>
      <c r="J46" s="124"/>
      <c r="M46" s="251"/>
      <c r="N46" s="129"/>
      <c r="O46" s="250"/>
      <c r="P46" s="106"/>
      <c r="Q46" s="106"/>
      <c r="R46" s="106"/>
      <c r="S46" s="106"/>
      <c r="T46" s="106"/>
      <c r="U46" s="106"/>
      <c r="V46" s="106"/>
      <c r="W46" s="106"/>
      <c r="X46" s="129"/>
      <c r="Y46" s="129"/>
      <c r="Z46" s="129"/>
      <c r="AA46" s="129"/>
      <c r="AB46" s="129"/>
    </row>
    <row r="47" spans="1:28" s="112" customFormat="1" ht="5.0999999999999996" customHeight="1">
      <c r="B47" s="120"/>
      <c r="D47" s="174"/>
      <c r="E47" s="180"/>
      <c r="F47" s="180"/>
      <c r="G47" s="176"/>
      <c r="H47" s="183"/>
      <c r="I47" s="184"/>
      <c r="J47" s="124"/>
      <c r="M47" s="251"/>
      <c r="N47" s="129"/>
      <c r="O47" s="129"/>
      <c r="P47" s="106"/>
      <c r="Q47" s="106"/>
      <c r="R47" s="106"/>
      <c r="S47" s="106"/>
      <c r="T47" s="106"/>
      <c r="U47" s="106"/>
      <c r="V47" s="106"/>
      <c r="W47" s="106"/>
      <c r="X47" s="129"/>
      <c r="Y47" s="129"/>
      <c r="Z47" s="129"/>
      <c r="AA47" s="129"/>
      <c r="AB47" s="129"/>
    </row>
    <row r="48" spans="1:28" s="112" customFormat="1" ht="16.5" customHeight="1">
      <c r="B48" s="120"/>
      <c r="C48" s="186"/>
      <c r="D48" s="174"/>
      <c r="E48" s="180" t="str">
        <f>R8&amp;","&amp;R9</f>
        <v>Agricultural food,Processed agricultural food</v>
      </c>
      <c r="F48" s="180"/>
      <c r="G48" s="176"/>
      <c r="H48" s="183">
        <f>O6</f>
        <v>20668110.800100058</v>
      </c>
      <c r="I48" s="182">
        <f>P6</f>
        <v>64.752442761040143</v>
      </c>
      <c r="J48" s="124"/>
      <c r="M48" s="251"/>
      <c r="N48" s="129"/>
      <c r="O48" s="129"/>
      <c r="P48" s="106"/>
      <c r="Q48" s="106"/>
      <c r="R48" s="106"/>
      <c r="S48" s="106"/>
      <c r="T48" s="106"/>
      <c r="U48" s="106"/>
      <c r="V48" s="106"/>
      <c r="W48" s="106"/>
      <c r="X48" s="129"/>
      <c r="Y48" s="129"/>
      <c r="Z48" s="129"/>
      <c r="AA48" s="129"/>
      <c r="AB48" s="129"/>
    </row>
    <row r="49" spans="1:28" s="112" customFormat="1" ht="5.0999999999999996" customHeight="1">
      <c r="B49" s="120"/>
      <c r="D49" s="174"/>
      <c r="E49" s="180"/>
      <c r="F49" s="180"/>
      <c r="G49" s="176"/>
      <c r="H49" s="183"/>
      <c r="I49" s="184"/>
      <c r="J49" s="124"/>
      <c r="M49" s="251"/>
      <c r="N49" s="129"/>
      <c r="O49" s="129"/>
      <c r="P49" s="106"/>
      <c r="Q49" s="106"/>
      <c r="R49" s="106"/>
      <c r="S49" s="106"/>
      <c r="T49" s="106"/>
      <c r="U49" s="106"/>
      <c r="V49" s="106"/>
      <c r="W49" s="106"/>
      <c r="X49" s="129"/>
      <c r="Y49" s="129"/>
      <c r="Z49" s="129"/>
      <c r="AA49" s="129"/>
      <c r="AB49" s="129"/>
    </row>
    <row r="50" spans="1:28" s="112" customFormat="1" ht="16.5" customHeight="1">
      <c r="B50" s="120"/>
      <c r="C50" s="187"/>
      <c r="D50" s="174"/>
      <c r="E50" s="178" t="str">
        <f>R10</f>
        <v>Other foods</v>
      </c>
      <c r="F50" s="178"/>
      <c r="G50" s="176"/>
      <c r="H50" s="183">
        <f>O7</f>
        <v>2448653.2143499982</v>
      </c>
      <c r="I50" s="182">
        <f>P7</f>
        <v>7.6715418567945557</v>
      </c>
      <c r="J50" s="124"/>
      <c r="M50" s="251"/>
      <c r="N50" s="129"/>
      <c r="O50" s="129"/>
      <c r="P50" s="106"/>
      <c r="Q50" s="106"/>
      <c r="R50" s="106"/>
      <c r="S50" s="106"/>
      <c r="T50" s="106"/>
      <c r="U50" s="106"/>
      <c r="V50" s="106"/>
      <c r="W50" s="106"/>
      <c r="X50" s="129"/>
      <c r="Y50" s="129"/>
      <c r="Z50" s="129"/>
      <c r="AA50" s="129"/>
      <c r="AB50" s="129"/>
    </row>
    <row r="51" spans="1:28" s="112" customFormat="1" ht="5.0999999999999996" customHeight="1">
      <c r="B51" s="120"/>
      <c r="D51" s="174"/>
      <c r="E51" s="178"/>
      <c r="F51" s="178"/>
      <c r="G51" s="176"/>
      <c r="H51" s="183"/>
      <c r="I51" s="184"/>
      <c r="J51" s="124"/>
      <c r="M51" s="251"/>
      <c r="N51" s="129"/>
      <c r="O51" s="129"/>
      <c r="P51" s="106"/>
      <c r="Q51" s="106"/>
      <c r="R51" s="106"/>
      <c r="S51" s="106"/>
      <c r="T51" s="106"/>
      <c r="U51" s="106"/>
      <c r="V51" s="106"/>
      <c r="W51" s="106"/>
      <c r="X51" s="129"/>
      <c r="Y51" s="129"/>
      <c r="Z51" s="129"/>
      <c r="AA51" s="129"/>
      <c r="AB51" s="129"/>
    </row>
    <row r="52" spans="1:28" s="112" customFormat="1" ht="16.5" customHeight="1">
      <c r="B52" s="120"/>
      <c r="C52" s="188"/>
      <c r="D52" s="174"/>
      <c r="E52" s="178" t="str">
        <f>R11</f>
        <v>Beverages</v>
      </c>
      <c r="F52" s="178"/>
      <c r="G52" s="176"/>
      <c r="H52" s="183">
        <f>O8</f>
        <v>1279728.2075799988</v>
      </c>
      <c r="I52" s="182">
        <f>P8</f>
        <v>4.0093421364187387</v>
      </c>
      <c r="J52" s="124"/>
      <c r="M52" s="251"/>
      <c r="N52" s="129"/>
      <c r="O52" s="129"/>
      <c r="P52" s="106"/>
      <c r="Q52" s="106"/>
      <c r="R52" s="106"/>
      <c r="S52" s="106"/>
      <c r="T52" s="106"/>
      <c r="U52" s="106"/>
      <c r="V52" s="106"/>
      <c r="W52" s="106"/>
      <c r="X52" s="129"/>
      <c r="Y52" s="129"/>
      <c r="Z52" s="129"/>
      <c r="AA52" s="129"/>
      <c r="AB52" s="129"/>
    </row>
    <row r="53" spans="1:28" s="112" customFormat="1" ht="5.0999999999999996" customHeight="1">
      <c r="B53" s="120"/>
      <c r="D53" s="174"/>
      <c r="E53" s="178"/>
      <c r="F53" s="178"/>
      <c r="G53" s="176"/>
      <c r="H53" s="183"/>
      <c r="I53" s="184"/>
      <c r="J53" s="124"/>
      <c r="M53" s="251"/>
      <c r="N53" s="129"/>
      <c r="O53" s="129"/>
      <c r="P53" s="106"/>
      <c r="Q53" s="106"/>
      <c r="R53" s="106"/>
      <c r="S53" s="106"/>
      <c r="T53" s="106"/>
      <c r="U53" s="106"/>
      <c r="V53" s="106"/>
      <c r="W53" s="106"/>
      <c r="X53" s="129"/>
      <c r="Y53" s="129"/>
      <c r="Z53" s="129"/>
      <c r="AA53" s="129"/>
      <c r="AB53" s="129"/>
    </row>
    <row r="54" spans="1:28" s="112" customFormat="1" ht="16.5" customHeight="1">
      <c r="B54" s="120"/>
      <c r="C54" s="189"/>
      <c r="D54" s="174"/>
      <c r="E54" s="178" t="str">
        <f>R12</f>
        <v>Food additives</v>
      </c>
      <c r="F54" s="178"/>
      <c r="G54" s="176"/>
      <c r="H54" s="183">
        <f>O9</f>
        <v>786176.55999000708</v>
      </c>
      <c r="I54" s="182">
        <f>P9</f>
        <v>2.4630626956276007</v>
      </c>
      <c r="J54" s="124"/>
      <c r="M54" s="251"/>
      <c r="N54" s="129"/>
      <c r="O54" s="129"/>
      <c r="P54" s="106"/>
      <c r="Q54" s="106"/>
      <c r="R54" s="106"/>
      <c r="S54" s="106"/>
      <c r="T54" s="106"/>
      <c r="U54" s="106"/>
      <c r="V54" s="106"/>
      <c r="W54" s="106"/>
      <c r="X54" s="129"/>
      <c r="Y54" s="129"/>
      <c r="Z54" s="129"/>
      <c r="AA54" s="129"/>
      <c r="AB54" s="129"/>
    </row>
    <row r="55" spans="1:28" s="112" customFormat="1" ht="5.0999999999999996" customHeight="1">
      <c r="B55" s="120"/>
      <c r="D55" s="174"/>
      <c r="E55" s="178"/>
      <c r="F55" s="178"/>
      <c r="G55" s="176"/>
      <c r="H55" s="183"/>
      <c r="I55" s="184"/>
      <c r="J55" s="124"/>
      <c r="M55" s="129"/>
      <c r="N55" s="129"/>
      <c r="O55" s="129"/>
      <c r="P55" s="106"/>
      <c r="Q55" s="106"/>
      <c r="R55" s="106"/>
      <c r="S55" s="106"/>
      <c r="T55" s="106"/>
      <c r="U55" s="106"/>
      <c r="V55" s="106"/>
      <c r="W55" s="106"/>
      <c r="X55" s="129"/>
      <c r="Y55" s="129"/>
      <c r="Z55" s="129"/>
      <c r="AA55" s="129"/>
      <c r="AB55" s="129"/>
    </row>
    <row r="56" spans="1:28" s="112" customFormat="1" ht="16.5" customHeight="1">
      <c r="B56" s="120"/>
      <c r="C56" s="190"/>
      <c r="D56" s="174"/>
      <c r="E56" s="178" t="str">
        <f>R13</f>
        <v>Tools and apparatus</v>
      </c>
      <c r="F56" s="178"/>
      <c r="G56" s="176"/>
      <c r="H56" s="183">
        <f>O10</f>
        <v>865661.09981999476</v>
      </c>
      <c r="I56" s="182">
        <f>P10</f>
        <v>2.7120848808436766</v>
      </c>
      <c r="J56" s="124"/>
      <c r="M56" s="129"/>
      <c r="N56" s="129"/>
      <c r="O56" s="129"/>
      <c r="P56" s="106"/>
      <c r="Q56" s="106"/>
      <c r="R56" s="106"/>
      <c r="S56" s="106"/>
      <c r="T56" s="106"/>
      <c r="U56" s="106"/>
      <c r="V56" s="106"/>
      <c r="W56" s="106"/>
      <c r="X56" s="129"/>
      <c r="Y56" s="129"/>
      <c r="Z56" s="129"/>
      <c r="AA56" s="129"/>
      <c r="AB56" s="129"/>
    </row>
    <row r="57" spans="1:28" s="112" customFormat="1" ht="5.0999999999999996" customHeight="1">
      <c r="B57" s="120"/>
      <c r="D57" s="174"/>
      <c r="E57" s="178"/>
      <c r="F57" s="178"/>
      <c r="G57" s="176"/>
      <c r="H57" s="183"/>
      <c r="I57" s="184"/>
      <c r="J57" s="124"/>
      <c r="M57" s="129"/>
      <c r="N57" s="129"/>
      <c r="O57" s="129"/>
      <c r="P57" s="106"/>
      <c r="Q57" s="106"/>
      <c r="R57" s="106"/>
      <c r="S57" s="106"/>
      <c r="T57" s="106"/>
      <c r="U57" s="106"/>
      <c r="V57" s="106"/>
      <c r="W57" s="106"/>
      <c r="X57" s="129"/>
      <c r="Y57" s="129"/>
      <c r="Z57" s="129"/>
      <c r="AA57" s="129"/>
      <c r="AB57" s="129"/>
    </row>
    <row r="58" spans="1:28" s="112" customFormat="1" ht="16.5" customHeight="1">
      <c r="B58" s="120"/>
      <c r="C58" s="191"/>
      <c r="D58" s="174"/>
      <c r="E58" s="178" t="str">
        <f>R14</f>
        <v>Containers and packaging</v>
      </c>
      <c r="F58" s="178"/>
      <c r="G58" s="176"/>
      <c r="H58" s="183">
        <f>O11</f>
        <v>88736.164079999784</v>
      </c>
      <c r="I58" s="182">
        <f>P11</f>
        <v>0.27800718899748861</v>
      </c>
      <c r="J58" s="124"/>
      <c r="M58" s="129"/>
      <c r="N58" s="129"/>
      <c r="O58" s="129"/>
      <c r="P58" s="106"/>
      <c r="Q58" s="106"/>
      <c r="R58" s="106"/>
      <c r="S58" s="106"/>
      <c r="T58" s="106"/>
      <c r="U58" s="106"/>
      <c r="V58" s="106"/>
      <c r="W58" s="106"/>
      <c r="X58" s="129"/>
      <c r="Y58" s="129"/>
      <c r="Z58" s="129"/>
      <c r="AA58" s="129"/>
      <c r="AB58" s="129"/>
    </row>
    <row r="59" spans="1:28" s="112" customFormat="1" ht="5.0999999999999996" customHeight="1">
      <c r="B59" s="120"/>
      <c r="D59" s="174"/>
      <c r="E59" s="178"/>
      <c r="F59" s="178"/>
      <c r="G59" s="176"/>
      <c r="H59" s="183"/>
      <c r="I59" s="184"/>
      <c r="J59" s="124"/>
      <c r="M59" s="129"/>
      <c r="N59" s="129"/>
      <c r="O59" s="129"/>
      <c r="P59" s="106"/>
      <c r="Q59" s="106"/>
      <c r="R59" s="106"/>
      <c r="S59" s="106"/>
      <c r="T59" s="106"/>
      <c r="U59" s="106"/>
      <c r="V59" s="106"/>
      <c r="W59" s="106"/>
      <c r="X59" s="129"/>
      <c r="Y59" s="129"/>
      <c r="Z59" s="129"/>
      <c r="AA59" s="129"/>
      <c r="AB59" s="129"/>
    </row>
    <row r="60" spans="1:28" s="112" customFormat="1" ht="16.5" customHeight="1">
      <c r="B60" s="120"/>
      <c r="C60" s="192"/>
      <c r="D60" s="174"/>
      <c r="E60" s="178" t="str">
        <f>R15</f>
        <v>Toys</v>
      </c>
      <c r="F60" s="178"/>
      <c r="G60" s="176"/>
      <c r="H60" s="183">
        <f>O12</f>
        <v>63628.767899999926</v>
      </c>
      <c r="I60" s="182">
        <f>P12</f>
        <v>0.19934662588417645</v>
      </c>
      <c r="J60" s="124"/>
      <c r="M60" s="129"/>
      <c r="N60" s="129"/>
      <c r="O60" s="129"/>
      <c r="P60" s="106"/>
      <c r="Q60" s="106"/>
      <c r="R60" s="106"/>
      <c r="S60" s="106"/>
      <c r="T60" s="106"/>
      <c r="U60" s="106"/>
      <c r="V60" s="106"/>
      <c r="W60" s="106"/>
      <c r="X60" s="129"/>
      <c r="Y60" s="129"/>
      <c r="Z60" s="129"/>
      <c r="AA60" s="129"/>
      <c r="AB60" s="129"/>
    </row>
    <row r="61" spans="1:28" s="112" customFormat="1" ht="5.0999999999999996" customHeight="1">
      <c r="B61" s="120"/>
      <c r="C61" s="174"/>
      <c r="D61" s="174"/>
      <c r="E61" s="178"/>
      <c r="F61" s="178"/>
      <c r="G61" s="176"/>
      <c r="H61" s="183"/>
      <c r="I61" s="184"/>
      <c r="J61" s="124"/>
      <c r="M61" s="129"/>
      <c r="N61" s="129"/>
      <c r="O61" s="129"/>
      <c r="P61" s="106"/>
      <c r="Q61" s="106"/>
      <c r="R61" s="106"/>
      <c r="S61" s="106"/>
      <c r="T61" s="106"/>
      <c r="U61" s="106"/>
      <c r="V61" s="106"/>
      <c r="W61" s="106"/>
      <c r="X61" s="129"/>
      <c r="Y61" s="129"/>
      <c r="Z61" s="129"/>
      <c r="AA61" s="129"/>
      <c r="AB61" s="129"/>
    </row>
    <row r="62" spans="1:28" s="112" customFormat="1" ht="14.25" customHeight="1">
      <c r="B62" s="120"/>
      <c r="C62" s="174"/>
      <c r="D62" s="174"/>
      <c r="E62" s="175" t="str">
        <f>R16</f>
        <v>total</v>
      </c>
      <c r="F62" s="175"/>
      <c r="G62" s="176"/>
      <c r="H62" s="183">
        <f>H44+H46+H48+H50+H52+H54+H56+H58+H60</f>
        <v>31918658.074990064</v>
      </c>
      <c r="I62" s="193"/>
      <c r="J62" s="124"/>
      <c r="M62" s="129"/>
      <c r="N62" s="129"/>
      <c r="O62" s="129"/>
      <c r="P62" s="106"/>
      <c r="Q62" s="106"/>
      <c r="R62" s="106"/>
      <c r="S62" s="106"/>
      <c r="T62" s="106"/>
      <c r="U62" s="106"/>
      <c r="V62" s="106"/>
      <c r="W62" s="106"/>
      <c r="X62" s="129"/>
      <c r="Y62" s="129"/>
      <c r="Z62" s="129"/>
      <c r="AA62" s="129"/>
      <c r="AB62" s="129"/>
    </row>
    <row r="63" spans="1:28" s="112" customFormat="1" ht="6" customHeight="1">
      <c r="B63" s="139"/>
      <c r="C63" s="194"/>
      <c r="D63" s="194"/>
      <c r="E63" s="194"/>
      <c r="F63" s="194"/>
      <c r="G63" s="140"/>
      <c r="H63" s="140"/>
      <c r="I63" s="140"/>
      <c r="J63" s="142"/>
      <c r="M63" s="129"/>
      <c r="N63" s="129"/>
      <c r="O63" s="129"/>
      <c r="P63" s="106"/>
      <c r="Q63" s="106"/>
      <c r="R63" s="106"/>
      <c r="S63" s="106"/>
      <c r="T63" s="106"/>
      <c r="U63" s="106"/>
      <c r="V63" s="106"/>
      <c r="W63" s="106"/>
      <c r="X63" s="129"/>
      <c r="Y63" s="129"/>
      <c r="Z63" s="129"/>
      <c r="AA63" s="129"/>
      <c r="AB63" s="129"/>
    </row>
    <row r="64" spans="1:28">
      <c r="A64" s="112"/>
      <c r="B64" s="103"/>
      <c r="C64" s="103"/>
      <c r="D64" s="111"/>
      <c r="E64" s="111"/>
      <c r="F64" s="111"/>
      <c r="G64" s="111"/>
      <c r="H64" s="111"/>
      <c r="I64" s="111"/>
      <c r="J64" s="105"/>
      <c r="K64" s="112"/>
      <c r="L64" s="112"/>
    </row>
  </sheetData>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2E3D4-2056-4629-98EE-08F12C537902}">
  <sheetPr codeName="Sheet10"/>
  <dimension ref="A1:J1793"/>
  <sheetViews>
    <sheetView workbookViewId="0"/>
  </sheetViews>
  <sheetFormatPr defaultRowHeight="15"/>
  <cols>
    <col min="1" max="1" width="5.875" style="157" customWidth="1"/>
    <col min="2" max="2" width="5" style="157" customWidth="1"/>
    <col min="3" max="3" width="4.75" style="157" customWidth="1"/>
    <col min="4" max="4" width="22" style="157" customWidth="1"/>
    <col min="11" max="11" width="16.625" customWidth="1"/>
  </cols>
  <sheetData>
    <row r="1" spans="1:10">
      <c r="A1" s="157" t="s">
        <v>182</v>
      </c>
    </row>
    <row r="2" spans="1:10" s="1" customFormat="1" ht="15.75">
      <c r="A2" s="144" t="s">
        <v>139</v>
      </c>
      <c r="B2" s="145"/>
      <c r="C2" s="146"/>
      <c r="D2" s="195" t="s">
        <v>183</v>
      </c>
      <c r="E2" s="49" t="s">
        <v>39</v>
      </c>
      <c r="F2" s="49"/>
      <c r="G2" s="49" t="s">
        <v>40</v>
      </c>
      <c r="H2" s="49"/>
      <c r="I2" s="49" t="s">
        <v>41</v>
      </c>
      <c r="J2" s="49"/>
    </row>
    <row r="3" spans="1:10" s="1" customFormat="1" ht="31.5">
      <c r="A3" s="147"/>
      <c r="B3" s="148"/>
      <c r="C3" s="149"/>
      <c r="D3" s="196"/>
      <c r="E3" s="150" t="s">
        <v>42</v>
      </c>
      <c r="F3" s="150" t="s">
        <v>184</v>
      </c>
      <c r="G3" s="150" t="s">
        <v>42</v>
      </c>
      <c r="H3" s="150" t="s">
        <v>185</v>
      </c>
      <c r="I3" s="150" t="s">
        <v>42</v>
      </c>
      <c r="J3" s="150" t="s">
        <v>185</v>
      </c>
    </row>
    <row r="4" spans="1:10">
      <c r="A4" s="161" t="s">
        <v>153</v>
      </c>
      <c r="B4" s="162"/>
      <c r="C4" s="162"/>
      <c r="D4" s="197"/>
      <c r="E4" s="198" t="s">
        <v>201</v>
      </c>
      <c r="F4" s="199" t="s">
        <v>201</v>
      </c>
      <c r="G4" s="199" t="s">
        <v>201</v>
      </c>
      <c r="H4" s="199" t="s">
        <v>201</v>
      </c>
      <c r="I4" s="199" t="s">
        <v>201</v>
      </c>
      <c r="J4" s="200" t="s">
        <v>201</v>
      </c>
    </row>
    <row r="5" spans="1:10">
      <c r="A5" s="156"/>
      <c r="B5" s="157" t="s">
        <v>202</v>
      </c>
      <c r="D5" s="201"/>
      <c r="E5" s="202" t="s">
        <v>201</v>
      </c>
      <c r="F5" s="203" t="s">
        <v>201</v>
      </c>
      <c r="G5" s="203" t="s">
        <v>201</v>
      </c>
      <c r="H5" s="203" t="s">
        <v>201</v>
      </c>
      <c r="I5" s="203" t="s">
        <v>201</v>
      </c>
      <c r="J5" s="204" t="s">
        <v>201</v>
      </c>
    </row>
    <row r="6" spans="1:10">
      <c r="A6" s="156"/>
      <c r="C6" s="157" t="s">
        <v>203</v>
      </c>
      <c r="D6" s="201"/>
      <c r="E6" s="202" t="s">
        <v>201</v>
      </c>
      <c r="F6" s="203" t="s">
        <v>201</v>
      </c>
      <c r="G6" s="203" t="s">
        <v>201</v>
      </c>
      <c r="H6" s="203" t="s">
        <v>201</v>
      </c>
      <c r="I6" s="203" t="s">
        <v>201</v>
      </c>
      <c r="J6" s="204" t="s">
        <v>201</v>
      </c>
    </row>
    <row r="7" spans="1:10">
      <c r="A7" s="156"/>
      <c r="D7" s="201" t="s">
        <v>553</v>
      </c>
      <c r="E7" s="202">
        <v>41132</v>
      </c>
      <c r="F7" s="203">
        <v>303625.95162000036</v>
      </c>
      <c r="G7" s="203">
        <v>515</v>
      </c>
      <c r="H7" s="203">
        <v>4695.3316299999988</v>
      </c>
      <c r="I7" s="203">
        <v>1</v>
      </c>
      <c r="J7" s="204">
        <v>1.524E-2</v>
      </c>
    </row>
    <row r="8" spans="1:10">
      <c r="A8" s="156"/>
      <c r="D8" s="201" t="s">
        <v>554</v>
      </c>
      <c r="E8" s="202">
        <v>28080</v>
      </c>
      <c r="F8" s="203">
        <v>240319.02524999963</v>
      </c>
      <c r="G8" s="203">
        <v>566</v>
      </c>
      <c r="H8" s="203">
        <v>4085.5326599999994</v>
      </c>
      <c r="I8" s="203">
        <v>0</v>
      </c>
      <c r="J8" s="204">
        <v>0</v>
      </c>
    </row>
    <row r="9" spans="1:10">
      <c r="A9" s="156"/>
      <c r="D9" s="201" t="s">
        <v>555</v>
      </c>
      <c r="E9" s="202">
        <v>5585</v>
      </c>
      <c r="F9" s="203">
        <v>64861.285190000017</v>
      </c>
      <c r="G9" s="203">
        <v>85</v>
      </c>
      <c r="H9" s="203">
        <v>934.19484000000011</v>
      </c>
      <c r="I9" s="203">
        <v>0</v>
      </c>
      <c r="J9" s="204">
        <v>0</v>
      </c>
    </row>
    <row r="10" spans="1:10">
      <c r="A10" s="156"/>
      <c r="D10" s="201" t="s">
        <v>556</v>
      </c>
      <c r="E10" s="202">
        <v>3663</v>
      </c>
      <c r="F10" s="203">
        <v>37863.302690000019</v>
      </c>
      <c r="G10" s="203">
        <v>122</v>
      </c>
      <c r="H10" s="203">
        <v>1132.2506099999998</v>
      </c>
      <c r="I10" s="203">
        <v>0</v>
      </c>
      <c r="J10" s="204">
        <v>0</v>
      </c>
    </row>
    <row r="11" spans="1:10">
      <c r="A11" s="156"/>
      <c r="D11" s="201" t="s">
        <v>557</v>
      </c>
      <c r="E11" s="202">
        <v>4814</v>
      </c>
      <c r="F11" s="203">
        <v>30432.087950000005</v>
      </c>
      <c r="G11" s="203">
        <v>22</v>
      </c>
      <c r="H11" s="203">
        <v>244.27874999999997</v>
      </c>
      <c r="I11" s="203">
        <v>0</v>
      </c>
      <c r="J11" s="204">
        <v>0</v>
      </c>
    </row>
    <row r="12" spans="1:10">
      <c r="A12" s="156"/>
      <c r="C12" s="157" t="s">
        <v>204</v>
      </c>
      <c r="D12" s="201"/>
      <c r="E12" s="202" t="s">
        <v>201</v>
      </c>
      <c r="F12" s="203" t="s">
        <v>201</v>
      </c>
      <c r="G12" s="203" t="s">
        <v>201</v>
      </c>
      <c r="H12" s="203" t="s">
        <v>201</v>
      </c>
      <c r="I12" s="203" t="s">
        <v>201</v>
      </c>
      <c r="J12" s="204" t="s">
        <v>201</v>
      </c>
    </row>
    <row r="13" spans="1:10">
      <c r="A13" s="156"/>
      <c r="D13" s="201" t="s">
        <v>558</v>
      </c>
      <c r="E13" s="202">
        <v>2</v>
      </c>
      <c r="F13" s="203">
        <v>0.33121</v>
      </c>
      <c r="G13" s="203">
        <v>0</v>
      </c>
      <c r="H13" s="203">
        <v>0</v>
      </c>
      <c r="I13" s="203">
        <v>0</v>
      </c>
      <c r="J13" s="204">
        <v>0</v>
      </c>
    </row>
    <row r="14" spans="1:10">
      <c r="A14" s="156"/>
      <c r="C14" s="157" t="s">
        <v>205</v>
      </c>
      <c r="D14" s="201"/>
      <c r="E14" s="202" t="s">
        <v>201</v>
      </c>
      <c r="F14" s="203" t="s">
        <v>201</v>
      </c>
      <c r="G14" s="203" t="s">
        <v>201</v>
      </c>
      <c r="H14" s="203" t="s">
        <v>201</v>
      </c>
      <c r="I14" s="203" t="s">
        <v>201</v>
      </c>
      <c r="J14" s="204" t="s">
        <v>201</v>
      </c>
    </row>
    <row r="15" spans="1:10">
      <c r="A15" s="156"/>
      <c r="D15" s="201" t="s">
        <v>553</v>
      </c>
      <c r="E15" s="202">
        <v>20406</v>
      </c>
      <c r="F15" s="203">
        <v>345173.22071999952</v>
      </c>
      <c r="G15" s="203">
        <v>227</v>
      </c>
      <c r="H15" s="203">
        <v>3501.2874699999988</v>
      </c>
      <c r="I15" s="203">
        <v>0</v>
      </c>
      <c r="J15" s="204">
        <v>0</v>
      </c>
    </row>
    <row r="16" spans="1:10">
      <c r="A16" s="156"/>
      <c r="D16" s="201" t="s">
        <v>555</v>
      </c>
      <c r="E16" s="202">
        <v>13572</v>
      </c>
      <c r="F16" s="203">
        <v>250249.57112000001</v>
      </c>
      <c r="G16" s="203">
        <v>131</v>
      </c>
      <c r="H16" s="203">
        <v>1954.8795699999998</v>
      </c>
      <c r="I16" s="203">
        <v>0</v>
      </c>
      <c r="J16" s="204">
        <v>0</v>
      </c>
    </row>
    <row r="17" spans="1:10">
      <c r="A17" s="156"/>
      <c r="D17" s="201" t="s">
        <v>559</v>
      </c>
      <c r="E17" s="202">
        <v>10488</v>
      </c>
      <c r="F17" s="203">
        <v>198745.54898999989</v>
      </c>
      <c r="G17" s="203">
        <v>156</v>
      </c>
      <c r="H17" s="203">
        <v>2238.3701900000001</v>
      </c>
      <c r="I17" s="203">
        <v>0</v>
      </c>
      <c r="J17" s="204">
        <v>0</v>
      </c>
    </row>
    <row r="18" spans="1:10">
      <c r="A18" s="156"/>
      <c r="D18" s="201" t="s">
        <v>557</v>
      </c>
      <c r="E18" s="202">
        <v>10175</v>
      </c>
      <c r="F18" s="203">
        <v>145797.65833000009</v>
      </c>
      <c r="G18" s="203">
        <v>78</v>
      </c>
      <c r="H18" s="203">
        <v>972.37536000000011</v>
      </c>
      <c r="I18" s="203">
        <v>0</v>
      </c>
      <c r="J18" s="204">
        <v>0</v>
      </c>
    </row>
    <row r="19" spans="1:10">
      <c r="A19" s="156"/>
      <c r="D19" s="201" t="s">
        <v>560</v>
      </c>
      <c r="E19" s="202">
        <v>7566</v>
      </c>
      <c r="F19" s="203">
        <v>100688.20949999997</v>
      </c>
      <c r="G19" s="203">
        <v>143</v>
      </c>
      <c r="H19" s="203">
        <v>1493.0513100000001</v>
      </c>
      <c r="I19" s="203">
        <v>0</v>
      </c>
      <c r="J19" s="204">
        <v>0</v>
      </c>
    </row>
    <row r="20" spans="1:10">
      <c r="A20" s="156"/>
      <c r="C20" s="157" t="s">
        <v>207</v>
      </c>
      <c r="D20" s="201"/>
      <c r="E20" s="202" t="s">
        <v>201</v>
      </c>
      <c r="F20" s="203" t="s">
        <v>201</v>
      </c>
      <c r="G20" s="203" t="s">
        <v>201</v>
      </c>
      <c r="H20" s="203" t="s">
        <v>201</v>
      </c>
      <c r="I20" s="203" t="s">
        <v>201</v>
      </c>
      <c r="J20" s="204" t="s">
        <v>201</v>
      </c>
    </row>
    <row r="21" spans="1:10">
      <c r="A21" s="156"/>
      <c r="D21" s="201" t="s">
        <v>561</v>
      </c>
      <c r="E21" s="202">
        <v>244</v>
      </c>
      <c r="F21" s="203">
        <v>1593.70876</v>
      </c>
      <c r="G21" s="203">
        <v>86</v>
      </c>
      <c r="H21" s="203">
        <v>586.85550999999998</v>
      </c>
      <c r="I21" s="203">
        <v>0</v>
      </c>
      <c r="J21" s="204">
        <v>0</v>
      </c>
    </row>
    <row r="22" spans="1:10">
      <c r="A22" s="156"/>
      <c r="D22" s="201" t="s">
        <v>555</v>
      </c>
      <c r="E22" s="202">
        <v>459</v>
      </c>
      <c r="F22" s="203">
        <v>1132.6208900000001</v>
      </c>
      <c r="G22" s="203">
        <v>368</v>
      </c>
      <c r="H22" s="203">
        <v>916.34140999999988</v>
      </c>
      <c r="I22" s="203">
        <v>0</v>
      </c>
      <c r="J22" s="204">
        <v>0</v>
      </c>
    </row>
    <row r="23" spans="1:10">
      <c r="A23" s="156"/>
      <c r="D23" s="201" t="s">
        <v>562</v>
      </c>
      <c r="E23" s="202">
        <v>271</v>
      </c>
      <c r="F23" s="203">
        <v>915.29822000000013</v>
      </c>
      <c r="G23" s="203">
        <v>102</v>
      </c>
      <c r="H23" s="203">
        <v>672.34090000000015</v>
      </c>
      <c r="I23" s="203">
        <v>0</v>
      </c>
      <c r="J23" s="204">
        <v>0</v>
      </c>
    </row>
    <row r="24" spans="1:10">
      <c r="A24" s="156"/>
      <c r="D24" s="201" t="s">
        <v>563</v>
      </c>
      <c r="E24" s="202">
        <v>141</v>
      </c>
      <c r="F24" s="203">
        <v>771.78120000000001</v>
      </c>
      <c r="G24" s="203">
        <v>79</v>
      </c>
      <c r="H24" s="203">
        <v>200.54835000000003</v>
      </c>
      <c r="I24" s="203">
        <v>0</v>
      </c>
      <c r="J24" s="204">
        <v>0</v>
      </c>
    </row>
    <row r="25" spans="1:10">
      <c r="A25" s="156"/>
      <c r="D25" s="201" t="s">
        <v>557</v>
      </c>
      <c r="E25" s="202">
        <v>205</v>
      </c>
      <c r="F25" s="203">
        <v>424.77762999999993</v>
      </c>
      <c r="G25" s="203">
        <v>112</v>
      </c>
      <c r="H25" s="203">
        <v>154.62443000000002</v>
      </c>
      <c r="I25" s="203">
        <v>0</v>
      </c>
      <c r="J25" s="204">
        <v>0</v>
      </c>
    </row>
    <row r="26" spans="1:10">
      <c r="A26" s="156"/>
      <c r="C26" s="157" t="s">
        <v>209</v>
      </c>
      <c r="D26" s="201"/>
      <c r="E26" s="202" t="s">
        <v>201</v>
      </c>
      <c r="F26" s="203" t="s">
        <v>201</v>
      </c>
      <c r="G26" s="203" t="s">
        <v>201</v>
      </c>
      <c r="H26" s="203" t="s">
        <v>201</v>
      </c>
      <c r="I26" s="203" t="s">
        <v>201</v>
      </c>
      <c r="J26" s="204" t="s">
        <v>201</v>
      </c>
    </row>
    <row r="27" spans="1:10">
      <c r="A27" s="156"/>
      <c r="D27" s="201" t="s">
        <v>554</v>
      </c>
      <c r="E27" s="202">
        <v>1669</v>
      </c>
      <c r="F27" s="203">
        <v>14910.990709999998</v>
      </c>
      <c r="G27" s="203">
        <v>126</v>
      </c>
      <c r="H27" s="203">
        <v>1227.6311900000001</v>
      </c>
      <c r="I27" s="203">
        <v>0</v>
      </c>
      <c r="J27" s="204">
        <v>0</v>
      </c>
    </row>
    <row r="28" spans="1:10">
      <c r="A28" s="156"/>
      <c r="D28" s="201" t="s">
        <v>556</v>
      </c>
      <c r="E28" s="202">
        <v>479</v>
      </c>
      <c r="F28" s="203">
        <v>5712.3200100000004</v>
      </c>
      <c r="G28" s="203">
        <v>40</v>
      </c>
      <c r="H28" s="203">
        <v>392.45483999999999</v>
      </c>
      <c r="I28" s="203">
        <v>0</v>
      </c>
      <c r="J28" s="204">
        <v>0</v>
      </c>
    </row>
    <row r="29" spans="1:10">
      <c r="A29" s="156"/>
      <c r="D29" s="201" t="s">
        <v>564</v>
      </c>
      <c r="E29" s="202">
        <v>28</v>
      </c>
      <c r="F29" s="203">
        <v>385.44448</v>
      </c>
      <c r="G29" s="203">
        <v>1</v>
      </c>
      <c r="H29" s="203">
        <v>19.972300000000001</v>
      </c>
      <c r="I29" s="203">
        <v>0</v>
      </c>
      <c r="J29" s="204">
        <v>0</v>
      </c>
    </row>
    <row r="30" spans="1:10">
      <c r="A30" s="156"/>
      <c r="D30" s="201" t="s">
        <v>561</v>
      </c>
      <c r="E30" s="202">
        <v>12</v>
      </c>
      <c r="F30" s="203">
        <v>183.10663</v>
      </c>
      <c r="G30" s="203">
        <v>0</v>
      </c>
      <c r="H30" s="203">
        <v>0</v>
      </c>
      <c r="I30" s="203">
        <v>0</v>
      </c>
      <c r="J30" s="204">
        <v>0</v>
      </c>
    </row>
    <row r="31" spans="1:10">
      <c r="A31" s="156"/>
      <c r="D31" s="201" t="s">
        <v>565</v>
      </c>
      <c r="E31" s="202">
        <v>20</v>
      </c>
      <c r="F31" s="203">
        <v>91.939519999999987</v>
      </c>
      <c r="G31" s="203">
        <v>11</v>
      </c>
      <c r="H31" s="203">
        <v>22.50271</v>
      </c>
      <c r="I31" s="203">
        <v>0</v>
      </c>
      <c r="J31" s="204">
        <v>0</v>
      </c>
    </row>
    <row r="32" spans="1:10">
      <c r="A32" s="156"/>
      <c r="C32" s="157" t="s">
        <v>210</v>
      </c>
      <c r="D32" s="201"/>
      <c r="E32" s="202" t="s">
        <v>201</v>
      </c>
      <c r="F32" s="203" t="s">
        <v>201</v>
      </c>
      <c r="G32" s="203" t="s">
        <v>201</v>
      </c>
      <c r="H32" s="203" t="s">
        <v>201</v>
      </c>
      <c r="I32" s="203" t="s">
        <v>201</v>
      </c>
      <c r="J32" s="204" t="s">
        <v>201</v>
      </c>
    </row>
    <row r="33" spans="1:10">
      <c r="A33" s="156"/>
      <c r="D33" s="201" t="s">
        <v>554</v>
      </c>
      <c r="E33" s="202">
        <v>33</v>
      </c>
      <c r="F33" s="203">
        <v>486.86250000000001</v>
      </c>
      <c r="G33" s="203">
        <v>1</v>
      </c>
      <c r="H33" s="203">
        <v>20.672699999999999</v>
      </c>
      <c r="I33" s="203">
        <v>0</v>
      </c>
      <c r="J33" s="204">
        <v>0</v>
      </c>
    </row>
    <row r="34" spans="1:10">
      <c r="A34" s="156"/>
      <c r="D34" s="201" t="s">
        <v>559</v>
      </c>
      <c r="E34" s="202">
        <v>5</v>
      </c>
      <c r="F34" s="203">
        <v>29.488759999999996</v>
      </c>
      <c r="G34" s="203">
        <v>5</v>
      </c>
      <c r="H34" s="203">
        <v>29.488759999999996</v>
      </c>
      <c r="I34" s="203">
        <v>0</v>
      </c>
      <c r="J34" s="204">
        <v>0</v>
      </c>
    </row>
    <row r="35" spans="1:10">
      <c r="A35" s="156"/>
      <c r="C35" s="157" t="s">
        <v>211</v>
      </c>
      <c r="D35" s="201"/>
      <c r="E35" s="202" t="s">
        <v>201</v>
      </c>
      <c r="F35" s="203" t="s">
        <v>201</v>
      </c>
      <c r="G35" s="203" t="s">
        <v>201</v>
      </c>
      <c r="H35" s="203" t="s">
        <v>201</v>
      </c>
      <c r="I35" s="203" t="s">
        <v>201</v>
      </c>
      <c r="J35" s="204" t="s">
        <v>201</v>
      </c>
    </row>
    <row r="36" spans="1:10">
      <c r="A36" s="156"/>
      <c r="D36" s="201" t="s">
        <v>559</v>
      </c>
      <c r="E36" s="202">
        <v>8</v>
      </c>
      <c r="F36" s="203">
        <v>21.154689999999999</v>
      </c>
      <c r="G36" s="203">
        <v>1</v>
      </c>
      <c r="H36" s="203">
        <v>1.0069999999999999</v>
      </c>
      <c r="I36" s="203">
        <v>0</v>
      </c>
      <c r="J36" s="204">
        <v>0</v>
      </c>
    </row>
    <row r="37" spans="1:10">
      <c r="A37" s="156"/>
      <c r="D37" s="201" t="s">
        <v>566</v>
      </c>
      <c r="E37" s="202">
        <v>104</v>
      </c>
      <c r="F37" s="203">
        <v>4.7085600000000012</v>
      </c>
      <c r="G37" s="203">
        <v>16</v>
      </c>
      <c r="H37" s="203">
        <v>1.5773200000000001</v>
      </c>
      <c r="I37" s="203">
        <v>0</v>
      </c>
      <c r="J37" s="204">
        <v>0</v>
      </c>
    </row>
    <row r="38" spans="1:10">
      <c r="A38" s="156"/>
      <c r="D38" s="201" t="s">
        <v>558</v>
      </c>
      <c r="E38" s="202">
        <v>2</v>
      </c>
      <c r="F38" s="203">
        <v>4.1652000000000005</v>
      </c>
      <c r="G38" s="203">
        <v>2</v>
      </c>
      <c r="H38" s="203">
        <v>4.1652000000000005</v>
      </c>
      <c r="I38" s="203">
        <v>0</v>
      </c>
      <c r="J38" s="204">
        <v>0</v>
      </c>
    </row>
    <row r="39" spans="1:10">
      <c r="A39" s="156"/>
      <c r="D39" s="201" t="s">
        <v>567</v>
      </c>
      <c r="E39" s="202">
        <v>6</v>
      </c>
      <c r="F39" s="203">
        <v>3.9992700000000001</v>
      </c>
      <c r="G39" s="203">
        <v>1</v>
      </c>
      <c r="H39" s="203">
        <v>0.45788999999999996</v>
      </c>
      <c r="I39" s="203">
        <v>0</v>
      </c>
      <c r="J39" s="204">
        <v>0</v>
      </c>
    </row>
    <row r="40" spans="1:10">
      <c r="A40" s="156"/>
      <c r="C40" s="157" t="s">
        <v>212</v>
      </c>
      <c r="D40" s="201"/>
      <c r="E40" s="202" t="s">
        <v>201</v>
      </c>
      <c r="F40" s="203" t="s">
        <v>201</v>
      </c>
      <c r="G40" s="203" t="s">
        <v>201</v>
      </c>
      <c r="H40" s="203" t="s">
        <v>201</v>
      </c>
      <c r="I40" s="203" t="s">
        <v>201</v>
      </c>
      <c r="J40" s="204" t="s">
        <v>201</v>
      </c>
    </row>
    <row r="41" spans="1:10">
      <c r="A41" s="156"/>
      <c r="D41" s="201" t="s">
        <v>554</v>
      </c>
      <c r="E41" s="202">
        <v>30</v>
      </c>
      <c r="F41" s="203">
        <v>51.120040000000003</v>
      </c>
      <c r="G41" s="203">
        <v>16</v>
      </c>
      <c r="H41" s="203">
        <v>28.643749999999997</v>
      </c>
      <c r="I41" s="203">
        <v>0</v>
      </c>
      <c r="J41" s="204">
        <v>0</v>
      </c>
    </row>
    <row r="42" spans="1:10">
      <c r="A42" s="156"/>
      <c r="D42" s="201" t="s">
        <v>556</v>
      </c>
      <c r="E42" s="202">
        <v>6</v>
      </c>
      <c r="F42" s="203">
        <v>11.926069999999999</v>
      </c>
      <c r="G42" s="203">
        <v>1</v>
      </c>
      <c r="H42" s="203">
        <v>0.39823999999999998</v>
      </c>
      <c r="I42" s="203">
        <v>0</v>
      </c>
      <c r="J42" s="204">
        <v>0</v>
      </c>
    </row>
    <row r="43" spans="1:10">
      <c r="A43" s="156"/>
      <c r="C43" s="157" t="s">
        <v>213</v>
      </c>
      <c r="D43" s="201"/>
      <c r="E43" s="202" t="s">
        <v>201</v>
      </c>
      <c r="F43" s="203" t="s">
        <v>201</v>
      </c>
      <c r="G43" s="203" t="s">
        <v>201</v>
      </c>
      <c r="H43" s="203" t="s">
        <v>201</v>
      </c>
      <c r="I43" s="203" t="s">
        <v>201</v>
      </c>
      <c r="J43" s="204" t="s">
        <v>201</v>
      </c>
    </row>
    <row r="44" spans="1:10">
      <c r="A44" s="156"/>
      <c r="D44" s="201" t="s">
        <v>563</v>
      </c>
      <c r="E44" s="202">
        <v>20600</v>
      </c>
      <c r="F44" s="203">
        <v>417601.47446000308</v>
      </c>
      <c r="G44" s="203">
        <v>428</v>
      </c>
      <c r="H44" s="203">
        <v>8694.6877999999997</v>
      </c>
      <c r="I44" s="203">
        <v>0</v>
      </c>
      <c r="J44" s="204">
        <v>0</v>
      </c>
    </row>
    <row r="45" spans="1:10">
      <c r="A45" s="156"/>
      <c r="D45" s="201" t="s">
        <v>568</v>
      </c>
      <c r="E45" s="202">
        <v>8971</v>
      </c>
      <c r="F45" s="203">
        <v>163503.50601000001</v>
      </c>
      <c r="G45" s="203">
        <v>160</v>
      </c>
      <c r="H45" s="203">
        <v>2897.4751799999999</v>
      </c>
      <c r="I45" s="203">
        <v>0</v>
      </c>
      <c r="J45" s="204">
        <v>0</v>
      </c>
    </row>
    <row r="46" spans="1:10">
      <c r="A46" s="156"/>
      <c r="D46" s="201" t="s">
        <v>553</v>
      </c>
      <c r="E46" s="202">
        <v>473</v>
      </c>
      <c r="F46" s="203">
        <v>11291.242850000021</v>
      </c>
      <c r="G46" s="203">
        <v>60</v>
      </c>
      <c r="H46" s="203">
        <v>1437.0564799999995</v>
      </c>
      <c r="I46" s="203">
        <v>0</v>
      </c>
      <c r="J46" s="204">
        <v>0</v>
      </c>
    </row>
    <row r="47" spans="1:10">
      <c r="A47" s="156"/>
      <c r="D47" s="201" t="s">
        <v>215</v>
      </c>
      <c r="E47" s="202">
        <v>129</v>
      </c>
      <c r="F47" s="203">
        <v>1581.1951099999999</v>
      </c>
      <c r="G47" s="203">
        <v>13</v>
      </c>
      <c r="H47" s="203">
        <v>149.03650999999999</v>
      </c>
      <c r="I47" s="203">
        <v>0</v>
      </c>
      <c r="J47" s="204">
        <v>0</v>
      </c>
    </row>
    <row r="48" spans="1:10">
      <c r="A48" s="156"/>
      <c r="D48" s="201" t="s">
        <v>569</v>
      </c>
      <c r="E48" s="202">
        <v>20</v>
      </c>
      <c r="F48" s="203">
        <v>275.68599999999998</v>
      </c>
      <c r="G48" s="203">
        <v>0</v>
      </c>
      <c r="H48" s="203">
        <v>0</v>
      </c>
      <c r="I48" s="203">
        <v>0</v>
      </c>
      <c r="J48" s="204">
        <v>0</v>
      </c>
    </row>
    <row r="49" spans="1:10">
      <c r="A49" s="156"/>
      <c r="C49" s="157" t="s">
        <v>214</v>
      </c>
      <c r="D49" s="201"/>
      <c r="E49" s="202" t="s">
        <v>201</v>
      </c>
      <c r="F49" s="203" t="s">
        <v>201</v>
      </c>
      <c r="G49" s="203" t="s">
        <v>201</v>
      </c>
      <c r="H49" s="203" t="s">
        <v>201</v>
      </c>
      <c r="I49" s="203" t="s">
        <v>201</v>
      </c>
      <c r="J49" s="204" t="s">
        <v>201</v>
      </c>
    </row>
    <row r="50" spans="1:10">
      <c r="A50" s="156"/>
      <c r="D50" s="201" t="s">
        <v>568</v>
      </c>
      <c r="E50" s="202">
        <v>482</v>
      </c>
      <c r="F50" s="203">
        <v>5565.9049600000008</v>
      </c>
      <c r="G50" s="203">
        <v>41</v>
      </c>
      <c r="H50" s="203">
        <v>434.36343000000005</v>
      </c>
      <c r="I50" s="203">
        <v>0</v>
      </c>
      <c r="J50" s="204">
        <v>0</v>
      </c>
    </row>
    <row r="51" spans="1:10">
      <c r="A51" s="156"/>
      <c r="D51" s="201" t="s">
        <v>570</v>
      </c>
      <c r="E51" s="202">
        <v>24</v>
      </c>
      <c r="F51" s="203">
        <v>419.26199999999994</v>
      </c>
      <c r="G51" s="203">
        <v>1</v>
      </c>
      <c r="H51" s="203">
        <v>23.9</v>
      </c>
      <c r="I51" s="203">
        <v>0</v>
      </c>
      <c r="J51" s="204">
        <v>0</v>
      </c>
    </row>
    <row r="52" spans="1:10">
      <c r="A52" s="156"/>
      <c r="D52" s="201" t="s">
        <v>558</v>
      </c>
      <c r="E52" s="202">
        <v>87</v>
      </c>
      <c r="F52" s="203">
        <v>233.89383999999995</v>
      </c>
      <c r="G52" s="203">
        <v>9</v>
      </c>
      <c r="H52" s="203">
        <v>19.16</v>
      </c>
      <c r="I52" s="203">
        <v>0</v>
      </c>
      <c r="J52" s="204">
        <v>0</v>
      </c>
    </row>
    <row r="53" spans="1:10">
      <c r="A53" s="156"/>
      <c r="D53" s="201" t="s">
        <v>563</v>
      </c>
      <c r="E53" s="202">
        <v>10</v>
      </c>
      <c r="F53" s="203">
        <v>176.232</v>
      </c>
      <c r="G53" s="203">
        <v>4</v>
      </c>
      <c r="H53" s="203">
        <v>44.244</v>
      </c>
      <c r="I53" s="203">
        <v>0</v>
      </c>
      <c r="J53" s="204">
        <v>0</v>
      </c>
    </row>
    <row r="54" spans="1:10">
      <c r="A54" s="156"/>
      <c r="D54" s="201" t="s">
        <v>566</v>
      </c>
      <c r="E54" s="202">
        <v>285</v>
      </c>
      <c r="F54" s="203">
        <v>132.32102</v>
      </c>
      <c r="G54" s="203">
        <v>28</v>
      </c>
      <c r="H54" s="203">
        <v>15.115130000000002</v>
      </c>
      <c r="I54" s="203">
        <v>0</v>
      </c>
      <c r="J54" s="204">
        <v>0</v>
      </c>
    </row>
    <row r="55" spans="1:10">
      <c r="A55" s="156"/>
      <c r="C55" s="157" t="s">
        <v>215</v>
      </c>
      <c r="D55" s="201"/>
      <c r="E55" s="202" t="s">
        <v>201</v>
      </c>
      <c r="F55" s="203" t="s">
        <v>201</v>
      </c>
      <c r="G55" s="203" t="s">
        <v>201</v>
      </c>
      <c r="H55" s="203" t="s">
        <v>201</v>
      </c>
      <c r="I55" s="203" t="s">
        <v>201</v>
      </c>
      <c r="J55" s="204" t="s">
        <v>201</v>
      </c>
    </row>
    <row r="56" spans="1:10">
      <c r="A56" s="156"/>
      <c r="D56" s="201" t="s">
        <v>553</v>
      </c>
      <c r="E56" s="202">
        <v>6</v>
      </c>
      <c r="F56" s="203">
        <v>93.959879999999998</v>
      </c>
      <c r="G56" s="203">
        <v>4</v>
      </c>
      <c r="H56" s="203">
        <v>79.95881</v>
      </c>
      <c r="I56" s="203">
        <v>0</v>
      </c>
      <c r="J56" s="204">
        <v>0</v>
      </c>
    </row>
    <row r="57" spans="1:10">
      <c r="A57" s="156"/>
      <c r="D57" s="201" t="s">
        <v>556</v>
      </c>
      <c r="E57" s="202">
        <v>9</v>
      </c>
      <c r="F57" s="203">
        <v>15.672419999999999</v>
      </c>
      <c r="G57" s="203">
        <v>0</v>
      </c>
      <c r="H57" s="203">
        <v>0</v>
      </c>
      <c r="I57" s="203">
        <v>0</v>
      </c>
      <c r="J57" s="204">
        <v>0</v>
      </c>
    </row>
    <row r="58" spans="1:10">
      <c r="A58" s="156"/>
      <c r="D58" s="201" t="s">
        <v>558</v>
      </c>
      <c r="E58" s="202">
        <v>1</v>
      </c>
      <c r="F58" s="203">
        <v>13.515000000000001</v>
      </c>
      <c r="G58" s="203">
        <v>0</v>
      </c>
      <c r="H58" s="203">
        <v>0</v>
      </c>
      <c r="I58" s="203">
        <v>0</v>
      </c>
      <c r="J58" s="204">
        <v>0</v>
      </c>
    </row>
    <row r="59" spans="1:10">
      <c r="A59" s="156"/>
      <c r="D59" s="201" t="s">
        <v>571</v>
      </c>
      <c r="E59" s="202">
        <v>3</v>
      </c>
      <c r="F59" s="203">
        <v>4.83927</v>
      </c>
      <c r="G59" s="203">
        <v>0</v>
      </c>
      <c r="H59" s="203">
        <v>0</v>
      </c>
      <c r="I59" s="203">
        <v>0</v>
      </c>
      <c r="J59" s="204">
        <v>0</v>
      </c>
    </row>
    <row r="60" spans="1:10">
      <c r="A60" s="156"/>
      <c r="D60" s="201" t="s">
        <v>566</v>
      </c>
      <c r="E60" s="202">
        <v>8</v>
      </c>
      <c r="F60" s="203">
        <v>4.03301</v>
      </c>
      <c r="G60" s="203">
        <v>1</v>
      </c>
      <c r="H60" s="203">
        <v>8.5800000000000001E-2</v>
      </c>
      <c r="I60" s="203">
        <v>0</v>
      </c>
      <c r="J60" s="204">
        <v>0</v>
      </c>
    </row>
    <row r="61" spans="1:10">
      <c r="A61" s="156"/>
      <c r="C61" s="157" t="s">
        <v>216</v>
      </c>
      <c r="D61" s="201"/>
      <c r="E61" s="202" t="s">
        <v>201</v>
      </c>
      <c r="F61" s="203" t="s">
        <v>201</v>
      </c>
      <c r="G61" s="203" t="s">
        <v>201</v>
      </c>
      <c r="H61" s="203" t="s">
        <v>201</v>
      </c>
      <c r="I61" s="203" t="s">
        <v>201</v>
      </c>
      <c r="J61" s="204" t="s">
        <v>201</v>
      </c>
    </row>
    <row r="62" spans="1:10">
      <c r="A62" s="156"/>
      <c r="D62" s="201" t="s">
        <v>566</v>
      </c>
      <c r="E62" s="202">
        <v>456</v>
      </c>
      <c r="F62" s="203">
        <v>40.526959999999988</v>
      </c>
      <c r="G62" s="203">
        <v>28</v>
      </c>
      <c r="H62" s="203">
        <v>3.2242499999999996</v>
      </c>
      <c r="I62" s="203">
        <v>0</v>
      </c>
      <c r="J62" s="204">
        <v>0</v>
      </c>
    </row>
    <row r="63" spans="1:10">
      <c r="A63" s="156"/>
      <c r="D63" s="201" t="s">
        <v>558</v>
      </c>
      <c r="E63" s="202">
        <v>19</v>
      </c>
      <c r="F63" s="203">
        <v>21.43</v>
      </c>
      <c r="G63" s="203">
        <v>0</v>
      </c>
      <c r="H63" s="203">
        <v>0</v>
      </c>
      <c r="I63" s="203">
        <v>0</v>
      </c>
      <c r="J63" s="204">
        <v>0</v>
      </c>
    </row>
    <row r="64" spans="1:10">
      <c r="A64" s="156"/>
      <c r="D64" s="201" t="s">
        <v>565</v>
      </c>
      <c r="E64" s="202">
        <v>125</v>
      </c>
      <c r="F64" s="203">
        <v>5.5720000000000001</v>
      </c>
      <c r="G64" s="203">
        <v>0</v>
      </c>
      <c r="H64" s="203">
        <v>0</v>
      </c>
      <c r="I64" s="203">
        <v>0</v>
      </c>
      <c r="J64" s="204">
        <v>0</v>
      </c>
    </row>
    <row r="65" spans="1:10">
      <c r="A65" s="156"/>
      <c r="D65" s="201" t="s">
        <v>569</v>
      </c>
      <c r="E65" s="202">
        <v>1</v>
      </c>
      <c r="F65" s="203">
        <v>3.56</v>
      </c>
      <c r="G65" s="203">
        <v>1</v>
      </c>
      <c r="H65" s="203">
        <v>3.56</v>
      </c>
      <c r="I65" s="203">
        <v>0</v>
      </c>
      <c r="J65" s="204">
        <v>0</v>
      </c>
    </row>
    <row r="66" spans="1:10">
      <c r="A66" s="156"/>
      <c r="D66" s="201" t="s">
        <v>554</v>
      </c>
      <c r="E66" s="202">
        <v>2</v>
      </c>
      <c r="F66" s="203">
        <v>1.3639999999999999</v>
      </c>
      <c r="G66" s="203">
        <v>1</v>
      </c>
      <c r="H66" s="203">
        <v>0.36</v>
      </c>
      <c r="I66" s="203">
        <v>0</v>
      </c>
      <c r="J66" s="204">
        <v>0</v>
      </c>
    </row>
    <row r="67" spans="1:10">
      <c r="A67" s="156"/>
      <c r="B67" s="157" t="s">
        <v>218</v>
      </c>
      <c r="D67" s="201"/>
      <c r="E67" s="202" t="s">
        <v>201</v>
      </c>
      <c r="F67" s="203" t="s">
        <v>201</v>
      </c>
      <c r="G67" s="203" t="s">
        <v>201</v>
      </c>
      <c r="H67" s="203" t="s">
        <v>201</v>
      </c>
      <c r="I67" s="203" t="s">
        <v>201</v>
      </c>
      <c r="J67" s="204" t="s">
        <v>201</v>
      </c>
    </row>
    <row r="68" spans="1:10">
      <c r="A68" s="156"/>
      <c r="D68" s="201" t="s">
        <v>563</v>
      </c>
      <c r="E68" s="202">
        <v>12</v>
      </c>
      <c r="F68" s="203">
        <v>271.33740000000006</v>
      </c>
      <c r="G68" s="203">
        <v>1</v>
      </c>
      <c r="H68" s="203">
        <v>22.5702</v>
      </c>
      <c r="I68" s="203">
        <v>0</v>
      </c>
      <c r="J68" s="204">
        <v>0</v>
      </c>
    </row>
    <row r="69" spans="1:10">
      <c r="A69" s="156"/>
      <c r="D69" s="201" t="s">
        <v>568</v>
      </c>
      <c r="E69" s="202">
        <v>2</v>
      </c>
      <c r="F69" s="203">
        <v>36.119999999999997</v>
      </c>
      <c r="G69" s="203">
        <v>0</v>
      </c>
      <c r="H69" s="203">
        <v>0</v>
      </c>
      <c r="I69" s="203">
        <v>0</v>
      </c>
      <c r="J69" s="204">
        <v>0</v>
      </c>
    </row>
    <row r="70" spans="1:10">
      <c r="A70" s="156"/>
      <c r="B70" s="157" t="s">
        <v>219</v>
      </c>
      <c r="D70" s="201"/>
      <c r="E70" s="202" t="s">
        <v>201</v>
      </c>
      <c r="F70" s="203" t="s">
        <v>201</v>
      </c>
      <c r="G70" s="203" t="s">
        <v>201</v>
      </c>
      <c r="H70" s="203" t="s">
        <v>201</v>
      </c>
      <c r="I70" s="203" t="s">
        <v>201</v>
      </c>
      <c r="J70" s="204" t="s">
        <v>201</v>
      </c>
    </row>
    <row r="71" spans="1:10">
      <c r="A71" s="156"/>
      <c r="D71" s="201" t="s">
        <v>555</v>
      </c>
      <c r="E71" s="202">
        <v>399</v>
      </c>
      <c r="F71" s="203">
        <v>9518.0799500000012</v>
      </c>
      <c r="G71" s="203">
        <v>1</v>
      </c>
      <c r="H71" s="203">
        <v>24.05</v>
      </c>
      <c r="I71" s="203">
        <v>0</v>
      </c>
      <c r="J71" s="204">
        <v>0</v>
      </c>
    </row>
    <row r="72" spans="1:10">
      <c r="A72" s="156"/>
      <c r="D72" s="201" t="s">
        <v>563</v>
      </c>
      <c r="E72" s="202">
        <v>290</v>
      </c>
      <c r="F72" s="203">
        <v>4025.7599999999989</v>
      </c>
      <c r="G72" s="203">
        <v>5</v>
      </c>
      <c r="H72" s="203">
        <v>83.57</v>
      </c>
      <c r="I72" s="203">
        <v>0</v>
      </c>
      <c r="J72" s="204">
        <v>0</v>
      </c>
    </row>
    <row r="73" spans="1:10">
      <c r="A73" s="156"/>
      <c r="D73" s="201" t="s">
        <v>559</v>
      </c>
      <c r="E73" s="202">
        <v>121</v>
      </c>
      <c r="F73" s="203">
        <v>2588.2249999999999</v>
      </c>
      <c r="G73" s="203">
        <v>2</v>
      </c>
      <c r="H73" s="203">
        <v>5.99</v>
      </c>
      <c r="I73" s="203">
        <v>0</v>
      </c>
      <c r="J73" s="204">
        <v>0</v>
      </c>
    </row>
    <row r="74" spans="1:10">
      <c r="A74" s="156"/>
      <c r="D74" s="201" t="s">
        <v>557</v>
      </c>
      <c r="E74" s="202">
        <v>306</v>
      </c>
      <c r="F74" s="203">
        <v>2160.5998099999997</v>
      </c>
      <c r="G74" s="203">
        <v>0</v>
      </c>
      <c r="H74" s="203">
        <v>0</v>
      </c>
      <c r="I74" s="203">
        <v>0</v>
      </c>
      <c r="J74" s="204">
        <v>0</v>
      </c>
    </row>
    <row r="75" spans="1:10">
      <c r="A75" s="205"/>
      <c r="B75" s="206"/>
      <c r="C75" s="206"/>
      <c r="D75" s="207" t="s">
        <v>572</v>
      </c>
      <c r="E75" s="208">
        <v>59</v>
      </c>
      <c r="F75" s="209">
        <v>1248.8674199999998</v>
      </c>
      <c r="G75" s="209">
        <v>2</v>
      </c>
      <c r="H75" s="209">
        <v>47.623689999999996</v>
      </c>
      <c r="I75" s="209">
        <v>0</v>
      </c>
      <c r="J75" s="210">
        <v>0</v>
      </c>
    </row>
    <row r="76" spans="1:10">
      <c r="A76" s="156" t="s">
        <v>157</v>
      </c>
      <c r="D76" s="201"/>
      <c r="E76" s="202" t="s">
        <v>201</v>
      </c>
      <c r="F76" s="203" t="s">
        <v>201</v>
      </c>
      <c r="G76" s="203" t="s">
        <v>201</v>
      </c>
      <c r="H76" s="203" t="s">
        <v>201</v>
      </c>
      <c r="I76" s="203" t="s">
        <v>201</v>
      </c>
      <c r="J76" s="204" t="s">
        <v>201</v>
      </c>
    </row>
    <row r="77" spans="1:10">
      <c r="A77" s="156"/>
      <c r="B77" s="157" t="s">
        <v>220</v>
      </c>
      <c r="D77" s="201"/>
      <c r="E77" s="202" t="s">
        <v>201</v>
      </c>
      <c r="F77" s="203" t="s">
        <v>201</v>
      </c>
      <c r="G77" s="203" t="s">
        <v>201</v>
      </c>
      <c r="H77" s="203" t="s">
        <v>201</v>
      </c>
      <c r="I77" s="203" t="s">
        <v>201</v>
      </c>
      <c r="J77" s="204" t="s">
        <v>201</v>
      </c>
    </row>
    <row r="78" spans="1:10">
      <c r="A78" s="156"/>
      <c r="C78" s="157" t="s">
        <v>221</v>
      </c>
      <c r="D78" s="201"/>
      <c r="E78" s="202" t="s">
        <v>201</v>
      </c>
      <c r="F78" s="203" t="s">
        <v>201</v>
      </c>
      <c r="G78" s="203" t="s">
        <v>201</v>
      </c>
      <c r="H78" s="203" t="s">
        <v>201</v>
      </c>
      <c r="I78" s="203" t="s">
        <v>201</v>
      </c>
      <c r="J78" s="204" t="s">
        <v>201</v>
      </c>
    </row>
    <row r="79" spans="1:10">
      <c r="A79" s="156"/>
      <c r="D79" s="201" t="s">
        <v>568</v>
      </c>
      <c r="E79" s="202">
        <v>122</v>
      </c>
      <c r="F79" s="203">
        <v>540.31539999999995</v>
      </c>
      <c r="G79" s="203">
        <v>17</v>
      </c>
      <c r="H79" s="203">
        <v>57.087000000000003</v>
      </c>
      <c r="I79" s="203">
        <v>0</v>
      </c>
      <c r="J79" s="204">
        <v>0</v>
      </c>
    </row>
    <row r="80" spans="1:10">
      <c r="A80" s="156"/>
      <c r="D80" s="201" t="s">
        <v>569</v>
      </c>
      <c r="E80" s="202">
        <v>146</v>
      </c>
      <c r="F80" s="203">
        <v>448.63150000000007</v>
      </c>
      <c r="G80" s="203">
        <v>31</v>
      </c>
      <c r="H80" s="203">
        <v>91.900080000000017</v>
      </c>
      <c r="I80" s="203">
        <v>0</v>
      </c>
      <c r="J80" s="204">
        <v>0</v>
      </c>
    </row>
    <row r="81" spans="1:10">
      <c r="A81" s="156"/>
      <c r="D81" s="201" t="s">
        <v>553</v>
      </c>
      <c r="E81" s="202">
        <v>33</v>
      </c>
      <c r="F81" s="203">
        <v>165.99874</v>
      </c>
      <c r="G81" s="203">
        <v>11</v>
      </c>
      <c r="H81" s="203">
        <v>60.942599999999999</v>
      </c>
      <c r="I81" s="203">
        <v>0</v>
      </c>
      <c r="J81" s="204">
        <v>0</v>
      </c>
    </row>
    <row r="82" spans="1:10">
      <c r="A82" s="156"/>
      <c r="D82" s="201" t="s">
        <v>559</v>
      </c>
      <c r="E82" s="202">
        <v>185</v>
      </c>
      <c r="F82" s="203">
        <v>79.696910000000003</v>
      </c>
      <c r="G82" s="203">
        <v>56</v>
      </c>
      <c r="H82" s="203">
        <v>13.78697</v>
      </c>
      <c r="I82" s="203">
        <v>4</v>
      </c>
      <c r="J82" s="204">
        <v>0.91959999999999997</v>
      </c>
    </row>
    <row r="83" spans="1:10">
      <c r="A83" s="156"/>
      <c r="D83" s="201" t="s">
        <v>554</v>
      </c>
      <c r="E83" s="202">
        <v>32</v>
      </c>
      <c r="F83" s="203">
        <v>60.279049999999984</v>
      </c>
      <c r="G83" s="203">
        <v>17</v>
      </c>
      <c r="H83" s="203">
        <v>20.524250000000002</v>
      </c>
      <c r="I83" s="203">
        <v>0</v>
      </c>
      <c r="J83" s="204">
        <v>0</v>
      </c>
    </row>
    <row r="84" spans="1:10">
      <c r="A84" s="156"/>
      <c r="C84" s="157" t="s">
        <v>222</v>
      </c>
      <c r="D84" s="201"/>
      <c r="E84" s="202" t="s">
        <v>201</v>
      </c>
      <c r="F84" s="203" t="s">
        <v>201</v>
      </c>
      <c r="G84" s="203" t="s">
        <v>201</v>
      </c>
      <c r="H84" s="203" t="s">
        <v>201</v>
      </c>
      <c r="I84" s="203" t="s">
        <v>201</v>
      </c>
      <c r="J84" s="204" t="s">
        <v>201</v>
      </c>
    </row>
    <row r="85" spans="1:10">
      <c r="A85" s="156"/>
      <c r="D85" s="201" t="s">
        <v>559</v>
      </c>
      <c r="E85" s="202">
        <v>1681</v>
      </c>
      <c r="F85" s="203">
        <v>2003.4256400000002</v>
      </c>
      <c r="G85" s="203">
        <v>523</v>
      </c>
      <c r="H85" s="203">
        <v>493.03625000000011</v>
      </c>
      <c r="I85" s="203">
        <v>2</v>
      </c>
      <c r="J85" s="204">
        <v>0.38558000000000003</v>
      </c>
    </row>
    <row r="86" spans="1:10">
      <c r="A86" s="156"/>
      <c r="D86" s="201" t="s">
        <v>566</v>
      </c>
      <c r="E86" s="202">
        <v>462</v>
      </c>
      <c r="F86" s="203">
        <v>322.22210000000001</v>
      </c>
      <c r="G86" s="203">
        <v>132</v>
      </c>
      <c r="H86" s="203">
        <v>73.912360000000007</v>
      </c>
      <c r="I86" s="203">
        <v>0</v>
      </c>
      <c r="J86" s="204">
        <v>0</v>
      </c>
    </row>
    <row r="87" spans="1:10">
      <c r="A87" s="156"/>
      <c r="D87" s="201" t="s">
        <v>567</v>
      </c>
      <c r="E87" s="202">
        <v>143</v>
      </c>
      <c r="F87" s="203">
        <v>275.24039000000005</v>
      </c>
      <c r="G87" s="203">
        <v>56</v>
      </c>
      <c r="H87" s="203">
        <v>142.85548000000003</v>
      </c>
      <c r="I87" s="203">
        <v>0</v>
      </c>
      <c r="J87" s="204">
        <v>0</v>
      </c>
    </row>
    <row r="88" spans="1:10">
      <c r="A88" s="156"/>
      <c r="D88" s="201" t="s">
        <v>553</v>
      </c>
      <c r="E88" s="202">
        <v>424</v>
      </c>
      <c r="F88" s="203">
        <v>238.33438000000007</v>
      </c>
      <c r="G88" s="203">
        <v>79</v>
      </c>
      <c r="H88" s="203">
        <v>39.48377</v>
      </c>
      <c r="I88" s="203">
        <v>0</v>
      </c>
      <c r="J88" s="204">
        <v>0</v>
      </c>
    </row>
    <row r="89" spans="1:10">
      <c r="A89" s="156"/>
      <c r="D89" s="201" t="s">
        <v>573</v>
      </c>
      <c r="E89" s="202">
        <v>36</v>
      </c>
      <c r="F89" s="203">
        <v>74.463139999999996</v>
      </c>
      <c r="G89" s="203">
        <v>16</v>
      </c>
      <c r="H89" s="203">
        <v>32.62435</v>
      </c>
      <c r="I89" s="203">
        <v>0</v>
      </c>
      <c r="J89" s="204">
        <v>0</v>
      </c>
    </row>
    <row r="90" spans="1:10">
      <c r="A90" s="156"/>
      <c r="C90" s="157" t="s">
        <v>224</v>
      </c>
      <c r="D90" s="201"/>
      <c r="E90" s="202" t="s">
        <v>201</v>
      </c>
      <c r="F90" s="203" t="s">
        <v>201</v>
      </c>
      <c r="G90" s="203" t="s">
        <v>201</v>
      </c>
      <c r="H90" s="203" t="s">
        <v>201</v>
      </c>
      <c r="I90" s="203" t="s">
        <v>201</v>
      </c>
      <c r="J90" s="204" t="s">
        <v>201</v>
      </c>
    </row>
    <row r="91" spans="1:10">
      <c r="A91" s="156"/>
      <c r="D91" s="201" t="s">
        <v>569</v>
      </c>
      <c r="E91" s="202">
        <v>1333</v>
      </c>
      <c r="F91" s="203">
        <v>11192.850409999994</v>
      </c>
      <c r="G91" s="203">
        <v>197</v>
      </c>
      <c r="H91" s="203">
        <v>1019.77203</v>
      </c>
      <c r="I91" s="203">
        <v>1</v>
      </c>
      <c r="J91" s="204">
        <v>6.6636000000000006</v>
      </c>
    </row>
    <row r="92" spans="1:10">
      <c r="A92" s="156"/>
      <c r="D92" s="201" t="s">
        <v>553</v>
      </c>
      <c r="E92" s="202">
        <v>336</v>
      </c>
      <c r="F92" s="203">
        <v>4503.5498199999893</v>
      </c>
      <c r="G92" s="203">
        <v>22</v>
      </c>
      <c r="H92" s="203">
        <v>257.80282</v>
      </c>
      <c r="I92" s="203">
        <v>0</v>
      </c>
      <c r="J92" s="204">
        <v>0</v>
      </c>
    </row>
    <row r="93" spans="1:10">
      <c r="A93" s="156"/>
      <c r="D93" s="201" t="s">
        <v>568</v>
      </c>
      <c r="E93" s="202">
        <v>461</v>
      </c>
      <c r="F93" s="203">
        <v>3169.2764899999988</v>
      </c>
      <c r="G93" s="203">
        <v>79</v>
      </c>
      <c r="H93" s="203">
        <v>317.77918999999997</v>
      </c>
      <c r="I93" s="203">
        <v>0</v>
      </c>
      <c r="J93" s="204">
        <v>0</v>
      </c>
    </row>
    <row r="94" spans="1:10">
      <c r="A94" s="156"/>
      <c r="D94" s="201" t="s">
        <v>560</v>
      </c>
      <c r="E94" s="202">
        <v>169</v>
      </c>
      <c r="F94" s="203">
        <v>2856.8492599999981</v>
      </c>
      <c r="G94" s="203">
        <v>23</v>
      </c>
      <c r="H94" s="203">
        <v>341.00566000000003</v>
      </c>
      <c r="I94" s="203">
        <v>0</v>
      </c>
      <c r="J94" s="204">
        <v>0</v>
      </c>
    </row>
    <row r="95" spans="1:10">
      <c r="A95" s="156"/>
      <c r="D95" s="201" t="s">
        <v>574</v>
      </c>
      <c r="E95" s="202">
        <v>174</v>
      </c>
      <c r="F95" s="203">
        <v>1802.8228000000004</v>
      </c>
      <c r="G95" s="203">
        <v>25</v>
      </c>
      <c r="H95" s="203">
        <v>150.2276</v>
      </c>
      <c r="I95" s="203">
        <v>0</v>
      </c>
      <c r="J95" s="204">
        <v>0</v>
      </c>
    </row>
    <row r="96" spans="1:10">
      <c r="A96" s="156"/>
      <c r="C96" s="157" t="s">
        <v>225</v>
      </c>
      <c r="D96" s="201"/>
      <c r="E96" s="202" t="s">
        <v>201</v>
      </c>
      <c r="F96" s="203" t="s">
        <v>201</v>
      </c>
      <c r="G96" s="203" t="s">
        <v>201</v>
      </c>
      <c r="H96" s="203" t="s">
        <v>201</v>
      </c>
      <c r="I96" s="203" t="s">
        <v>201</v>
      </c>
      <c r="J96" s="204" t="s">
        <v>201</v>
      </c>
    </row>
    <row r="97" spans="1:10">
      <c r="A97" s="156"/>
      <c r="D97" s="201" t="s">
        <v>568</v>
      </c>
      <c r="E97" s="202">
        <v>20843</v>
      </c>
      <c r="F97" s="203">
        <v>285942.43629999942</v>
      </c>
      <c r="G97" s="203">
        <v>1405</v>
      </c>
      <c r="H97" s="203">
        <v>15343.357940000005</v>
      </c>
      <c r="I97" s="203">
        <v>0</v>
      </c>
      <c r="J97" s="204">
        <v>0</v>
      </c>
    </row>
    <row r="98" spans="1:10">
      <c r="A98" s="156"/>
      <c r="D98" s="201" t="s">
        <v>569</v>
      </c>
      <c r="E98" s="202">
        <v>14921</v>
      </c>
      <c r="F98" s="203">
        <v>141331.57220999993</v>
      </c>
      <c r="G98" s="203">
        <v>1739</v>
      </c>
      <c r="H98" s="203">
        <v>11435.74099</v>
      </c>
      <c r="I98" s="203">
        <v>3</v>
      </c>
      <c r="J98" s="204">
        <v>14.35</v>
      </c>
    </row>
    <row r="99" spans="1:10">
      <c r="A99" s="156"/>
      <c r="D99" s="201" t="s">
        <v>553</v>
      </c>
      <c r="E99" s="202">
        <v>1557</v>
      </c>
      <c r="F99" s="203">
        <v>17293.895870000004</v>
      </c>
      <c r="G99" s="203">
        <v>157</v>
      </c>
      <c r="H99" s="203">
        <v>1075.15894</v>
      </c>
      <c r="I99" s="203">
        <v>1</v>
      </c>
      <c r="J99" s="204">
        <v>0.55974000000000002</v>
      </c>
    </row>
    <row r="100" spans="1:10">
      <c r="A100" s="156"/>
      <c r="D100" s="201" t="s">
        <v>563</v>
      </c>
      <c r="E100" s="202">
        <v>465</v>
      </c>
      <c r="F100" s="203">
        <v>7415.2194399999989</v>
      </c>
      <c r="G100" s="203">
        <v>55</v>
      </c>
      <c r="H100" s="203">
        <v>854.36515999999983</v>
      </c>
      <c r="I100" s="203">
        <v>0</v>
      </c>
      <c r="J100" s="204">
        <v>0</v>
      </c>
    </row>
    <row r="101" spans="1:10">
      <c r="A101" s="156"/>
      <c r="D101" s="201" t="s">
        <v>575</v>
      </c>
      <c r="E101" s="202">
        <v>494</v>
      </c>
      <c r="F101" s="203">
        <v>2484.7076500000003</v>
      </c>
      <c r="G101" s="203">
        <v>59</v>
      </c>
      <c r="H101" s="203">
        <v>266.36077999999998</v>
      </c>
      <c r="I101" s="203">
        <v>1</v>
      </c>
      <c r="J101" s="204">
        <v>9.76</v>
      </c>
    </row>
    <row r="102" spans="1:10">
      <c r="A102" s="156"/>
      <c r="B102" s="157" t="s">
        <v>227</v>
      </c>
      <c r="D102" s="201"/>
      <c r="E102" s="202" t="s">
        <v>201</v>
      </c>
      <c r="F102" s="203" t="s">
        <v>201</v>
      </c>
      <c r="G102" s="203" t="s">
        <v>201</v>
      </c>
      <c r="H102" s="203" t="s">
        <v>201</v>
      </c>
      <c r="I102" s="203" t="s">
        <v>201</v>
      </c>
      <c r="J102" s="204" t="s">
        <v>201</v>
      </c>
    </row>
    <row r="103" spans="1:10">
      <c r="A103" s="156"/>
      <c r="C103" s="157" t="s">
        <v>228</v>
      </c>
      <c r="D103" s="201"/>
      <c r="E103" s="202" t="s">
        <v>201</v>
      </c>
      <c r="F103" s="203" t="s">
        <v>201</v>
      </c>
      <c r="G103" s="203" t="s">
        <v>201</v>
      </c>
      <c r="H103" s="203" t="s">
        <v>201</v>
      </c>
      <c r="I103" s="203" t="s">
        <v>201</v>
      </c>
      <c r="J103" s="204" t="s">
        <v>201</v>
      </c>
    </row>
    <row r="104" spans="1:10">
      <c r="A104" s="156"/>
      <c r="D104" s="201" t="s">
        <v>554</v>
      </c>
      <c r="E104" s="202">
        <v>10</v>
      </c>
      <c r="F104" s="203">
        <v>526.29999999999995</v>
      </c>
      <c r="G104" s="203">
        <v>4</v>
      </c>
      <c r="H104" s="203">
        <v>57.72</v>
      </c>
      <c r="I104" s="203">
        <v>0</v>
      </c>
      <c r="J104" s="204">
        <v>0</v>
      </c>
    </row>
    <row r="105" spans="1:10">
      <c r="A105" s="156"/>
      <c r="D105" s="201" t="s">
        <v>574</v>
      </c>
      <c r="E105" s="202">
        <v>49</v>
      </c>
      <c r="F105" s="203">
        <v>177.94256000000004</v>
      </c>
      <c r="G105" s="203">
        <v>18</v>
      </c>
      <c r="H105" s="203">
        <v>50.253600000000006</v>
      </c>
      <c r="I105" s="203">
        <v>0</v>
      </c>
      <c r="J105" s="204">
        <v>0</v>
      </c>
    </row>
    <row r="106" spans="1:10">
      <c r="A106" s="156"/>
      <c r="D106" s="201" t="s">
        <v>572</v>
      </c>
      <c r="E106" s="202">
        <v>3</v>
      </c>
      <c r="F106" s="203">
        <v>70.375</v>
      </c>
      <c r="G106" s="203">
        <v>1</v>
      </c>
      <c r="H106" s="203">
        <v>23.524999999999999</v>
      </c>
      <c r="I106" s="203">
        <v>0</v>
      </c>
      <c r="J106" s="204">
        <v>0</v>
      </c>
    </row>
    <row r="107" spans="1:10">
      <c r="A107" s="156"/>
      <c r="D107" s="201" t="s">
        <v>575</v>
      </c>
      <c r="E107" s="202">
        <v>6</v>
      </c>
      <c r="F107" s="203">
        <v>40.204800000000006</v>
      </c>
      <c r="G107" s="203">
        <v>3</v>
      </c>
      <c r="H107" s="203">
        <v>15.84</v>
      </c>
      <c r="I107" s="203">
        <v>0</v>
      </c>
      <c r="J107" s="204">
        <v>0</v>
      </c>
    </row>
    <row r="108" spans="1:10">
      <c r="A108" s="156"/>
      <c r="D108" s="201" t="s">
        <v>576</v>
      </c>
      <c r="E108" s="202">
        <v>16</v>
      </c>
      <c r="F108" s="203">
        <v>33.378479999999996</v>
      </c>
      <c r="G108" s="203">
        <v>11</v>
      </c>
      <c r="H108" s="203">
        <v>3.6395999999999997</v>
      </c>
      <c r="I108" s="203">
        <v>0</v>
      </c>
      <c r="J108" s="204">
        <v>0</v>
      </c>
    </row>
    <row r="109" spans="1:10">
      <c r="A109" s="156"/>
      <c r="C109" s="157" t="s">
        <v>229</v>
      </c>
      <c r="D109" s="201"/>
      <c r="E109" s="202" t="s">
        <v>201</v>
      </c>
      <c r="F109" s="203" t="s">
        <v>201</v>
      </c>
      <c r="G109" s="203" t="s">
        <v>201</v>
      </c>
      <c r="H109" s="203" t="s">
        <v>201</v>
      </c>
      <c r="I109" s="203" t="s">
        <v>201</v>
      </c>
      <c r="J109" s="204" t="s">
        <v>201</v>
      </c>
    </row>
    <row r="110" spans="1:10">
      <c r="A110" s="156"/>
      <c r="D110" s="201" t="s">
        <v>577</v>
      </c>
      <c r="E110" s="202">
        <v>15</v>
      </c>
      <c r="F110" s="203">
        <v>483.82800000000009</v>
      </c>
      <c r="G110" s="203">
        <v>0</v>
      </c>
      <c r="H110" s="203">
        <v>0</v>
      </c>
      <c r="I110" s="203">
        <v>0</v>
      </c>
      <c r="J110" s="204">
        <v>0</v>
      </c>
    </row>
    <row r="111" spans="1:10">
      <c r="A111" s="156"/>
      <c r="D111" s="201" t="s">
        <v>556</v>
      </c>
      <c r="E111" s="202">
        <v>1</v>
      </c>
      <c r="F111" s="203">
        <v>0.08</v>
      </c>
      <c r="G111" s="203">
        <v>1</v>
      </c>
      <c r="H111" s="203">
        <v>0.08</v>
      </c>
      <c r="I111" s="203">
        <v>0</v>
      </c>
      <c r="J111" s="204">
        <v>0</v>
      </c>
    </row>
    <row r="112" spans="1:10">
      <c r="A112" s="156"/>
      <c r="C112" s="157" t="s">
        <v>230</v>
      </c>
      <c r="D112" s="201"/>
      <c r="E112" s="202" t="s">
        <v>201</v>
      </c>
      <c r="F112" s="203" t="s">
        <v>201</v>
      </c>
      <c r="G112" s="203" t="s">
        <v>201</v>
      </c>
      <c r="H112" s="203" t="s">
        <v>201</v>
      </c>
      <c r="I112" s="203" t="s">
        <v>201</v>
      </c>
      <c r="J112" s="204" t="s">
        <v>201</v>
      </c>
    </row>
    <row r="113" spans="1:10">
      <c r="A113" s="156"/>
      <c r="D113" s="201" t="s">
        <v>577</v>
      </c>
      <c r="E113" s="202">
        <v>179</v>
      </c>
      <c r="F113" s="203">
        <v>6350.5899999999983</v>
      </c>
      <c r="G113" s="203">
        <v>37</v>
      </c>
      <c r="H113" s="203">
        <v>1275.04</v>
      </c>
      <c r="I113" s="203">
        <v>0</v>
      </c>
      <c r="J113" s="204">
        <v>0</v>
      </c>
    </row>
    <row r="114" spans="1:10">
      <c r="A114" s="156"/>
      <c r="D114" s="201" t="s">
        <v>556</v>
      </c>
      <c r="E114" s="202">
        <v>97</v>
      </c>
      <c r="F114" s="203">
        <v>4600.9550000000008</v>
      </c>
      <c r="G114" s="203">
        <v>46</v>
      </c>
      <c r="H114" s="203">
        <v>1531.9675</v>
      </c>
      <c r="I114" s="203">
        <v>0</v>
      </c>
      <c r="J114" s="204">
        <v>0</v>
      </c>
    </row>
    <row r="115" spans="1:10">
      <c r="A115" s="156"/>
      <c r="D115" s="201" t="s">
        <v>553</v>
      </c>
      <c r="E115" s="202">
        <v>99</v>
      </c>
      <c r="F115" s="203">
        <v>1774.1649999999997</v>
      </c>
      <c r="G115" s="203">
        <v>26</v>
      </c>
      <c r="H115" s="203">
        <v>359.50799999999998</v>
      </c>
      <c r="I115" s="203">
        <v>0</v>
      </c>
      <c r="J115" s="204">
        <v>0</v>
      </c>
    </row>
    <row r="116" spans="1:10">
      <c r="A116" s="156"/>
      <c r="D116" s="201" t="s">
        <v>566</v>
      </c>
      <c r="E116" s="202">
        <v>60</v>
      </c>
      <c r="F116" s="203">
        <v>1676.72</v>
      </c>
      <c r="G116" s="203">
        <v>17</v>
      </c>
      <c r="H116" s="203">
        <v>407.85</v>
      </c>
      <c r="I116" s="203">
        <v>0</v>
      </c>
      <c r="J116" s="204">
        <v>0</v>
      </c>
    </row>
    <row r="117" spans="1:10">
      <c r="A117" s="156"/>
      <c r="D117" s="201" t="s">
        <v>574</v>
      </c>
      <c r="E117" s="202">
        <v>41</v>
      </c>
      <c r="F117" s="203">
        <v>1280.825</v>
      </c>
      <c r="G117" s="203">
        <v>9</v>
      </c>
      <c r="H117" s="203">
        <v>257</v>
      </c>
      <c r="I117" s="203">
        <v>0</v>
      </c>
      <c r="J117" s="204">
        <v>0</v>
      </c>
    </row>
    <row r="118" spans="1:10">
      <c r="A118" s="156"/>
      <c r="C118" s="157" t="s">
        <v>231</v>
      </c>
      <c r="D118" s="201"/>
      <c r="E118" s="202" t="s">
        <v>201</v>
      </c>
      <c r="F118" s="203" t="s">
        <v>201</v>
      </c>
      <c r="G118" s="203" t="s">
        <v>201</v>
      </c>
      <c r="H118" s="203" t="s">
        <v>201</v>
      </c>
      <c r="I118" s="203" t="s">
        <v>201</v>
      </c>
      <c r="J118" s="204" t="s">
        <v>201</v>
      </c>
    </row>
    <row r="119" spans="1:10">
      <c r="A119" s="156"/>
      <c r="D119" s="201" t="s">
        <v>578</v>
      </c>
      <c r="E119" s="202">
        <v>27</v>
      </c>
      <c r="F119" s="203">
        <v>1.5851999999999999</v>
      </c>
      <c r="G119" s="203">
        <v>6</v>
      </c>
      <c r="H119" s="203">
        <v>0.2853</v>
      </c>
      <c r="I119" s="203">
        <v>0</v>
      </c>
      <c r="J119" s="204">
        <v>0</v>
      </c>
    </row>
    <row r="120" spans="1:10">
      <c r="A120" s="156"/>
      <c r="C120" s="157" t="s">
        <v>232</v>
      </c>
      <c r="D120" s="201"/>
      <c r="E120" s="202" t="s">
        <v>201</v>
      </c>
      <c r="F120" s="203" t="s">
        <v>201</v>
      </c>
      <c r="G120" s="203" t="s">
        <v>201</v>
      </c>
      <c r="H120" s="203" t="s">
        <v>201</v>
      </c>
      <c r="I120" s="203" t="s">
        <v>201</v>
      </c>
      <c r="J120" s="204" t="s">
        <v>201</v>
      </c>
    </row>
    <row r="121" spans="1:10">
      <c r="A121" s="156"/>
      <c r="D121" s="201" t="s">
        <v>556</v>
      </c>
      <c r="E121" s="202">
        <v>188</v>
      </c>
      <c r="F121" s="203">
        <v>7376.3584800000008</v>
      </c>
      <c r="G121" s="203">
        <v>28</v>
      </c>
      <c r="H121" s="203">
        <v>679.6780799999998</v>
      </c>
      <c r="I121" s="203">
        <v>0</v>
      </c>
      <c r="J121" s="204">
        <v>0</v>
      </c>
    </row>
    <row r="122" spans="1:10">
      <c r="A122" s="156"/>
      <c r="D122" s="201" t="s">
        <v>566</v>
      </c>
      <c r="E122" s="202">
        <v>2006</v>
      </c>
      <c r="F122" s="203">
        <v>1968.7185500000003</v>
      </c>
      <c r="G122" s="203">
        <v>131</v>
      </c>
      <c r="H122" s="203">
        <v>228.23994999999999</v>
      </c>
      <c r="I122" s="203">
        <v>0</v>
      </c>
      <c r="J122" s="204">
        <v>0</v>
      </c>
    </row>
    <row r="123" spans="1:10">
      <c r="A123" s="156"/>
      <c r="D123" s="201" t="s">
        <v>572</v>
      </c>
      <c r="E123" s="202">
        <v>20</v>
      </c>
      <c r="F123" s="203">
        <v>477.43500000000006</v>
      </c>
      <c r="G123" s="203">
        <v>7</v>
      </c>
      <c r="H123" s="203">
        <v>144.54500000000002</v>
      </c>
      <c r="I123" s="203">
        <v>0</v>
      </c>
      <c r="J123" s="204">
        <v>0</v>
      </c>
    </row>
    <row r="124" spans="1:10">
      <c r="A124" s="156"/>
      <c r="D124" s="201" t="s">
        <v>577</v>
      </c>
      <c r="E124" s="202">
        <v>18</v>
      </c>
      <c r="F124" s="203">
        <v>385.60090000000002</v>
      </c>
      <c r="G124" s="203">
        <v>2</v>
      </c>
      <c r="H124" s="203">
        <v>24.000900000000001</v>
      </c>
      <c r="I124" s="203">
        <v>0</v>
      </c>
      <c r="J124" s="204">
        <v>0</v>
      </c>
    </row>
    <row r="125" spans="1:10">
      <c r="A125" s="156"/>
      <c r="D125" s="201" t="s">
        <v>579</v>
      </c>
      <c r="E125" s="202">
        <v>25</v>
      </c>
      <c r="F125" s="203">
        <v>318.49220000000003</v>
      </c>
      <c r="G125" s="203">
        <v>7</v>
      </c>
      <c r="H125" s="203">
        <v>76.148200000000003</v>
      </c>
      <c r="I125" s="203">
        <v>0</v>
      </c>
      <c r="J125" s="204">
        <v>0</v>
      </c>
    </row>
    <row r="126" spans="1:10">
      <c r="A126" s="156"/>
      <c r="C126" s="157" t="s">
        <v>233</v>
      </c>
      <c r="D126" s="201"/>
      <c r="E126" s="202" t="s">
        <v>201</v>
      </c>
      <c r="F126" s="203" t="s">
        <v>201</v>
      </c>
      <c r="G126" s="203" t="s">
        <v>201</v>
      </c>
      <c r="H126" s="203" t="s">
        <v>201</v>
      </c>
      <c r="I126" s="203" t="s">
        <v>201</v>
      </c>
      <c r="J126" s="204" t="s">
        <v>201</v>
      </c>
    </row>
    <row r="127" spans="1:10">
      <c r="A127" s="156"/>
      <c r="D127" s="201" t="s">
        <v>556</v>
      </c>
      <c r="E127" s="202">
        <v>1447</v>
      </c>
      <c r="F127" s="203">
        <v>63026.633500000025</v>
      </c>
      <c r="G127" s="203">
        <v>63</v>
      </c>
      <c r="H127" s="203">
        <v>2178.3224599999999</v>
      </c>
      <c r="I127" s="203">
        <v>0</v>
      </c>
      <c r="J127" s="204">
        <v>0</v>
      </c>
    </row>
    <row r="128" spans="1:10">
      <c r="A128" s="156"/>
      <c r="D128" s="201" t="s">
        <v>554</v>
      </c>
      <c r="E128" s="202">
        <v>1855</v>
      </c>
      <c r="F128" s="203">
        <v>58441.519769999984</v>
      </c>
      <c r="G128" s="203">
        <v>91</v>
      </c>
      <c r="H128" s="203">
        <v>1295.4713799999997</v>
      </c>
      <c r="I128" s="203">
        <v>0</v>
      </c>
      <c r="J128" s="204">
        <v>0</v>
      </c>
    </row>
    <row r="129" spans="1:10">
      <c r="A129" s="156"/>
      <c r="D129" s="201" t="s">
        <v>553</v>
      </c>
      <c r="E129" s="202">
        <v>2294</v>
      </c>
      <c r="F129" s="203">
        <v>45174.871190000013</v>
      </c>
      <c r="G129" s="203">
        <v>179</v>
      </c>
      <c r="H129" s="203">
        <v>1499.9286900000002</v>
      </c>
      <c r="I129" s="203">
        <v>0</v>
      </c>
      <c r="J129" s="204">
        <v>0</v>
      </c>
    </row>
    <row r="130" spans="1:10">
      <c r="A130" s="156"/>
      <c r="D130" s="201" t="s">
        <v>572</v>
      </c>
      <c r="E130" s="202">
        <v>1455</v>
      </c>
      <c r="F130" s="203">
        <v>28627.310639999996</v>
      </c>
      <c r="G130" s="203">
        <v>142</v>
      </c>
      <c r="H130" s="203">
        <v>1128.5857100000001</v>
      </c>
      <c r="I130" s="203">
        <v>0</v>
      </c>
      <c r="J130" s="204">
        <v>0</v>
      </c>
    </row>
    <row r="131" spans="1:10">
      <c r="A131" s="156"/>
      <c r="D131" s="201" t="s">
        <v>577</v>
      </c>
      <c r="E131" s="202">
        <v>1038</v>
      </c>
      <c r="F131" s="203">
        <v>20374.476460000005</v>
      </c>
      <c r="G131" s="203">
        <v>67</v>
      </c>
      <c r="H131" s="203">
        <v>525.08037000000013</v>
      </c>
      <c r="I131" s="203">
        <v>0</v>
      </c>
      <c r="J131" s="204">
        <v>0</v>
      </c>
    </row>
    <row r="132" spans="1:10">
      <c r="A132" s="156"/>
      <c r="C132" s="157" t="s">
        <v>234</v>
      </c>
      <c r="D132" s="201"/>
      <c r="E132" s="202" t="s">
        <v>201</v>
      </c>
      <c r="F132" s="203" t="s">
        <v>201</v>
      </c>
      <c r="G132" s="203" t="s">
        <v>201</v>
      </c>
      <c r="H132" s="203" t="s">
        <v>201</v>
      </c>
      <c r="I132" s="203" t="s">
        <v>201</v>
      </c>
      <c r="J132" s="204" t="s">
        <v>201</v>
      </c>
    </row>
    <row r="133" spans="1:10">
      <c r="A133" s="156"/>
      <c r="D133" s="201" t="s">
        <v>556</v>
      </c>
      <c r="E133" s="202">
        <v>277</v>
      </c>
      <c r="F133" s="203">
        <v>3761.3478699999996</v>
      </c>
      <c r="G133" s="203">
        <v>71</v>
      </c>
      <c r="H133" s="203">
        <v>797.37699999999995</v>
      </c>
      <c r="I133" s="203">
        <v>2</v>
      </c>
      <c r="J133" s="204">
        <v>0.33611000000000002</v>
      </c>
    </row>
    <row r="134" spans="1:10">
      <c r="A134" s="156"/>
      <c r="D134" s="201" t="s">
        <v>579</v>
      </c>
      <c r="E134" s="202">
        <v>116</v>
      </c>
      <c r="F134" s="203">
        <v>721.86007999999993</v>
      </c>
      <c r="G134" s="203">
        <v>57</v>
      </c>
      <c r="H134" s="203">
        <v>257.74860000000007</v>
      </c>
      <c r="I134" s="203">
        <v>0</v>
      </c>
      <c r="J134" s="204">
        <v>0</v>
      </c>
    </row>
    <row r="135" spans="1:10">
      <c r="A135" s="156"/>
      <c r="D135" s="201" t="s">
        <v>567</v>
      </c>
      <c r="E135" s="202">
        <v>135</v>
      </c>
      <c r="F135" s="203">
        <v>574.67430000000013</v>
      </c>
      <c r="G135" s="203">
        <v>16</v>
      </c>
      <c r="H135" s="203">
        <v>62.211359999999999</v>
      </c>
      <c r="I135" s="203">
        <v>0</v>
      </c>
      <c r="J135" s="204">
        <v>0</v>
      </c>
    </row>
    <row r="136" spans="1:10">
      <c r="A136" s="156"/>
      <c r="D136" s="201" t="s">
        <v>566</v>
      </c>
      <c r="E136" s="202">
        <v>237</v>
      </c>
      <c r="F136" s="203">
        <v>436.23859999999996</v>
      </c>
      <c r="G136" s="203">
        <v>69</v>
      </c>
      <c r="H136" s="203">
        <v>82.992079999999973</v>
      </c>
      <c r="I136" s="203">
        <v>0</v>
      </c>
      <c r="J136" s="204">
        <v>0</v>
      </c>
    </row>
    <row r="137" spans="1:10">
      <c r="A137" s="156"/>
      <c r="D137" s="201" t="s">
        <v>574</v>
      </c>
      <c r="E137" s="202">
        <v>216</v>
      </c>
      <c r="F137" s="203">
        <v>193.6079400000001</v>
      </c>
      <c r="G137" s="203">
        <v>68</v>
      </c>
      <c r="H137" s="203">
        <v>50.739670000000011</v>
      </c>
      <c r="I137" s="203">
        <v>1</v>
      </c>
      <c r="J137" s="204">
        <v>0.31824000000000002</v>
      </c>
    </row>
    <row r="138" spans="1:10">
      <c r="A138" s="156"/>
      <c r="C138" s="157" t="s">
        <v>235</v>
      </c>
      <c r="D138" s="201"/>
      <c r="E138" s="202" t="s">
        <v>201</v>
      </c>
      <c r="F138" s="203" t="s">
        <v>201</v>
      </c>
      <c r="G138" s="203" t="s">
        <v>201</v>
      </c>
      <c r="H138" s="203" t="s">
        <v>201</v>
      </c>
      <c r="I138" s="203" t="s">
        <v>201</v>
      </c>
      <c r="J138" s="204" t="s">
        <v>201</v>
      </c>
    </row>
    <row r="139" spans="1:10">
      <c r="A139" s="156"/>
      <c r="D139" s="201" t="s">
        <v>580</v>
      </c>
      <c r="E139" s="202">
        <v>997</v>
      </c>
      <c r="F139" s="203">
        <v>52581.874939999987</v>
      </c>
      <c r="G139" s="203">
        <v>15</v>
      </c>
      <c r="H139" s="203">
        <v>1132.5500000000002</v>
      </c>
      <c r="I139" s="203">
        <v>0</v>
      </c>
      <c r="J139" s="204">
        <v>0</v>
      </c>
    </row>
    <row r="140" spans="1:10">
      <c r="A140" s="156"/>
      <c r="D140" s="201" t="s">
        <v>556</v>
      </c>
      <c r="E140" s="202">
        <v>884</v>
      </c>
      <c r="F140" s="203">
        <v>23076.507410000002</v>
      </c>
      <c r="G140" s="203">
        <v>19</v>
      </c>
      <c r="H140" s="203">
        <v>331.375</v>
      </c>
      <c r="I140" s="203">
        <v>0</v>
      </c>
      <c r="J140" s="204">
        <v>0</v>
      </c>
    </row>
    <row r="141" spans="1:10">
      <c r="A141" s="156"/>
      <c r="D141" s="201" t="s">
        <v>574</v>
      </c>
      <c r="E141" s="202">
        <v>388</v>
      </c>
      <c r="F141" s="203">
        <v>16133.544169999999</v>
      </c>
      <c r="G141" s="203">
        <v>6</v>
      </c>
      <c r="H141" s="203">
        <v>162</v>
      </c>
      <c r="I141" s="203">
        <v>0</v>
      </c>
      <c r="J141" s="204">
        <v>0</v>
      </c>
    </row>
    <row r="142" spans="1:10">
      <c r="A142" s="156"/>
      <c r="D142" s="201" t="s">
        <v>553</v>
      </c>
      <c r="E142" s="202">
        <v>723</v>
      </c>
      <c r="F142" s="203">
        <v>16109.506250000002</v>
      </c>
      <c r="G142" s="203">
        <v>15</v>
      </c>
      <c r="H142" s="203">
        <v>263.31765999999999</v>
      </c>
      <c r="I142" s="203">
        <v>0</v>
      </c>
      <c r="J142" s="204">
        <v>0</v>
      </c>
    </row>
    <row r="143" spans="1:10">
      <c r="A143" s="156"/>
      <c r="D143" s="201" t="s">
        <v>554</v>
      </c>
      <c r="E143" s="202">
        <v>398</v>
      </c>
      <c r="F143" s="203">
        <v>15750.448999999997</v>
      </c>
      <c r="G143" s="203">
        <v>5</v>
      </c>
      <c r="H143" s="203">
        <v>141.38499999999999</v>
      </c>
      <c r="I143" s="203">
        <v>0</v>
      </c>
      <c r="J143" s="204">
        <v>0</v>
      </c>
    </row>
    <row r="144" spans="1:10">
      <c r="A144" s="156"/>
      <c r="C144" s="157" t="s">
        <v>236</v>
      </c>
      <c r="D144" s="201"/>
      <c r="E144" s="202" t="s">
        <v>201</v>
      </c>
      <c r="F144" s="203" t="s">
        <v>201</v>
      </c>
      <c r="G144" s="203" t="s">
        <v>201</v>
      </c>
      <c r="H144" s="203" t="s">
        <v>201</v>
      </c>
      <c r="I144" s="203" t="s">
        <v>201</v>
      </c>
      <c r="J144" s="204" t="s">
        <v>201</v>
      </c>
    </row>
    <row r="145" spans="1:10">
      <c r="A145" s="156"/>
      <c r="D145" s="201" t="s">
        <v>580</v>
      </c>
      <c r="E145" s="202">
        <v>165</v>
      </c>
      <c r="F145" s="203">
        <v>4157.4749999999995</v>
      </c>
      <c r="G145" s="203">
        <v>3</v>
      </c>
      <c r="H145" s="203">
        <v>51.45</v>
      </c>
      <c r="I145" s="203">
        <v>0</v>
      </c>
      <c r="J145" s="204">
        <v>0</v>
      </c>
    </row>
    <row r="146" spans="1:10">
      <c r="A146" s="156"/>
      <c r="D146" s="201" t="s">
        <v>575</v>
      </c>
      <c r="E146" s="202">
        <v>54</v>
      </c>
      <c r="F146" s="203">
        <v>1611.1369399999999</v>
      </c>
      <c r="G146" s="203">
        <v>11</v>
      </c>
      <c r="H146" s="203">
        <v>373.19409999999993</v>
      </c>
      <c r="I146" s="203">
        <v>0</v>
      </c>
      <c r="J146" s="204">
        <v>0</v>
      </c>
    </row>
    <row r="147" spans="1:10">
      <c r="A147" s="156"/>
      <c r="D147" s="201" t="s">
        <v>574</v>
      </c>
      <c r="E147" s="202">
        <v>53</v>
      </c>
      <c r="F147" s="203">
        <v>1377.175</v>
      </c>
      <c r="G147" s="203">
        <v>0</v>
      </c>
      <c r="H147" s="203">
        <v>0</v>
      </c>
      <c r="I147" s="203">
        <v>0</v>
      </c>
      <c r="J147" s="204">
        <v>0</v>
      </c>
    </row>
    <row r="148" spans="1:10">
      <c r="A148" s="156"/>
      <c r="D148" s="201" t="s">
        <v>556</v>
      </c>
      <c r="E148" s="202">
        <v>65</v>
      </c>
      <c r="F148" s="203">
        <v>689.38</v>
      </c>
      <c r="G148" s="203">
        <v>2</v>
      </c>
      <c r="H148" s="203">
        <v>31.88</v>
      </c>
      <c r="I148" s="203">
        <v>0</v>
      </c>
      <c r="J148" s="204">
        <v>0</v>
      </c>
    </row>
    <row r="149" spans="1:10">
      <c r="A149" s="156"/>
      <c r="D149" s="201" t="s">
        <v>570</v>
      </c>
      <c r="E149" s="202">
        <v>6</v>
      </c>
      <c r="F149" s="203">
        <v>408</v>
      </c>
      <c r="G149" s="203">
        <v>0</v>
      </c>
      <c r="H149" s="203">
        <v>0</v>
      </c>
      <c r="I149" s="203">
        <v>0</v>
      </c>
      <c r="J149" s="204">
        <v>0</v>
      </c>
    </row>
    <row r="150" spans="1:10">
      <c r="A150" s="156"/>
      <c r="B150" s="157" t="s">
        <v>237</v>
      </c>
      <c r="D150" s="201"/>
      <c r="E150" s="202" t="s">
        <v>201</v>
      </c>
      <c r="F150" s="203" t="s">
        <v>201</v>
      </c>
      <c r="G150" s="203" t="s">
        <v>201</v>
      </c>
      <c r="H150" s="203" t="s">
        <v>201</v>
      </c>
      <c r="I150" s="203" t="s">
        <v>201</v>
      </c>
      <c r="J150" s="204" t="s">
        <v>201</v>
      </c>
    </row>
    <row r="151" spans="1:10">
      <c r="A151" s="156"/>
      <c r="C151" s="157" t="s">
        <v>238</v>
      </c>
      <c r="D151" s="201"/>
      <c r="E151" s="202" t="s">
        <v>201</v>
      </c>
      <c r="F151" s="203" t="s">
        <v>201</v>
      </c>
      <c r="G151" s="203" t="s">
        <v>201</v>
      </c>
      <c r="H151" s="203" t="s">
        <v>201</v>
      </c>
      <c r="I151" s="203" t="s">
        <v>201</v>
      </c>
      <c r="J151" s="204" t="s">
        <v>201</v>
      </c>
    </row>
    <row r="152" spans="1:10">
      <c r="A152" s="156"/>
      <c r="D152" s="201" t="s">
        <v>553</v>
      </c>
      <c r="E152" s="202">
        <v>420</v>
      </c>
      <c r="F152" s="203">
        <v>7727.8318899999995</v>
      </c>
      <c r="G152" s="203">
        <v>15</v>
      </c>
      <c r="H152" s="203">
        <v>233.84365000000003</v>
      </c>
      <c r="I152" s="203">
        <v>0</v>
      </c>
      <c r="J152" s="204">
        <v>0</v>
      </c>
    </row>
    <row r="153" spans="1:10">
      <c r="A153" s="156"/>
      <c r="D153" s="201" t="s">
        <v>572</v>
      </c>
      <c r="E153" s="202">
        <v>174</v>
      </c>
      <c r="F153" s="203">
        <v>3618.0174999999999</v>
      </c>
      <c r="G153" s="203">
        <v>3</v>
      </c>
      <c r="H153" s="203">
        <v>68</v>
      </c>
      <c r="I153" s="203">
        <v>0</v>
      </c>
      <c r="J153" s="204">
        <v>0</v>
      </c>
    </row>
    <row r="154" spans="1:10">
      <c r="A154" s="156"/>
      <c r="D154" s="201" t="s">
        <v>567</v>
      </c>
      <c r="E154" s="202">
        <v>137</v>
      </c>
      <c r="F154" s="203">
        <v>3130.4749999999999</v>
      </c>
      <c r="G154" s="203">
        <v>6</v>
      </c>
      <c r="H154" s="203">
        <v>127.6</v>
      </c>
      <c r="I154" s="203">
        <v>0</v>
      </c>
      <c r="J154" s="204">
        <v>0</v>
      </c>
    </row>
    <row r="155" spans="1:10">
      <c r="A155" s="156"/>
      <c r="D155" s="201" t="s">
        <v>576</v>
      </c>
      <c r="E155" s="202">
        <v>116</v>
      </c>
      <c r="F155" s="203">
        <v>1629.21</v>
      </c>
      <c r="G155" s="203">
        <v>9</v>
      </c>
      <c r="H155" s="203">
        <v>138.4</v>
      </c>
      <c r="I155" s="203">
        <v>0</v>
      </c>
      <c r="J155" s="204">
        <v>0</v>
      </c>
    </row>
    <row r="156" spans="1:10">
      <c r="A156" s="156"/>
      <c r="D156" s="201" t="s">
        <v>561</v>
      </c>
      <c r="E156" s="202">
        <v>71</v>
      </c>
      <c r="F156" s="203">
        <v>1415.0249999999999</v>
      </c>
      <c r="G156" s="203">
        <v>3</v>
      </c>
      <c r="H156" s="203">
        <v>29.5</v>
      </c>
      <c r="I156" s="203">
        <v>0</v>
      </c>
      <c r="J156" s="204">
        <v>0</v>
      </c>
    </row>
    <row r="157" spans="1:10">
      <c r="A157" s="156"/>
      <c r="C157" s="157" t="s">
        <v>239</v>
      </c>
      <c r="D157" s="201"/>
      <c r="E157" s="202" t="s">
        <v>201</v>
      </c>
      <c r="F157" s="203" t="s">
        <v>201</v>
      </c>
      <c r="G157" s="203" t="s">
        <v>201</v>
      </c>
      <c r="H157" s="203" t="s">
        <v>201</v>
      </c>
      <c r="I157" s="203" t="s">
        <v>201</v>
      </c>
      <c r="J157" s="204" t="s">
        <v>201</v>
      </c>
    </row>
    <row r="158" spans="1:10">
      <c r="A158" s="156"/>
      <c r="D158" s="201" t="s">
        <v>569</v>
      </c>
      <c r="E158" s="202">
        <v>433</v>
      </c>
      <c r="F158" s="203">
        <v>4899.7276800000018</v>
      </c>
      <c r="G158" s="203">
        <v>58</v>
      </c>
      <c r="H158" s="203">
        <v>493.27</v>
      </c>
      <c r="I158" s="203">
        <v>0</v>
      </c>
      <c r="J158" s="204">
        <v>0</v>
      </c>
    </row>
    <row r="159" spans="1:10">
      <c r="A159" s="156"/>
      <c r="D159" s="201" t="s">
        <v>568</v>
      </c>
      <c r="E159" s="202">
        <v>237</v>
      </c>
      <c r="F159" s="203">
        <v>1761.4592999999998</v>
      </c>
      <c r="G159" s="203">
        <v>8</v>
      </c>
      <c r="H159" s="203">
        <v>99.334559999999982</v>
      </c>
      <c r="I159" s="203">
        <v>0</v>
      </c>
      <c r="J159" s="204">
        <v>0</v>
      </c>
    </row>
    <row r="160" spans="1:10">
      <c r="A160" s="156"/>
      <c r="D160" s="201" t="s">
        <v>575</v>
      </c>
      <c r="E160" s="202">
        <v>42</v>
      </c>
      <c r="F160" s="203">
        <v>749.70240000000013</v>
      </c>
      <c r="G160" s="203">
        <v>6</v>
      </c>
      <c r="H160" s="203">
        <v>63.768240000000006</v>
      </c>
      <c r="I160" s="203">
        <v>0</v>
      </c>
      <c r="J160" s="204">
        <v>0</v>
      </c>
    </row>
    <row r="161" spans="1:10">
      <c r="A161" s="156"/>
      <c r="D161" s="201" t="s">
        <v>581</v>
      </c>
      <c r="E161" s="202">
        <v>42</v>
      </c>
      <c r="F161" s="203">
        <v>157.74210000000005</v>
      </c>
      <c r="G161" s="203">
        <v>15</v>
      </c>
      <c r="H161" s="203">
        <v>63.485999999999997</v>
      </c>
      <c r="I161" s="203">
        <v>0</v>
      </c>
      <c r="J161" s="204">
        <v>0</v>
      </c>
    </row>
    <row r="162" spans="1:10">
      <c r="A162" s="156"/>
      <c r="D162" s="201" t="s">
        <v>582</v>
      </c>
      <c r="E162" s="202">
        <v>3</v>
      </c>
      <c r="F162" s="203">
        <v>0.46000000000000008</v>
      </c>
      <c r="G162" s="203">
        <v>0</v>
      </c>
      <c r="H162" s="203">
        <v>0</v>
      </c>
      <c r="I162" s="203">
        <v>0</v>
      </c>
      <c r="J162" s="204">
        <v>0</v>
      </c>
    </row>
    <row r="163" spans="1:10">
      <c r="A163" s="156"/>
      <c r="B163" s="157" t="s">
        <v>240</v>
      </c>
      <c r="D163" s="201"/>
      <c r="E163" s="202" t="s">
        <v>201</v>
      </c>
      <c r="F163" s="203" t="s">
        <v>201</v>
      </c>
      <c r="G163" s="203" t="s">
        <v>201</v>
      </c>
      <c r="H163" s="203" t="s">
        <v>201</v>
      </c>
      <c r="I163" s="203" t="s">
        <v>201</v>
      </c>
      <c r="J163" s="204" t="s">
        <v>201</v>
      </c>
    </row>
    <row r="164" spans="1:10">
      <c r="A164" s="156"/>
      <c r="C164" s="157" t="s">
        <v>241</v>
      </c>
      <c r="D164" s="201"/>
      <c r="E164" s="202" t="s">
        <v>201</v>
      </c>
      <c r="F164" s="203" t="s">
        <v>201</v>
      </c>
      <c r="G164" s="203" t="s">
        <v>201</v>
      </c>
      <c r="H164" s="203" t="s">
        <v>201</v>
      </c>
      <c r="I164" s="203" t="s">
        <v>201</v>
      </c>
      <c r="J164" s="204" t="s">
        <v>201</v>
      </c>
    </row>
    <row r="165" spans="1:10">
      <c r="A165" s="156"/>
      <c r="D165" s="201" t="s">
        <v>566</v>
      </c>
      <c r="E165" s="202">
        <v>39</v>
      </c>
      <c r="F165" s="203">
        <v>507.47500000000014</v>
      </c>
      <c r="G165" s="203">
        <v>0</v>
      </c>
      <c r="H165" s="203">
        <v>0</v>
      </c>
      <c r="I165" s="203">
        <v>0</v>
      </c>
      <c r="J165" s="204">
        <v>0</v>
      </c>
    </row>
    <row r="166" spans="1:10">
      <c r="A166" s="156"/>
      <c r="D166" s="201" t="s">
        <v>554</v>
      </c>
      <c r="E166" s="202">
        <v>31</v>
      </c>
      <c r="F166" s="203">
        <v>342.73249999999996</v>
      </c>
      <c r="G166" s="203">
        <v>1</v>
      </c>
      <c r="H166" s="203">
        <v>19.11</v>
      </c>
      <c r="I166" s="203">
        <v>0</v>
      </c>
      <c r="J166" s="204">
        <v>0</v>
      </c>
    </row>
    <row r="167" spans="1:10">
      <c r="A167" s="156"/>
      <c r="D167" s="201" t="s">
        <v>553</v>
      </c>
      <c r="E167" s="202">
        <v>6</v>
      </c>
      <c r="F167" s="203">
        <v>110.67111</v>
      </c>
      <c r="G167" s="203">
        <v>0</v>
      </c>
      <c r="H167" s="203">
        <v>0</v>
      </c>
      <c r="I167" s="203">
        <v>0</v>
      </c>
      <c r="J167" s="204">
        <v>0</v>
      </c>
    </row>
    <row r="168" spans="1:10">
      <c r="A168" s="156"/>
      <c r="D168" s="201" t="s">
        <v>562</v>
      </c>
      <c r="E168" s="202">
        <v>4</v>
      </c>
      <c r="F168" s="203">
        <v>28.549599999999998</v>
      </c>
      <c r="G168" s="203">
        <v>0</v>
      </c>
      <c r="H168" s="203">
        <v>0</v>
      </c>
      <c r="I168" s="203">
        <v>0</v>
      </c>
      <c r="J168" s="204">
        <v>0</v>
      </c>
    </row>
    <row r="169" spans="1:10">
      <c r="A169" s="156"/>
      <c r="D169" s="201" t="s">
        <v>572</v>
      </c>
      <c r="E169" s="202">
        <v>5</v>
      </c>
      <c r="F169" s="203">
        <v>28.456000000000003</v>
      </c>
      <c r="G169" s="203">
        <v>0</v>
      </c>
      <c r="H169" s="203">
        <v>0</v>
      </c>
      <c r="I169" s="203">
        <v>0</v>
      </c>
      <c r="J169" s="204">
        <v>0</v>
      </c>
    </row>
    <row r="170" spans="1:10">
      <c r="A170" s="156"/>
      <c r="C170" s="157" t="s">
        <v>242</v>
      </c>
      <c r="D170" s="201"/>
      <c r="E170" s="202" t="s">
        <v>201</v>
      </c>
      <c r="F170" s="203" t="s">
        <v>201</v>
      </c>
      <c r="G170" s="203" t="s">
        <v>201</v>
      </c>
      <c r="H170" s="203" t="s">
        <v>201</v>
      </c>
      <c r="I170" s="203" t="s">
        <v>201</v>
      </c>
      <c r="J170" s="204" t="s">
        <v>201</v>
      </c>
    </row>
    <row r="171" spans="1:10">
      <c r="A171" s="156"/>
      <c r="D171" s="201" t="s">
        <v>572</v>
      </c>
      <c r="E171" s="202">
        <v>10</v>
      </c>
      <c r="F171" s="203">
        <v>30.6</v>
      </c>
      <c r="G171" s="203">
        <v>2</v>
      </c>
      <c r="H171" s="203">
        <v>2.52</v>
      </c>
      <c r="I171" s="203">
        <v>0</v>
      </c>
      <c r="J171" s="204">
        <v>0</v>
      </c>
    </row>
    <row r="172" spans="1:10">
      <c r="A172" s="156"/>
      <c r="D172" s="201" t="s">
        <v>567</v>
      </c>
      <c r="E172" s="202">
        <v>2</v>
      </c>
      <c r="F172" s="203">
        <v>8.8015000000000008</v>
      </c>
      <c r="G172" s="203">
        <v>0</v>
      </c>
      <c r="H172" s="203">
        <v>0</v>
      </c>
      <c r="I172" s="203">
        <v>0</v>
      </c>
      <c r="J172" s="204">
        <v>0</v>
      </c>
    </row>
    <row r="173" spans="1:10">
      <c r="A173" s="156"/>
      <c r="D173" s="201" t="s">
        <v>579</v>
      </c>
      <c r="E173" s="202">
        <v>4</v>
      </c>
      <c r="F173" s="203">
        <v>1.6</v>
      </c>
      <c r="G173" s="203">
        <v>1</v>
      </c>
      <c r="H173" s="203">
        <v>0.3</v>
      </c>
      <c r="I173" s="203">
        <v>0</v>
      </c>
      <c r="J173" s="204">
        <v>0</v>
      </c>
    </row>
    <row r="174" spans="1:10">
      <c r="A174" s="156"/>
      <c r="D174" s="201" t="s">
        <v>556</v>
      </c>
      <c r="E174" s="202">
        <v>2</v>
      </c>
      <c r="F174" s="203">
        <v>0.52149999999999996</v>
      </c>
      <c r="G174" s="203">
        <v>1</v>
      </c>
      <c r="H174" s="203">
        <v>0.2591</v>
      </c>
      <c r="I174" s="203">
        <v>0</v>
      </c>
      <c r="J174" s="204">
        <v>0</v>
      </c>
    </row>
    <row r="175" spans="1:10">
      <c r="A175" s="156"/>
      <c r="C175" s="157" t="s">
        <v>243</v>
      </c>
      <c r="D175" s="201"/>
      <c r="E175" s="202" t="s">
        <v>201</v>
      </c>
      <c r="F175" s="203" t="s">
        <v>201</v>
      </c>
      <c r="G175" s="203" t="s">
        <v>201</v>
      </c>
      <c r="H175" s="203" t="s">
        <v>201</v>
      </c>
      <c r="I175" s="203" t="s">
        <v>201</v>
      </c>
      <c r="J175" s="204" t="s">
        <v>201</v>
      </c>
    </row>
    <row r="176" spans="1:10">
      <c r="A176" s="156"/>
      <c r="D176" s="201" t="s">
        <v>569</v>
      </c>
      <c r="E176" s="202">
        <v>725</v>
      </c>
      <c r="F176" s="203">
        <v>11407.30055</v>
      </c>
      <c r="G176" s="203">
        <v>40</v>
      </c>
      <c r="H176" s="203">
        <v>370.46699999999998</v>
      </c>
      <c r="I176" s="203">
        <v>0</v>
      </c>
      <c r="J176" s="204">
        <v>0</v>
      </c>
    </row>
    <row r="177" spans="1:10">
      <c r="A177" s="156"/>
      <c r="D177" s="201" t="s">
        <v>553</v>
      </c>
      <c r="E177" s="202">
        <v>262</v>
      </c>
      <c r="F177" s="203">
        <v>10687.844929999997</v>
      </c>
      <c r="G177" s="203">
        <v>16</v>
      </c>
      <c r="H177" s="203">
        <v>106.35299999999999</v>
      </c>
      <c r="I177" s="203">
        <v>0</v>
      </c>
      <c r="J177" s="204">
        <v>0</v>
      </c>
    </row>
    <row r="178" spans="1:10">
      <c r="A178" s="156"/>
      <c r="D178" s="201" t="s">
        <v>576</v>
      </c>
      <c r="E178" s="202">
        <v>174</v>
      </c>
      <c r="F178" s="203">
        <v>4780.22</v>
      </c>
      <c r="G178" s="203">
        <v>5</v>
      </c>
      <c r="H178" s="203">
        <v>72.58</v>
      </c>
      <c r="I178" s="203">
        <v>0</v>
      </c>
      <c r="J178" s="204">
        <v>0</v>
      </c>
    </row>
    <row r="179" spans="1:10">
      <c r="A179" s="156"/>
      <c r="D179" s="201" t="s">
        <v>555</v>
      </c>
      <c r="E179" s="202">
        <v>214</v>
      </c>
      <c r="F179" s="203">
        <v>3476.835399999999</v>
      </c>
      <c r="G179" s="203">
        <v>11</v>
      </c>
      <c r="H179" s="203">
        <v>45.621200000000002</v>
      </c>
      <c r="I179" s="203">
        <v>0</v>
      </c>
      <c r="J179" s="204">
        <v>0</v>
      </c>
    </row>
    <row r="180" spans="1:10">
      <c r="A180" s="156"/>
      <c r="D180" s="201" t="s">
        <v>568</v>
      </c>
      <c r="E180" s="202">
        <v>198</v>
      </c>
      <c r="F180" s="203">
        <v>2921.3469600000003</v>
      </c>
      <c r="G180" s="203">
        <v>5</v>
      </c>
      <c r="H180" s="203">
        <v>34.109920000000002</v>
      </c>
      <c r="I180" s="203">
        <v>0</v>
      </c>
      <c r="J180" s="204">
        <v>0</v>
      </c>
    </row>
    <row r="181" spans="1:10">
      <c r="A181" s="156"/>
      <c r="B181" s="157" t="s">
        <v>244</v>
      </c>
      <c r="D181" s="201"/>
      <c r="E181" s="202" t="s">
        <v>201</v>
      </c>
      <c r="F181" s="203" t="s">
        <v>201</v>
      </c>
      <c r="G181" s="203" t="s">
        <v>201</v>
      </c>
      <c r="H181" s="203" t="s">
        <v>201</v>
      </c>
      <c r="I181" s="203" t="s">
        <v>201</v>
      </c>
      <c r="J181" s="204" t="s">
        <v>201</v>
      </c>
    </row>
    <row r="182" spans="1:10">
      <c r="A182" s="156"/>
      <c r="C182" s="157" t="s">
        <v>245</v>
      </c>
      <c r="D182" s="201"/>
      <c r="E182" s="202" t="s">
        <v>201</v>
      </c>
      <c r="F182" s="203" t="s">
        <v>201</v>
      </c>
      <c r="G182" s="203" t="s">
        <v>201</v>
      </c>
      <c r="H182" s="203" t="s">
        <v>201</v>
      </c>
      <c r="I182" s="203" t="s">
        <v>201</v>
      </c>
      <c r="J182" s="204" t="s">
        <v>201</v>
      </c>
    </row>
    <row r="183" spans="1:10">
      <c r="A183" s="156"/>
      <c r="D183" s="201" t="s">
        <v>569</v>
      </c>
      <c r="E183" s="202">
        <v>12509</v>
      </c>
      <c r="F183" s="203">
        <v>54713.03560999997</v>
      </c>
      <c r="G183" s="203">
        <v>1776</v>
      </c>
      <c r="H183" s="203">
        <v>6375.1059000000014</v>
      </c>
      <c r="I183" s="203">
        <v>3</v>
      </c>
      <c r="J183" s="204">
        <v>33.186</v>
      </c>
    </row>
    <row r="184" spans="1:10">
      <c r="A184" s="156"/>
      <c r="D184" s="201" t="s">
        <v>568</v>
      </c>
      <c r="E184" s="202">
        <v>2427</v>
      </c>
      <c r="F184" s="203">
        <v>11342.101070000004</v>
      </c>
      <c r="G184" s="203">
        <v>340</v>
      </c>
      <c r="H184" s="203">
        <v>1090.99379</v>
      </c>
      <c r="I184" s="203">
        <v>1</v>
      </c>
      <c r="J184" s="204">
        <v>0.30099999999999999</v>
      </c>
    </row>
    <row r="185" spans="1:10">
      <c r="A185" s="156"/>
      <c r="D185" s="201" t="s">
        <v>575</v>
      </c>
      <c r="E185" s="202">
        <v>45</v>
      </c>
      <c r="F185" s="203">
        <v>137.03700000000001</v>
      </c>
      <c r="G185" s="203">
        <v>6</v>
      </c>
      <c r="H185" s="203">
        <v>15.625</v>
      </c>
      <c r="I185" s="203">
        <v>0</v>
      </c>
      <c r="J185" s="204">
        <v>0</v>
      </c>
    </row>
    <row r="186" spans="1:10">
      <c r="A186" s="156"/>
      <c r="D186" s="201" t="s">
        <v>554</v>
      </c>
      <c r="E186" s="202">
        <v>6</v>
      </c>
      <c r="F186" s="203">
        <v>63.797760000000011</v>
      </c>
      <c r="G186" s="203">
        <v>1</v>
      </c>
      <c r="H186" s="203">
        <v>10.333440000000001</v>
      </c>
      <c r="I186" s="203">
        <v>0</v>
      </c>
      <c r="J186" s="204">
        <v>0</v>
      </c>
    </row>
    <row r="187" spans="1:10">
      <c r="A187" s="156"/>
      <c r="D187" s="201" t="s">
        <v>582</v>
      </c>
      <c r="E187" s="202">
        <v>11</v>
      </c>
      <c r="F187" s="203">
        <v>27.103800000000003</v>
      </c>
      <c r="G187" s="203">
        <v>2</v>
      </c>
      <c r="H187" s="203">
        <v>2.4024000000000001</v>
      </c>
      <c r="I187" s="203">
        <v>0</v>
      </c>
      <c r="J187" s="204">
        <v>0</v>
      </c>
    </row>
    <row r="188" spans="1:10">
      <c r="A188" s="156"/>
      <c r="C188" s="157" t="s">
        <v>246</v>
      </c>
      <c r="D188" s="201"/>
      <c r="E188" s="202" t="s">
        <v>201</v>
      </c>
      <c r="F188" s="203" t="s">
        <v>201</v>
      </c>
      <c r="G188" s="203" t="s">
        <v>201</v>
      </c>
      <c r="H188" s="203" t="s">
        <v>201</v>
      </c>
      <c r="I188" s="203" t="s">
        <v>201</v>
      </c>
      <c r="J188" s="204" t="s">
        <v>201</v>
      </c>
    </row>
    <row r="189" spans="1:10">
      <c r="A189" s="156"/>
      <c r="D189" s="201" t="s">
        <v>568</v>
      </c>
      <c r="E189" s="202">
        <v>271</v>
      </c>
      <c r="F189" s="203">
        <v>1629.6750499999998</v>
      </c>
      <c r="G189" s="203">
        <v>16</v>
      </c>
      <c r="H189" s="203">
        <v>9.5827399999999994</v>
      </c>
      <c r="I189" s="203">
        <v>0</v>
      </c>
      <c r="J189" s="204">
        <v>0</v>
      </c>
    </row>
    <row r="190" spans="1:10">
      <c r="A190" s="156"/>
      <c r="D190" s="201" t="s">
        <v>569</v>
      </c>
      <c r="E190" s="202">
        <v>204</v>
      </c>
      <c r="F190" s="203">
        <v>1523.7012499999998</v>
      </c>
      <c r="G190" s="203">
        <v>35</v>
      </c>
      <c r="H190" s="203">
        <v>183.32831999999996</v>
      </c>
      <c r="I190" s="203">
        <v>0</v>
      </c>
      <c r="J190" s="204">
        <v>0</v>
      </c>
    </row>
    <row r="191" spans="1:10">
      <c r="A191" s="156"/>
      <c r="D191" s="201" t="s">
        <v>574</v>
      </c>
      <c r="E191" s="202">
        <v>35</v>
      </c>
      <c r="F191" s="203">
        <v>41.709620000000001</v>
      </c>
      <c r="G191" s="203">
        <v>12</v>
      </c>
      <c r="H191" s="203">
        <v>5.7429800000000002</v>
      </c>
      <c r="I191" s="203">
        <v>0</v>
      </c>
      <c r="J191" s="204">
        <v>0</v>
      </c>
    </row>
    <row r="192" spans="1:10">
      <c r="A192" s="156"/>
      <c r="D192" s="201" t="s">
        <v>581</v>
      </c>
      <c r="E192" s="202">
        <v>15</v>
      </c>
      <c r="F192" s="203">
        <v>16.381399999999999</v>
      </c>
      <c r="G192" s="203">
        <v>5</v>
      </c>
      <c r="H192" s="203">
        <v>6.7039</v>
      </c>
      <c r="I192" s="203">
        <v>0</v>
      </c>
      <c r="J192" s="204">
        <v>0</v>
      </c>
    </row>
    <row r="193" spans="1:10">
      <c r="A193" s="156"/>
      <c r="D193" s="201" t="s">
        <v>583</v>
      </c>
      <c r="E193" s="202">
        <v>19</v>
      </c>
      <c r="F193" s="203">
        <v>15.5448</v>
      </c>
      <c r="G193" s="203">
        <v>6</v>
      </c>
      <c r="H193" s="203">
        <v>4.1688000000000001</v>
      </c>
      <c r="I193" s="203">
        <v>0</v>
      </c>
      <c r="J193" s="204">
        <v>0</v>
      </c>
    </row>
    <row r="194" spans="1:10">
      <c r="A194" s="156"/>
      <c r="C194" s="157" t="s">
        <v>247</v>
      </c>
      <c r="D194" s="201"/>
      <c r="E194" s="202" t="s">
        <v>201</v>
      </c>
      <c r="F194" s="203" t="s">
        <v>201</v>
      </c>
      <c r="G194" s="203" t="s">
        <v>201</v>
      </c>
      <c r="H194" s="203" t="s">
        <v>201</v>
      </c>
      <c r="I194" s="203" t="s">
        <v>201</v>
      </c>
      <c r="J194" s="204" t="s">
        <v>201</v>
      </c>
    </row>
    <row r="195" spans="1:10">
      <c r="A195" s="156"/>
      <c r="D195" s="201" t="s">
        <v>569</v>
      </c>
      <c r="E195" s="202">
        <v>899</v>
      </c>
      <c r="F195" s="203">
        <v>28836.072630000002</v>
      </c>
      <c r="G195" s="203">
        <v>88</v>
      </c>
      <c r="H195" s="203">
        <v>2333.5304000000001</v>
      </c>
      <c r="I195" s="203">
        <v>0</v>
      </c>
      <c r="J195" s="204">
        <v>0</v>
      </c>
    </row>
    <row r="196" spans="1:10">
      <c r="A196" s="156"/>
      <c r="D196" s="201" t="s">
        <v>555</v>
      </c>
      <c r="E196" s="202">
        <v>203</v>
      </c>
      <c r="F196" s="203">
        <v>3892.6540999999975</v>
      </c>
      <c r="G196" s="203">
        <v>13</v>
      </c>
      <c r="H196" s="203">
        <v>188.58034000000001</v>
      </c>
      <c r="I196" s="203">
        <v>0</v>
      </c>
      <c r="J196" s="204">
        <v>0</v>
      </c>
    </row>
    <row r="197" spans="1:10">
      <c r="A197" s="156"/>
      <c r="D197" s="201" t="s">
        <v>561</v>
      </c>
      <c r="E197" s="202">
        <v>123</v>
      </c>
      <c r="F197" s="203">
        <v>3240.3807500000003</v>
      </c>
      <c r="G197" s="203">
        <v>7</v>
      </c>
      <c r="H197" s="203">
        <v>214.19199999999998</v>
      </c>
      <c r="I197" s="203">
        <v>0</v>
      </c>
      <c r="J197" s="204">
        <v>0</v>
      </c>
    </row>
    <row r="198" spans="1:10">
      <c r="A198" s="156"/>
      <c r="D198" s="201" t="s">
        <v>558</v>
      </c>
      <c r="E198" s="202">
        <v>124</v>
      </c>
      <c r="F198" s="203">
        <v>1456.1043800000002</v>
      </c>
      <c r="G198" s="203">
        <v>19</v>
      </c>
      <c r="H198" s="203">
        <v>176.23428000000001</v>
      </c>
      <c r="I198" s="203">
        <v>0</v>
      </c>
      <c r="J198" s="204">
        <v>0</v>
      </c>
    </row>
    <row r="199" spans="1:10">
      <c r="A199" s="156"/>
      <c r="D199" s="201" t="s">
        <v>584</v>
      </c>
      <c r="E199" s="202">
        <v>55</v>
      </c>
      <c r="F199" s="203">
        <v>1436.2675000000004</v>
      </c>
      <c r="G199" s="203">
        <v>7</v>
      </c>
      <c r="H199" s="203">
        <v>122.0675</v>
      </c>
      <c r="I199" s="203">
        <v>0</v>
      </c>
      <c r="J199" s="204">
        <v>0</v>
      </c>
    </row>
    <row r="200" spans="1:10">
      <c r="A200" s="156"/>
      <c r="C200" s="157" t="s">
        <v>248</v>
      </c>
      <c r="D200" s="201"/>
      <c r="E200" s="202" t="s">
        <v>201</v>
      </c>
      <c r="F200" s="203" t="s">
        <v>201</v>
      </c>
      <c r="G200" s="203" t="s">
        <v>201</v>
      </c>
      <c r="H200" s="203" t="s">
        <v>201</v>
      </c>
      <c r="I200" s="203" t="s">
        <v>201</v>
      </c>
      <c r="J200" s="204" t="s">
        <v>201</v>
      </c>
    </row>
    <row r="201" spans="1:10">
      <c r="A201" s="156"/>
      <c r="D201" s="201" t="s">
        <v>569</v>
      </c>
      <c r="E201" s="202">
        <v>90</v>
      </c>
      <c r="F201" s="203">
        <v>332.36560000000003</v>
      </c>
      <c r="G201" s="203">
        <v>18</v>
      </c>
      <c r="H201" s="203">
        <v>59.5</v>
      </c>
      <c r="I201" s="203">
        <v>0</v>
      </c>
      <c r="J201" s="204">
        <v>0</v>
      </c>
    </row>
    <row r="202" spans="1:10">
      <c r="A202" s="156"/>
      <c r="D202" s="201" t="s">
        <v>581</v>
      </c>
      <c r="E202" s="202">
        <v>28</v>
      </c>
      <c r="F202" s="203">
        <v>8.6076999999999995</v>
      </c>
      <c r="G202" s="203">
        <v>4</v>
      </c>
      <c r="H202" s="203">
        <v>1.4540000000000002</v>
      </c>
      <c r="I202" s="203">
        <v>0</v>
      </c>
      <c r="J202" s="204">
        <v>0</v>
      </c>
    </row>
    <row r="203" spans="1:10">
      <c r="A203" s="156"/>
      <c r="D203" s="201" t="s">
        <v>568</v>
      </c>
      <c r="E203" s="202">
        <v>5</v>
      </c>
      <c r="F203" s="203">
        <v>2.6665000000000001</v>
      </c>
      <c r="G203" s="203">
        <v>1</v>
      </c>
      <c r="H203" s="203">
        <v>0.21</v>
      </c>
      <c r="I203" s="203">
        <v>0</v>
      </c>
      <c r="J203" s="204">
        <v>0</v>
      </c>
    </row>
    <row r="204" spans="1:10">
      <c r="A204" s="156"/>
      <c r="D204" s="201" t="s">
        <v>553</v>
      </c>
      <c r="E204" s="202">
        <v>1</v>
      </c>
      <c r="F204" s="203">
        <v>0.98039999999999994</v>
      </c>
      <c r="G204" s="203">
        <v>0</v>
      </c>
      <c r="H204" s="203">
        <v>0</v>
      </c>
      <c r="I204" s="203">
        <v>0</v>
      </c>
      <c r="J204" s="204">
        <v>0</v>
      </c>
    </row>
    <row r="205" spans="1:10">
      <c r="A205" s="156"/>
      <c r="D205" s="201" t="s">
        <v>554</v>
      </c>
      <c r="E205" s="202">
        <v>3</v>
      </c>
      <c r="F205" s="203">
        <v>0.17600000000000002</v>
      </c>
      <c r="G205" s="203">
        <v>1</v>
      </c>
      <c r="H205" s="203">
        <v>0.01</v>
      </c>
      <c r="I205" s="203">
        <v>0</v>
      </c>
      <c r="J205" s="204">
        <v>0</v>
      </c>
    </row>
    <row r="206" spans="1:10">
      <c r="A206" s="156"/>
      <c r="C206" s="157" t="s">
        <v>249</v>
      </c>
      <c r="D206" s="201"/>
      <c r="E206" s="202" t="s">
        <v>201</v>
      </c>
      <c r="F206" s="203" t="s">
        <v>201</v>
      </c>
      <c r="G206" s="203" t="s">
        <v>201</v>
      </c>
      <c r="H206" s="203" t="s">
        <v>201</v>
      </c>
      <c r="I206" s="203" t="s">
        <v>201</v>
      </c>
      <c r="J206" s="204" t="s">
        <v>201</v>
      </c>
    </row>
    <row r="207" spans="1:10">
      <c r="A207" s="156"/>
      <c r="D207" s="201" t="s">
        <v>563</v>
      </c>
      <c r="E207" s="202">
        <v>185</v>
      </c>
      <c r="F207" s="203">
        <v>32.918610000000001</v>
      </c>
      <c r="G207" s="203">
        <v>31</v>
      </c>
      <c r="H207" s="203">
        <v>3.71089</v>
      </c>
      <c r="I207" s="203">
        <v>0</v>
      </c>
      <c r="J207" s="204">
        <v>0</v>
      </c>
    </row>
    <row r="208" spans="1:10">
      <c r="A208" s="156"/>
      <c r="D208" s="201" t="s">
        <v>553</v>
      </c>
      <c r="E208" s="202">
        <v>14</v>
      </c>
      <c r="F208" s="203">
        <v>22.923740000000002</v>
      </c>
      <c r="G208" s="203">
        <v>0</v>
      </c>
      <c r="H208" s="203">
        <v>0</v>
      </c>
      <c r="I208" s="203">
        <v>0</v>
      </c>
      <c r="J208" s="204">
        <v>0</v>
      </c>
    </row>
    <row r="209" spans="1:10">
      <c r="A209" s="156"/>
      <c r="D209" s="201" t="s">
        <v>554</v>
      </c>
      <c r="E209" s="202">
        <v>22</v>
      </c>
      <c r="F209" s="203">
        <v>9.6459900000000012</v>
      </c>
      <c r="G209" s="203">
        <v>3</v>
      </c>
      <c r="H209" s="203">
        <v>0.23600000000000002</v>
      </c>
      <c r="I209" s="203">
        <v>0</v>
      </c>
      <c r="J209" s="204">
        <v>0</v>
      </c>
    </row>
    <row r="210" spans="1:10">
      <c r="A210" s="156"/>
      <c r="D210" s="201" t="s">
        <v>569</v>
      </c>
      <c r="E210" s="202">
        <v>3</v>
      </c>
      <c r="F210" s="203">
        <v>0.91599999999999993</v>
      </c>
      <c r="G210" s="203">
        <v>2</v>
      </c>
      <c r="H210" s="203">
        <v>0.61599999999999999</v>
      </c>
      <c r="I210" s="203">
        <v>0</v>
      </c>
      <c r="J210" s="204">
        <v>0</v>
      </c>
    </row>
    <row r="211" spans="1:10">
      <c r="A211" s="156"/>
      <c r="D211" s="201" t="s">
        <v>556</v>
      </c>
      <c r="E211" s="202">
        <v>13</v>
      </c>
      <c r="F211" s="203">
        <v>0.52624000000000004</v>
      </c>
      <c r="G211" s="203">
        <v>0</v>
      </c>
      <c r="H211" s="203">
        <v>0</v>
      </c>
      <c r="I211" s="203">
        <v>0</v>
      </c>
      <c r="J211" s="204">
        <v>0</v>
      </c>
    </row>
    <row r="212" spans="1:10">
      <c r="A212" s="156"/>
      <c r="C212" s="157" t="s">
        <v>250</v>
      </c>
      <c r="D212" s="201"/>
      <c r="E212" s="202" t="s">
        <v>201</v>
      </c>
      <c r="F212" s="203" t="s">
        <v>201</v>
      </c>
      <c r="G212" s="203" t="s">
        <v>201</v>
      </c>
      <c r="H212" s="203" t="s">
        <v>201</v>
      </c>
      <c r="I212" s="203" t="s">
        <v>201</v>
      </c>
      <c r="J212" s="204" t="s">
        <v>201</v>
      </c>
    </row>
    <row r="213" spans="1:10">
      <c r="A213" s="156"/>
      <c r="D213" s="201" t="s">
        <v>554</v>
      </c>
      <c r="E213" s="202">
        <v>146</v>
      </c>
      <c r="F213" s="203">
        <v>466.06200000000007</v>
      </c>
      <c r="G213" s="203">
        <v>11</v>
      </c>
      <c r="H213" s="203">
        <v>1.4971700000000001</v>
      </c>
      <c r="I213" s="203">
        <v>0</v>
      </c>
      <c r="J213" s="204">
        <v>0</v>
      </c>
    </row>
    <row r="214" spans="1:10">
      <c r="A214" s="156"/>
      <c r="D214" s="201" t="s">
        <v>579</v>
      </c>
      <c r="E214" s="202">
        <v>21</v>
      </c>
      <c r="F214" s="203">
        <v>139.22500000000002</v>
      </c>
      <c r="G214" s="203">
        <v>6</v>
      </c>
      <c r="H214" s="203">
        <v>8.7249999999999996</v>
      </c>
      <c r="I214" s="203">
        <v>0</v>
      </c>
      <c r="J214" s="204">
        <v>0</v>
      </c>
    </row>
    <row r="215" spans="1:10">
      <c r="A215" s="156"/>
      <c r="D215" s="201" t="s">
        <v>569</v>
      </c>
      <c r="E215" s="202">
        <v>44</v>
      </c>
      <c r="F215" s="203">
        <v>101.50416</v>
      </c>
      <c r="G215" s="203">
        <v>12</v>
      </c>
      <c r="H215" s="203">
        <v>32.286000000000001</v>
      </c>
      <c r="I215" s="203">
        <v>0</v>
      </c>
      <c r="J215" s="204">
        <v>0</v>
      </c>
    </row>
    <row r="216" spans="1:10">
      <c r="A216" s="156"/>
      <c r="D216" s="201" t="s">
        <v>553</v>
      </c>
      <c r="E216" s="202">
        <v>23</v>
      </c>
      <c r="F216" s="203">
        <v>81.706180000000003</v>
      </c>
      <c r="G216" s="203">
        <v>2</v>
      </c>
      <c r="H216" s="203">
        <v>28.167999999999999</v>
      </c>
      <c r="I216" s="203">
        <v>0</v>
      </c>
      <c r="J216" s="204">
        <v>0</v>
      </c>
    </row>
    <row r="217" spans="1:10">
      <c r="A217" s="205"/>
      <c r="B217" s="206"/>
      <c r="C217" s="206"/>
      <c r="D217" s="207" t="s">
        <v>556</v>
      </c>
      <c r="E217" s="208">
        <v>17</v>
      </c>
      <c r="F217" s="209">
        <v>38.394580000000005</v>
      </c>
      <c r="G217" s="209">
        <v>0</v>
      </c>
      <c r="H217" s="209">
        <v>0</v>
      </c>
      <c r="I217" s="209">
        <v>0</v>
      </c>
      <c r="J217" s="210">
        <v>0</v>
      </c>
    </row>
    <row r="218" spans="1:10">
      <c r="A218" s="156" t="s">
        <v>160</v>
      </c>
      <c r="D218" s="201"/>
      <c r="E218" s="202" t="s">
        <v>201</v>
      </c>
      <c r="F218" s="203" t="s">
        <v>201</v>
      </c>
      <c r="G218" s="203" t="s">
        <v>201</v>
      </c>
      <c r="H218" s="203" t="s">
        <v>201</v>
      </c>
      <c r="I218" s="203" t="s">
        <v>201</v>
      </c>
      <c r="J218" s="204" t="s">
        <v>201</v>
      </c>
    </row>
    <row r="219" spans="1:10">
      <c r="A219" s="156"/>
      <c r="B219" s="157" t="s">
        <v>251</v>
      </c>
      <c r="D219" s="201"/>
      <c r="E219" s="202" t="s">
        <v>201</v>
      </c>
      <c r="F219" s="203" t="s">
        <v>201</v>
      </c>
      <c r="G219" s="203" t="s">
        <v>201</v>
      </c>
      <c r="H219" s="203" t="s">
        <v>201</v>
      </c>
      <c r="I219" s="203" t="s">
        <v>201</v>
      </c>
      <c r="J219" s="204" t="s">
        <v>201</v>
      </c>
    </row>
    <row r="220" spans="1:10">
      <c r="A220" s="156"/>
      <c r="C220" s="157" t="s">
        <v>252</v>
      </c>
      <c r="D220" s="201"/>
      <c r="E220" s="202" t="s">
        <v>201</v>
      </c>
      <c r="F220" s="203" t="s">
        <v>201</v>
      </c>
      <c r="G220" s="203" t="s">
        <v>201</v>
      </c>
      <c r="H220" s="203" t="s">
        <v>201</v>
      </c>
      <c r="I220" s="203" t="s">
        <v>201</v>
      </c>
      <c r="J220" s="204" t="s">
        <v>201</v>
      </c>
    </row>
    <row r="221" spans="1:10">
      <c r="A221" s="156"/>
      <c r="D221" s="201" t="s">
        <v>569</v>
      </c>
      <c r="E221" s="202">
        <v>3835</v>
      </c>
      <c r="F221" s="203">
        <v>7924.2801499999987</v>
      </c>
      <c r="G221" s="203">
        <v>158</v>
      </c>
      <c r="H221" s="203">
        <v>401.18940000000009</v>
      </c>
      <c r="I221" s="203">
        <v>0</v>
      </c>
      <c r="J221" s="204">
        <v>0</v>
      </c>
    </row>
    <row r="222" spans="1:10">
      <c r="A222" s="156"/>
      <c r="D222" s="201" t="s">
        <v>581</v>
      </c>
      <c r="E222" s="202">
        <v>1493</v>
      </c>
      <c r="F222" s="203">
        <v>1617.5870000000023</v>
      </c>
      <c r="G222" s="203">
        <v>116</v>
      </c>
      <c r="H222" s="203">
        <v>110.35499999999999</v>
      </c>
      <c r="I222" s="203">
        <v>0</v>
      </c>
      <c r="J222" s="204">
        <v>0</v>
      </c>
    </row>
    <row r="223" spans="1:10">
      <c r="A223" s="156"/>
      <c r="D223" s="201" t="s">
        <v>585</v>
      </c>
      <c r="E223" s="202">
        <v>10</v>
      </c>
      <c r="F223" s="203">
        <v>611.52</v>
      </c>
      <c r="G223" s="203">
        <v>5</v>
      </c>
      <c r="H223" s="203">
        <v>138.01999999999998</v>
      </c>
      <c r="I223" s="203">
        <v>0</v>
      </c>
      <c r="J223" s="204">
        <v>0</v>
      </c>
    </row>
    <row r="224" spans="1:10">
      <c r="A224" s="156"/>
      <c r="D224" s="201" t="s">
        <v>555</v>
      </c>
      <c r="E224" s="202">
        <v>16</v>
      </c>
      <c r="F224" s="203">
        <v>333.14</v>
      </c>
      <c r="G224" s="203">
        <v>4</v>
      </c>
      <c r="H224" s="203">
        <v>82.745000000000005</v>
      </c>
      <c r="I224" s="203">
        <v>0</v>
      </c>
      <c r="J224" s="204">
        <v>0</v>
      </c>
    </row>
    <row r="225" spans="1:10">
      <c r="A225" s="156"/>
      <c r="D225" s="201" t="s">
        <v>575</v>
      </c>
      <c r="E225" s="202">
        <v>275</v>
      </c>
      <c r="F225" s="203">
        <v>238.41798999999992</v>
      </c>
      <c r="G225" s="203">
        <v>35</v>
      </c>
      <c r="H225" s="203">
        <v>31.04</v>
      </c>
      <c r="I225" s="203">
        <v>1</v>
      </c>
      <c r="J225" s="204">
        <v>0.2</v>
      </c>
    </row>
    <row r="226" spans="1:10">
      <c r="A226" s="156"/>
      <c r="C226" s="157" t="s">
        <v>253</v>
      </c>
      <c r="D226" s="201"/>
      <c r="E226" s="202" t="s">
        <v>201</v>
      </c>
      <c r="F226" s="203" t="s">
        <v>201</v>
      </c>
      <c r="G226" s="203" t="s">
        <v>201</v>
      </c>
      <c r="H226" s="203" t="s">
        <v>201</v>
      </c>
      <c r="I226" s="203" t="s">
        <v>201</v>
      </c>
      <c r="J226" s="204" t="s">
        <v>201</v>
      </c>
    </row>
    <row r="227" spans="1:10">
      <c r="A227" s="156"/>
      <c r="D227" s="201" t="s">
        <v>581</v>
      </c>
      <c r="E227" s="202">
        <v>2715</v>
      </c>
      <c r="F227" s="203">
        <v>61017.741720000078</v>
      </c>
      <c r="G227" s="203">
        <v>3</v>
      </c>
      <c r="H227" s="203">
        <v>25.07</v>
      </c>
      <c r="I227" s="203">
        <v>0</v>
      </c>
      <c r="J227" s="204">
        <v>0</v>
      </c>
    </row>
    <row r="228" spans="1:10">
      <c r="A228" s="156"/>
      <c r="D228" s="201" t="s">
        <v>586</v>
      </c>
      <c r="E228" s="202">
        <v>834</v>
      </c>
      <c r="F228" s="203">
        <v>48486.982499999998</v>
      </c>
      <c r="G228" s="203">
        <v>37</v>
      </c>
      <c r="H228" s="203">
        <v>1463.9180000000001</v>
      </c>
      <c r="I228" s="203">
        <v>0</v>
      </c>
      <c r="J228" s="204">
        <v>0</v>
      </c>
    </row>
    <row r="229" spans="1:10">
      <c r="A229" s="156"/>
      <c r="D229" s="201" t="s">
        <v>587</v>
      </c>
      <c r="E229" s="202">
        <v>4247</v>
      </c>
      <c r="F229" s="203">
        <v>35189.299079999982</v>
      </c>
      <c r="G229" s="203">
        <v>78</v>
      </c>
      <c r="H229" s="203">
        <v>360.39811999999995</v>
      </c>
      <c r="I229" s="203">
        <v>0</v>
      </c>
      <c r="J229" s="204">
        <v>0</v>
      </c>
    </row>
    <row r="230" spans="1:10">
      <c r="A230" s="156"/>
      <c r="D230" s="201" t="s">
        <v>569</v>
      </c>
      <c r="E230" s="202">
        <v>1474</v>
      </c>
      <c r="F230" s="203">
        <v>26416.590520000002</v>
      </c>
      <c r="G230" s="203">
        <v>3</v>
      </c>
      <c r="H230" s="203">
        <v>26.6</v>
      </c>
      <c r="I230" s="203">
        <v>0</v>
      </c>
      <c r="J230" s="204">
        <v>0</v>
      </c>
    </row>
    <row r="231" spans="1:10">
      <c r="A231" s="156"/>
      <c r="D231" s="201" t="s">
        <v>574</v>
      </c>
      <c r="E231" s="202">
        <v>1586</v>
      </c>
      <c r="F231" s="203">
        <v>18870.944769999995</v>
      </c>
      <c r="G231" s="203">
        <v>15</v>
      </c>
      <c r="H231" s="203">
        <v>85.608200000000011</v>
      </c>
      <c r="I231" s="203">
        <v>0</v>
      </c>
      <c r="J231" s="204">
        <v>0</v>
      </c>
    </row>
    <row r="232" spans="1:10">
      <c r="A232" s="156"/>
      <c r="C232" s="157" t="s">
        <v>254</v>
      </c>
      <c r="D232" s="201"/>
      <c r="E232" s="202" t="s">
        <v>201</v>
      </c>
      <c r="F232" s="203" t="s">
        <v>201</v>
      </c>
      <c r="G232" s="203" t="s">
        <v>201</v>
      </c>
      <c r="H232" s="203" t="s">
        <v>201</v>
      </c>
      <c r="I232" s="203" t="s">
        <v>201</v>
      </c>
      <c r="J232" s="204" t="s">
        <v>201</v>
      </c>
    </row>
    <row r="233" spans="1:10">
      <c r="A233" s="156"/>
      <c r="D233" s="201" t="s">
        <v>574</v>
      </c>
      <c r="E233" s="202">
        <v>424</v>
      </c>
      <c r="F233" s="203">
        <v>8366.4209999999985</v>
      </c>
      <c r="G233" s="203">
        <v>11</v>
      </c>
      <c r="H233" s="203">
        <v>66.625500000000002</v>
      </c>
      <c r="I233" s="203">
        <v>0</v>
      </c>
      <c r="J233" s="204">
        <v>0</v>
      </c>
    </row>
    <row r="234" spans="1:10">
      <c r="A234" s="156"/>
      <c r="D234" s="201" t="s">
        <v>556</v>
      </c>
      <c r="E234" s="202">
        <v>134</v>
      </c>
      <c r="F234" s="203">
        <v>2294.2898100000002</v>
      </c>
      <c r="G234" s="203">
        <v>2</v>
      </c>
      <c r="H234" s="203">
        <v>33.89085</v>
      </c>
      <c r="I234" s="203">
        <v>0</v>
      </c>
      <c r="J234" s="204">
        <v>0</v>
      </c>
    </row>
    <row r="235" spans="1:10">
      <c r="A235" s="156"/>
      <c r="D235" s="201" t="s">
        <v>588</v>
      </c>
      <c r="E235" s="202">
        <v>25</v>
      </c>
      <c r="F235" s="203">
        <v>1281.1399999999999</v>
      </c>
      <c r="G235" s="203">
        <v>2</v>
      </c>
      <c r="H235" s="203">
        <v>48</v>
      </c>
      <c r="I235" s="203">
        <v>0</v>
      </c>
      <c r="J235" s="204">
        <v>0</v>
      </c>
    </row>
    <row r="236" spans="1:10">
      <c r="A236" s="156"/>
      <c r="D236" s="201" t="s">
        <v>572</v>
      </c>
      <c r="E236" s="202">
        <v>32</v>
      </c>
      <c r="F236" s="203">
        <v>1211.42</v>
      </c>
      <c r="G236" s="203">
        <v>0</v>
      </c>
      <c r="H236" s="203">
        <v>0</v>
      </c>
      <c r="I236" s="203">
        <v>0</v>
      </c>
      <c r="J236" s="204">
        <v>0</v>
      </c>
    </row>
    <row r="237" spans="1:10">
      <c r="A237" s="156"/>
      <c r="D237" s="201" t="s">
        <v>565</v>
      </c>
      <c r="E237" s="202">
        <v>19</v>
      </c>
      <c r="F237" s="203">
        <v>838.18000000000006</v>
      </c>
      <c r="G237" s="203">
        <v>1</v>
      </c>
      <c r="H237" s="203">
        <v>23</v>
      </c>
      <c r="I237" s="203">
        <v>0</v>
      </c>
      <c r="J237" s="204">
        <v>0</v>
      </c>
    </row>
    <row r="238" spans="1:10">
      <c r="A238" s="156"/>
      <c r="C238" s="157" t="s">
        <v>255</v>
      </c>
      <c r="D238" s="201"/>
      <c r="E238" s="202" t="s">
        <v>201</v>
      </c>
      <c r="F238" s="203" t="s">
        <v>201</v>
      </c>
      <c r="G238" s="203" t="s">
        <v>201</v>
      </c>
      <c r="H238" s="203" t="s">
        <v>201</v>
      </c>
      <c r="I238" s="203" t="s">
        <v>201</v>
      </c>
      <c r="J238" s="204" t="s">
        <v>201</v>
      </c>
    </row>
    <row r="239" spans="1:10">
      <c r="A239" s="156"/>
      <c r="D239" s="201" t="s">
        <v>553</v>
      </c>
      <c r="E239" s="202">
        <v>1000</v>
      </c>
      <c r="F239" s="203">
        <v>8998.5631100000046</v>
      </c>
      <c r="G239" s="203">
        <v>25</v>
      </c>
      <c r="H239" s="203">
        <v>39.520589999999999</v>
      </c>
      <c r="I239" s="203">
        <v>0</v>
      </c>
      <c r="J239" s="204">
        <v>0</v>
      </c>
    </row>
    <row r="240" spans="1:10">
      <c r="A240" s="156"/>
      <c r="D240" s="201" t="s">
        <v>564</v>
      </c>
      <c r="E240" s="202">
        <v>155</v>
      </c>
      <c r="F240" s="203">
        <v>2086.6919999999986</v>
      </c>
      <c r="G240" s="203">
        <v>2</v>
      </c>
      <c r="H240" s="203">
        <v>47.123999999999995</v>
      </c>
      <c r="I240" s="203">
        <v>0</v>
      </c>
      <c r="J240" s="204">
        <v>0</v>
      </c>
    </row>
    <row r="241" spans="1:10">
      <c r="A241" s="156"/>
      <c r="D241" s="201" t="s">
        <v>586</v>
      </c>
      <c r="E241" s="202">
        <v>43</v>
      </c>
      <c r="F241" s="203">
        <v>2013.34493</v>
      </c>
      <c r="G241" s="203">
        <v>0</v>
      </c>
      <c r="H241" s="203">
        <v>0</v>
      </c>
      <c r="I241" s="203">
        <v>0</v>
      </c>
      <c r="J241" s="204">
        <v>0</v>
      </c>
    </row>
    <row r="242" spans="1:10">
      <c r="A242" s="156"/>
      <c r="D242" s="201" t="s">
        <v>569</v>
      </c>
      <c r="E242" s="202">
        <v>192</v>
      </c>
      <c r="F242" s="203">
        <v>724.41320000000007</v>
      </c>
      <c r="G242" s="203">
        <v>24</v>
      </c>
      <c r="H242" s="203">
        <v>97.928599999999989</v>
      </c>
      <c r="I242" s="203">
        <v>0</v>
      </c>
      <c r="J242" s="204">
        <v>0</v>
      </c>
    </row>
    <row r="243" spans="1:10">
      <c r="A243" s="156"/>
      <c r="D243" s="201" t="s">
        <v>574</v>
      </c>
      <c r="E243" s="202">
        <v>763</v>
      </c>
      <c r="F243" s="203">
        <v>601.99699999999984</v>
      </c>
      <c r="G243" s="203">
        <v>59</v>
      </c>
      <c r="H243" s="203">
        <v>23.130500000000001</v>
      </c>
      <c r="I243" s="203">
        <v>0</v>
      </c>
      <c r="J243" s="204">
        <v>0</v>
      </c>
    </row>
    <row r="244" spans="1:10">
      <c r="A244" s="156"/>
      <c r="C244" s="157" t="s">
        <v>256</v>
      </c>
      <c r="D244" s="201"/>
      <c r="E244" s="202" t="s">
        <v>201</v>
      </c>
      <c r="F244" s="203" t="s">
        <v>201</v>
      </c>
      <c r="G244" s="203" t="s">
        <v>201</v>
      </c>
      <c r="H244" s="203" t="s">
        <v>201</v>
      </c>
      <c r="I244" s="203" t="s">
        <v>201</v>
      </c>
      <c r="J244" s="204" t="s">
        <v>201</v>
      </c>
    </row>
    <row r="245" spans="1:10">
      <c r="A245" s="156"/>
      <c r="D245" s="201" t="s">
        <v>553</v>
      </c>
      <c r="E245" s="202">
        <v>160</v>
      </c>
      <c r="F245" s="203">
        <v>14443.753540000003</v>
      </c>
      <c r="G245" s="203">
        <v>12</v>
      </c>
      <c r="H245" s="203">
        <v>1104.9806699999999</v>
      </c>
      <c r="I245" s="203">
        <v>0</v>
      </c>
      <c r="J245" s="204">
        <v>0</v>
      </c>
    </row>
    <row r="246" spans="1:10">
      <c r="A246" s="156"/>
      <c r="D246" s="201" t="s">
        <v>585</v>
      </c>
      <c r="E246" s="202">
        <v>56</v>
      </c>
      <c r="F246" s="203">
        <v>4448.985270000001</v>
      </c>
      <c r="G246" s="203">
        <v>15</v>
      </c>
      <c r="H246" s="203">
        <v>1449.0833299999999</v>
      </c>
      <c r="I246" s="203">
        <v>0</v>
      </c>
      <c r="J246" s="204">
        <v>0</v>
      </c>
    </row>
    <row r="247" spans="1:10">
      <c r="A247" s="156"/>
      <c r="D247" s="201" t="s">
        <v>586</v>
      </c>
      <c r="E247" s="202">
        <v>45</v>
      </c>
      <c r="F247" s="203">
        <v>1239.7729999999997</v>
      </c>
      <c r="G247" s="203">
        <v>1</v>
      </c>
      <c r="H247" s="203">
        <v>44.8</v>
      </c>
      <c r="I247" s="203">
        <v>0</v>
      </c>
      <c r="J247" s="204">
        <v>0</v>
      </c>
    </row>
    <row r="248" spans="1:10">
      <c r="A248" s="156"/>
      <c r="D248" s="201" t="s">
        <v>589</v>
      </c>
      <c r="E248" s="202">
        <v>13</v>
      </c>
      <c r="F248" s="203">
        <v>422.98</v>
      </c>
      <c r="G248" s="203">
        <v>1</v>
      </c>
      <c r="H248" s="203">
        <v>23.5</v>
      </c>
      <c r="I248" s="203">
        <v>0</v>
      </c>
      <c r="J248" s="204">
        <v>0</v>
      </c>
    </row>
    <row r="249" spans="1:10">
      <c r="A249" s="156"/>
      <c r="D249" s="201" t="s">
        <v>555</v>
      </c>
      <c r="E249" s="202">
        <v>9</v>
      </c>
      <c r="F249" s="203">
        <v>396.96348999999998</v>
      </c>
      <c r="G249" s="203">
        <v>1</v>
      </c>
      <c r="H249" s="203">
        <v>45.359000000000002</v>
      </c>
      <c r="I249" s="203">
        <v>0</v>
      </c>
      <c r="J249" s="204">
        <v>0</v>
      </c>
    </row>
    <row r="250" spans="1:10">
      <c r="A250" s="156"/>
      <c r="C250" s="157" t="s">
        <v>257</v>
      </c>
      <c r="D250" s="201"/>
      <c r="E250" s="202" t="s">
        <v>201</v>
      </c>
      <c r="F250" s="203" t="s">
        <v>201</v>
      </c>
      <c r="G250" s="203" t="s">
        <v>201</v>
      </c>
      <c r="H250" s="203" t="s">
        <v>201</v>
      </c>
      <c r="I250" s="203" t="s">
        <v>201</v>
      </c>
      <c r="J250" s="204" t="s">
        <v>201</v>
      </c>
    </row>
    <row r="251" spans="1:10">
      <c r="A251" s="156"/>
      <c r="D251" s="201" t="s">
        <v>585</v>
      </c>
      <c r="E251" s="202">
        <v>122</v>
      </c>
      <c r="F251" s="203">
        <v>3941.4022000000014</v>
      </c>
      <c r="G251" s="203">
        <v>5</v>
      </c>
      <c r="H251" s="203">
        <v>47.6</v>
      </c>
      <c r="I251" s="203">
        <v>0</v>
      </c>
      <c r="J251" s="204">
        <v>0</v>
      </c>
    </row>
    <row r="252" spans="1:10">
      <c r="A252" s="156"/>
      <c r="D252" s="201" t="s">
        <v>553</v>
      </c>
      <c r="E252" s="202">
        <v>266</v>
      </c>
      <c r="F252" s="203">
        <v>999.06431999999973</v>
      </c>
      <c r="G252" s="203">
        <v>6</v>
      </c>
      <c r="H252" s="203">
        <v>25.607999999999997</v>
      </c>
      <c r="I252" s="203">
        <v>0</v>
      </c>
      <c r="J252" s="204">
        <v>0</v>
      </c>
    </row>
    <row r="253" spans="1:10">
      <c r="A253" s="156"/>
      <c r="D253" s="201" t="s">
        <v>561</v>
      </c>
      <c r="E253" s="202">
        <v>1</v>
      </c>
      <c r="F253" s="203">
        <v>285.10753999999997</v>
      </c>
      <c r="G253" s="203">
        <v>0</v>
      </c>
      <c r="H253" s="203">
        <v>0</v>
      </c>
      <c r="I253" s="203">
        <v>0</v>
      </c>
      <c r="J253" s="204">
        <v>0</v>
      </c>
    </row>
    <row r="254" spans="1:10">
      <c r="A254" s="156"/>
      <c r="D254" s="201" t="s">
        <v>556</v>
      </c>
      <c r="E254" s="202">
        <v>18</v>
      </c>
      <c r="F254" s="203">
        <v>252.88149999999993</v>
      </c>
      <c r="G254" s="203">
        <v>0</v>
      </c>
      <c r="H254" s="203">
        <v>0</v>
      </c>
      <c r="I254" s="203">
        <v>0</v>
      </c>
      <c r="J254" s="204">
        <v>0</v>
      </c>
    </row>
    <row r="255" spans="1:10">
      <c r="A255" s="156"/>
      <c r="D255" s="201" t="s">
        <v>590</v>
      </c>
      <c r="E255" s="202">
        <v>2</v>
      </c>
      <c r="F255" s="203">
        <v>93.932000000000002</v>
      </c>
      <c r="G255" s="203">
        <v>0</v>
      </c>
      <c r="H255" s="203">
        <v>0</v>
      </c>
      <c r="I255" s="203">
        <v>0</v>
      </c>
      <c r="J255" s="204">
        <v>0</v>
      </c>
    </row>
    <row r="256" spans="1:10">
      <c r="A256" s="156"/>
      <c r="C256" s="157" t="s">
        <v>258</v>
      </c>
      <c r="D256" s="201"/>
      <c r="E256" s="202" t="s">
        <v>201</v>
      </c>
      <c r="F256" s="203" t="s">
        <v>201</v>
      </c>
      <c r="G256" s="203" t="s">
        <v>201</v>
      </c>
      <c r="H256" s="203" t="s">
        <v>201</v>
      </c>
      <c r="I256" s="203" t="s">
        <v>201</v>
      </c>
      <c r="J256" s="204" t="s">
        <v>201</v>
      </c>
    </row>
    <row r="257" spans="1:10">
      <c r="A257" s="156"/>
      <c r="D257" s="201" t="s">
        <v>553</v>
      </c>
      <c r="E257" s="202">
        <v>616</v>
      </c>
      <c r="F257" s="203">
        <v>5272.4505000000008</v>
      </c>
      <c r="G257" s="203">
        <v>19</v>
      </c>
      <c r="H257" s="203">
        <v>32.292000000000002</v>
      </c>
      <c r="I257" s="203">
        <v>0</v>
      </c>
      <c r="J257" s="204">
        <v>0</v>
      </c>
    </row>
    <row r="258" spans="1:10">
      <c r="A258" s="156"/>
      <c r="D258" s="201" t="s">
        <v>555</v>
      </c>
      <c r="E258" s="202">
        <v>104</v>
      </c>
      <c r="F258" s="203">
        <v>3808.6586300000004</v>
      </c>
      <c r="G258" s="203">
        <v>3</v>
      </c>
      <c r="H258" s="203">
        <v>24.042000000000002</v>
      </c>
      <c r="I258" s="203">
        <v>0</v>
      </c>
      <c r="J258" s="204">
        <v>0</v>
      </c>
    </row>
    <row r="259" spans="1:10">
      <c r="A259" s="156"/>
      <c r="D259" s="201" t="s">
        <v>569</v>
      </c>
      <c r="E259" s="202">
        <v>351</v>
      </c>
      <c r="F259" s="203">
        <v>3805.4009999999994</v>
      </c>
      <c r="G259" s="203">
        <v>12</v>
      </c>
      <c r="H259" s="203">
        <v>139.09</v>
      </c>
      <c r="I259" s="203">
        <v>0</v>
      </c>
      <c r="J259" s="204">
        <v>0</v>
      </c>
    </row>
    <row r="260" spans="1:10">
      <c r="A260" s="156"/>
      <c r="D260" s="201" t="s">
        <v>577</v>
      </c>
      <c r="E260" s="202">
        <v>59</v>
      </c>
      <c r="F260" s="203">
        <v>2900.6089999999995</v>
      </c>
      <c r="G260" s="203">
        <v>2</v>
      </c>
      <c r="H260" s="203">
        <v>70.44</v>
      </c>
      <c r="I260" s="203">
        <v>0</v>
      </c>
      <c r="J260" s="204">
        <v>0</v>
      </c>
    </row>
    <row r="261" spans="1:10">
      <c r="A261" s="156"/>
      <c r="D261" s="201" t="s">
        <v>564</v>
      </c>
      <c r="E261" s="202">
        <v>117</v>
      </c>
      <c r="F261" s="203">
        <v>1503.4380000000001</v>
      </c>
      <c r="G261" s="203">
        <v>2</v>
      </c>
      <c r="H261" s="203">
        <v>48.88</v>
      </c>
      <c r="I261" s="203">
        <v>0</v>
      </c>
      <c r="J261" s="204">
        <v>0</v>
      </c>
    </row>
    <row r="262" spans="1:10">
      <c r="A262" s="156"/>
      <c r="C262" s="157" t="s">
        <v>259</v>
      </c>
      <c r="D262" s="201"/>
      <c r="E262" s="202" t="s">
        <v>201</v>
      </c>
      <c r="F262" s="203" t="s">
        <v>201</v>
      </c>
      <c r="G262" s="203" t="s">
        <v>201</v>
      </c>
      <c r="H262" s="203" t="s">
        <v>201</v>
      </c>
      <c r="I262" s="203" t="s">
        <v>201</v>
      </c>
      <c r="J262" s="204" t="s">
        <v>201</v>
      </c>
    </row>
    <row r="263" spans="1:10">
      <c r="A263" s="156"/>
      <c r="D263" s="201" t="s">
        <v>581</v>
      </c>
      <c r="E263" s="202">
        <v>11</v>
      </c>
      <c r="F263" s="203">
        <v>3.7753699999999997</v>
      </c>
      <c r="G263" s="203">
        <v>8</v>
      </c>
      <c r="H263" s="203">
        <v>1.98037</v>
      </c>
      <c r="I263" s="203">
        <v>0</v>
      </c>
      <c r="J263" s="204">
        <v>0</v>
      </c>
    </row>
    <row r="264" spans="1:10">
      <c r="A264" s="156"/>
      <c r="D264" s="201" t="s">
        <v>587</v>
      </c>
      <c r="E264" s="202">
        <v>8</v>
      </c>
      <c r="F264" s="203">
        <v>1.0720000000000001</v>
      </c>
      <c r="G264" s="203">
        <v>6</v>
      </c>
      <c r="H264" s="203">
        <v>0.122</v>
      </c>
      <c r="I264" s="203">
        <v>0</v>
      </c>
      <c r="J264" s="204">
        <v>0</v>
      </c>
    </row>
    <row r="265" spans="1:10">
      <c r="A265" s="156"/>
      <c r="C265" s="157" t="s">
        <v>260</v>
      </c>
      <c r="D265" s="201"/>
      <c r="E265" s="202" t="s">
        <v>201</v>
      </c>
      <c r="F265" s="203" t="s">
        <v>201</v>
      </c>
      <c r="G265" s="203" t="s">
        <v>201</v>
      </c>
      <c r="H265" s="203" t="s">
        <v>201</v>
      </c>
      <c r="I265" s="203" t="s">
        <v>201</v>
      </c>
      <c r="J265" s="204" t="s">
        <v>201</v>
      </c>
    </row>
    <row r="266" spans="1:10">
      <c r="A266" s="156"/>
      <c r="D266" s="201" t="s">
        <v>556</v>
      </c>
      <c r="E266" s="202">
        <v>14</v>
      </c>
      <c r="F266" s="203">
        <v>21.999500000000001</v>
      </c>
      <c r="G266" s="203">
        <v>0</v>
      </c>
      <c r="H266" s="203">
        <v>0</v>
      </c>
      <c r="I266" s="203">
        <v>0</v>
      </c>
      <c r="J266" s="204">
        <v>0</v>
      </c>
    </row>
    <row r="267" spans="1:10">
      <c r="A267" s="156"/>
      <c r="D267" s="201" t="s">
        <v>574</v>
      </c>
      <c r="E267" s="202">
        <v>10</v>
      </c>
      <c r="F267" s="203">
        <v>21.7471</v>
      </c>
      <c r="G267" s="203">
        <v>2</v>
      </c>
      <c r="H267" s="203">
        <v>12.5931</v>
      </c>
      <c r="I267" s="203">
        <v>0</v>
      </c>
      <c r="J267" s="204">
        <v>0</v>
      </c>
    </row>
    <row r="268" spans="1:10">
      <c r="A268" s="156"/>
      <c r="C268" s="157" t="s">
        <v>261</v>
      </c>
      <c r="D268" s="201"/>
      <c r="E268" s="202" t="s">
        <v>201</v>
      </c>
      <c r="F268" s="203" t="s">
        <v>201</v>
      </c>
      <c r="G268" s="203" t="s">
        <v>201</v>
      </c>
      <c r="H268" s="203" t="s">
        <v>201</v>
      </c>
      <c r="I268" s="203" t="s">
        <v>201</v>
      </c>
      <c r="J268" s="204" t="s">
        <v>201</v>
      </c>
    </row>
    <row r="269" spans="1:10">
      <c r="A269" s="156"/>
      <c r="D269" s="201" t="s">
        <v>575</v>
      </c>
      <c r="E269" s="202">
        <v>14</v>
      </c>
      <c r="F269" s="203">
        <v>33.203999999999994</v>
      </c>
      <c r="G269" s="203">
        <v>4</v>
      </c>
      <c r="H269" s="203">
        <v>8.9500000000000011</v>
      </c>
      <c r="I269" s="203">
        <v>0</v>
      </c>
      <c r="J269" s="204">
        <v>0</v>
      </c>
    </row>
    <row r="270" spans="1:10">
      <c r="A270" s="156"/>
      <c r="D270" s="201" t="s">
        <v>587</v>
      </c>
      <c r="E270" s="202">
        <v>9</v>
      </c>
      <c r="F270" s="203">
        <v>33.069999999999993</v>
      </c>
      <c r="G270" s="203">
        <v>1</v>
      </c>
      <c r="H270" s="203">
        <v>3.56</v>
      </c>
      <c r="I270" s="203">
        <v>0</v>
      </c>
      <c r="J270" s="204">
        <v>0</v>
      </c>
    </row>
    <row r="271" spans="1:10">
      <c r="A271" s="156"/>
      <c r="C271" s="157" t="s">
        <v>262</v>
      </c>
      <c r="D271" s="201"/>
      <c r="E271" s="202" t="s">
        <v>201</v>
      </c>
      <c r="F271" s="203" t="s">
        <v>201</v>
      </c>
      <c r="G271" s="203" t="s">
        <v>201</v>
      </c>
      <c r="H271" s="203" t="s">
        <v>201</v>
      </c>
      <c r="I271" s="203" t="s">
        <v>201</v>
      </c>
      <c r="J271" s="204" t="s">
        <v>201</v>
      </c>
    </row>
    <row r="272" spans="1:10">
      <c r="A272" s="156"/>
      <c r="D272" s="201" t="s">
        <v>569</v>
      </c>
      <c r="E272" s="202">
        <v>120</v>
      </c>
      <c r="F272" s="203">
        <v>2279.7741699999988</v>
      </c>
      <c r="G272" s="203">
        <v>120</v>
      </c>
      <c r="H272" s="203">
        <v>2279.7741699999988</v>
      </c>
      <c r="I272" s="203">
        <v>0</v>
      </c>
      <c r="J272" s="204">
        <v>0</v>
      </c>
    </row>
    <row r="273" spans="1:10">
      <c r="A273" s="156"/>
      <c r="D273" s="201" t="s">
        <v>574</v>
      </c>
      <c r="E273" s="202">
        <v>12</v>
      </c>
      <c r="F273" s="203">
        <v>2.9386999999999999</v>
      </c>
      <c r="G273" s="203">
        <v>12</v>
      </c>
      <c r="H273" s="203">
        <v>2.9386999999999999</v>
      </c>
      <c r="I273" s="203">
        <v>0</v>
      </c>
      <c r="J273" s="204">
        <v>0</v>
      </c>
    </row>
    <row r="274" spans="1:10">
      <c r="A274" s="156"/>
      <c r="C274" s="157" t="s">
        <v>263</v>
      </c>
      <c r="D274" s="201"/>
      <c r="E274" s="202" t="s">
        <v>201</v>
      </c>
      <c r="F274" s="203" t="s">
        <v>201</v>
      </c>
      <c r="G274" s="203" t="s">
        <v>201</v>
      </c>
      <c r="H274" s="203" t="s">
        <v>201</v>
      </c>
      <c r="I274" s="203" t="s">
        <v>201</v>
      </c>
      <c r="J274" s="204" t="s">
        <v>201</v>
      </c>
    </row>
    <row r="275" spans="1:10">
      <c r="A275" s="156"/>
      <c r="D275" s="201" t="s">
        <v>590</v>
      </c>
      <c r="E275" s="202">
        <v>4336</v>
      </c>
      <c r="F275" s="203">
        <v>86432.317340000009</v>
      </c>
      <c r="G275" s="203">
        <v>76</v>
      </c>
      <c r="H275" s="203">
        <v>1362.2410699999998</v>
      </c>
      <c r="I275" s="203">
        <v>0</v>
      </c>
      <c r="J275" s="204">
        <v>0</v>
      </c>
    </row>
    <row r="276" spans="1:10">
      <c r="A276" s="156"/>
      <c r="D276" s="201" t="s">
        <v>553</v>
      </c>
      <c r="E276" s="202">
        <v>1358</v>
      </c>
      <c r="F276" s="203">
        <v>47314.454419999995</v>
      </c>
      <c r="G276" s="203">
        <v>40</v>
      </c>
      <c r="H276" s="203">
        <v>701.86149000000012</v>
      </c>
      <c r="I276" s="203">
        <v>0</v>
      </c>
      <c r="J276" s="204">
        <v>0</v>
      </c>
    </row>
    <row r="277" spans="1:10">
      <c r="A277" s="156"/>
      <c r="D277" s="201" t="s">
        <v>585</v>
      </c>
      <c r="E277" s="202">
        <v>473</v>
      </c>
      <c r="F277" s="203">
        <v>23674.756929999989</v>
      </c>
      <c r="G277" s="203">
        <v>23</v>
      </c>
      <c r="H277" s="203">
        <v>527.23869999999999</v>
      </c>
      <c r="I277" s="203">
        <v>0</v>
      </c>
      <c r="J277" s="204">
        <v>0</v>
      </c>
    </row>
    <row r="278" spans="1:10">
      <c r="A278" s="156"/>
      <c r="D278" s="201" t="s">
        <v>586</v>
      </c>
      <c r="E278" s="202">
        <v>5388</v>
      </c>
      <c r="F278" s="203">
        <v>13090.199860000001</v>
      </c>
      <c r="G278" s="203">
        <v>388</v>
      </c>
      <c r="H278" s="203">
        <v>855.53718999999978</v>
      </c>
      <c r="I278" s="203">
        <v>0</v>
      </c>
      <c r="J278" s="204">
        <v>0</v>
      </c>
    </row>
    <row r="279" spans="1:10">
      <c r="A279" s="156"/>
      <c r="D279" s="201" t="s">
        <v>581</v>
      </c>
      <c r="E279" s="202">
        <v>266</v>
      </c>
      <c r="F279" s="203">
        <v>7061.1730699999989</v>
      </c>
      <c r="G279" s="203">
        <v>15</v>
      </c>
      <c r="H279" s="203">
        <v>365.846</v>
      </c>
      <c r="I279" s="203">
        <v>0</v>
      </c>
      <c r="J279" s="204">
        <v>0</v>
      </c>
    </row>
    <row r="280" spans="1:10">
      <c r="A280" s="156"/>
      <c r="B280" s="157" t="s">
        <v>264</v>
      </c>
      <c r="D280" s="201"/>
      <c r="E280" s="202" t="s">
        <v>201</v>
      </c>
      <c r="F280" s="203" t="s">
        <v>201</v>
      </c>
      <c r="G280" s="203" t="s">
        <v>201</v>
      </c>
      <c r="H280" s="203" t="s">
        <v>201</v>
      </c>
      <c r="I280" s="203" t="s">
        <v>201</v>
      </c>
      <c r="J280" s="204" t="s">
        <v>201</v>
      </c>
    </row>
    <row r="281" spans="1:10">
      <c r="A281" s="156"/>
      <c r="C281" s="157" t="s">
        <v>265</v>
      </c>
      <c r="D281" s="201"/>
      <c r="E281" s="202" t="s">
        <v>201</v>
      </c>
      <c r="F281" s="203" t="s">
        <v>201</v>
      </c>
      <c r="G281" s="203" t="s">
        <v>201</v>
      </c>
      <c r="H281" s="203" t="s">
        <v>201</v>
      </c>
      <c r="I281" s="203" t="s">
        <v>201</v>
      </c>
      <c r="J281" s="204" t="s">
        <v>201</v>
      </c>
    </row>
    <row r="282" spans="1:10">
      <c r="A282" s="156"/>
      <c r="D282" s="201" t="s">
        <v>569</v>
      </c>
      <c r="E282" s="202">
        <v>738</v>
      </c>
      <c r="F282" s="203">
        <v>11269.240250000001</v>
      </c>
      <c r="G282" s="203">
        <v>711</v>
      </c>
      <c r="H282" s="203">
        <v>10830.16425</v>
      </c>
      <c r="I282" s="203">
        <v>0</v>
      </c>
      <c r="J282" s="204">
        <v>0</v>
      </c>
    </row>
    <row r="283" spans="1:10">
      <c r="A283" s="156"/>
      <c r="D283" s="201" t="s">
        <v>574</v>
      </c>
      <c r="E283" s="202">
        <v>630</v>
      </c>
      <c r="F283" s="203">
        <v>2632.8404999999984</v>
      </c>
      <c r="G283" s="203">
        <v>630</v>
      </c>
      <c r="H283" s="203">
        <v>2632.8404999999989</v>
      </c>
      <c r="I283" s="203">
        <v>1</v>
      </c>
      <c r="J283" s="204">
        <v>3.05</v>
      </c>
    </row>
    <row r="284" spans="1:10">
      <c r="A284" s="156"/>
      <c r="D284" s="201" t="s">
        <v>576</v>
      </c>
      <c r="E284" s="202">
        <v>12</v>
      </c>
      <c r="F284" s="203">
        <v>200.126</v>
      </c>
      <c r="G284" s="203">
        <v>2</v>
      </c>
      <c r="H284" s="203">
        <v>22.080000000000002</v>
      </c>
      <c r="I284" s="203">
        <v>0</v>
      </c>
      <c r="J284" s="204">
        <v>0</v>
      </c>
    </row>
    <row r="285" spans="1:10">
      <c r="A285" s="156"/>
      <c r="D285" s="201" t="s">
        <v>581</v>
      </c>
      <c r="E285" s="202">
        <v>22</v>
      </c>
      <c r="F285" s="203">
        <v>167.7</v>
      </c>
      <c r="G285" s="203">
        <v>2</v>
      </c>
      <c r="H285" s="203">
        <v>2.54</v>
      </c>
      <c r="I285" s="203">
        <v>0</v>
      </c>
      <c r="J285" s="204">
        <v>0</v>
      </c>
    </row>
    <row r="286" spans="1:10">
      <c r="A286" s="156"/>
      <c r="D286" s="201" t="s">
        <v>591</v>
      </c>
      <c r="E286" s="202">
        <v>1</v>
      </c>
      <c r="F286" s="203">
        <v>70.8</v>
      </c>
      <c r="G286" s="203">
        <v>1</v>
      </c>
      <c r="H286" s="203">
        <v>70.8</v>
      </c>
      <c r="I286" s="203">
        <v>0</v>
      </c>
      <c r="J286" s="204">
        <v>0</v>
      </c>
    </row>
    <row r="287" spans="1:10">
      <c r="A287" s="156"/>
      <c r="C287" s="157" t="s">
        <v>266</v>
      </c>
      <c r="D287" s="201"/>
      <c r="E287" s="202" t="s">
        <v>201</v>
      </c>
      <c r="F287" s="203" t="s">
        <v>201</v>
      </c>
      <c r="G287" s="203" t="s">
        <v>201</v>
      </c>
      <c r="H287" s="203" t="s">
        <v>201</v>
      </c>
      <c r="I287" s="203" t="s">
        <v>201</v>
      </c>
      <c r="J287" s="204" t="s">
        <v>201</v>
      </c>
    </row>
    <row r="288" spans="1:10">
      <c r="A288" s="156"/>
      <c r="D288" s="201" t="s">
        <v>574</v>
      </c>
      <c r="E288" s="202">
        <v>1519</v>
      </c>
      <c r="F288" s="203">
        <v>2930.5650000000014</v>
      </c>
      <c r="G288" s="203">
        <v>19</v>
      </c>
      <c r="H288" s="203">
        <v>24.84</v>
      </c>
      <c r="I288" s="203">
        <v>0</v>
      </c>
      <c r="J288" s="204">
        <v>0</v>
      </c>
    </row>
    <row r="289" spans="1:10">
      <c r="A289" s="156"/>
      <c r="D289" s="201" t="s">
        <v>576</v>
      </c>
      <c r="E289" s="202">
        <v>17</v>
      </c>
      <c r="F289" s="203">
        <v>288.53999999999996</v>
      </c>
      <c r="G289" s="203">
        <v>1</v>
      </c>
      <c r="H289" s="203">
        <v>23.22</v>
      </c>
      <c r="I289" s="203">
        <v>0</v>
      </c>
      <c r="J289" s="204">
        <v>0</v>
      </c>
    </row>
    <row r="290" spans="1:10">
      <c r="A290" s="156"/>
      <c r="D290" s="201" t="s">
        <v>569</v>
      </c>
      <c r="E290" s="202">
        <v>100</v>
      </c>
      <c r="F290" s="203">
        <v>267.80899999999997</v>
      </c>
      <c r="G290" s="203">
        <v>11</v>
      </c>
      <c r="H290" s="203">
        <v>50.831999999999994</v>
      </c>
      <c r="I290" s="203">
        <v>0</v>
      </c>
      <c r="J290" s="204">
        <v>0</v>
      </c>
    </row>
    <row r="291" spans="1:10">
      <c r="A291" s="156"/>
      <c r="D291" s="201" t="s">
        <v>554</v>
      </c>
      <c r="E291" s="202">
        <v>199</v>
      </c>
      <c r="F291" s="203">
        <v>138.83199999999999</v>
      </c>
      <c r="G291" s="203">
        <v>14</v>
      </c>
      <c r="H291" s="203">
        <v>11.349999999999998</v>
      </c>
      <c r="I291" s="203">
        <v>0</v>
      </c>
      <c r="J291" s="204">
        <v>0</v>
      </c>
    </row>
    <row r="292" spans="1:10">
      <c r="A292" s="156"/>
      <c r="D292" s="201" t="s">
        <v>590</v>
      </c>
      <c r="E292" s="202">
        <v>12</v>
      </c>
      <c r="F292" s="203">
        <v>129.19999999999999</v>
      </c>
      <c r="G292" s="203">
        <v>1</v>
      </c>
      <c r="H292" s="203">
        <v>15</v>
      </c>
      <c r="I292" s="203">
        <v>0</v>
      </c>
      <c r="J292" s="204">
        <v>0</v>
      </c>
    </row>
    <row r="293" spans="1:10">
      <c r="A293" s="156"/>
      <c r="B293" s="157" t="s">
        <v>267</v>
      </c>
      <c r="D293" s="201"/>
      <c r="E293" s="202" t="s">
        <v>201</v>
      </c>
      <c r="F293" s="203" t="s">
        <v>201</v>
      </c>
      <c r="G293" s="203" t="s">
        <v>201</v>
      </c>
      <c r="H293" s="203" t="s">
        <v>201</v>
      </c>
      <c r="I293" s="203" t="s">
        <v>201</v>
      </c>
      <c r="J293" s="204" t="s">
        <v>201</v>
      </c>
    </row>
    <row r="294" spans="1:10">
      <c r="A294" s="156"/>
      <c r="C294" s="157" t="s">
        <v>268</v>
      </c>
      <c r="D294" s="201"/>
      <c r="E294" s="202" t="s">
        <v>201</v>
      </c>
      <c r="F294" s="203" t="s">
        <v>201</v>
      </c>
      <c r="G294" s="203" t="s">
        <v>201</v>
      </c>
      <c r="H294" s="203" t="s">
        <v>201</v>
      </c>
      <c r="I294" s="203" t="s">
        <v>201</v>
      </c>
      <c r="J294" s="204" t="s">
        <v>201</v>
      </c>
    </row>
    <row r="295" spans="1:10">
      <c r="A295" s="156"/>
      <c r="D295" s="201" t="s">
        <v>576</v>
      </c>
      <c r="E295" s="202">
        <v>1383</v>
      </c>
      <c r="F295" s="203">
        <v>20029.0281</v>
      </c>
      <c r="G295" s="203">
        <v>671</v>
      </c>
      <c r="H295" s="203">
        <v>10234.427300000001</v>
      </c>
      <c r="I295" s="203">
        <v>0</v>
      </c>
      <c r="J295" s="204">
        <v>0</v>
      </c>
    </row>
    <row r="296" spans="1:10">
      <c r="A296" s="156"/>
      <c r="D296" s="201" t="s">
        <v>561</v>
      </c>
      <c r="E296" s="202">
        <v>591</v>
      </c>
      <c r="F296" s="203">
        <v>10077.186000000011</v>
      </c>
      <c r="G296" s="203">
        <v>180</v>
      </c>
      <c r="H296" s="203">
        <v>2460.0720000000001</v>
      </c>
      <c r="I296" s="203">
        <v>0</v>
      </c>
      <c r="J296" s="204">
        <v>0</v>
      </c>
    </row>
    <row r="297" spans="1:10">
      <c r="A297" s="156"/>
      <c r="D297" s="201" t="s">
        <v>587</v>
      </c>
      <c r="E297" s="202">
        <v>1029</v>
      </c>
      <c r="F297" s="203">
        <v>7353.5505100000055</v>
      </c>
      <c r="G297" s="203">
        <v>62</v>
      </c>
      <c r="H297" s="203">
        <v>400.64760000000001</v>
      </c>
      <c r="I297" s="203">
        <v>0</v>
      </c>
      <c r="J297" s="204">
        <v>0</v>
      </c>
    </row>
    <row r="298" spans="1:10">
      <c r="A298" s="156"/>
      <c r="D298" s="201" t="s">
        <v>592</v>
      </c>
      <c r="E298" s="202">
        <v>339</v>
      </c>
      <c r="F298" s="203">
        <v>6154.4744000000028</v>
      </c>
      <c r="G298" s="203">
        <v>55</v>
      </c>
      <c r="H298" s="203">
        <v>984.4100000000002</v>
      </c>
      <c r="I298" s="203">
        <v>2</v>
      </c>
      <c r="J298" s="204">
        <v>39.44</v>
      </c>
    </row>
    <row r="299" spans="1:10">
      <c r="A299" s="156"/>
      <c r="D299" s="201" t="s">
        <v>555</v>
      </c>
      <c r="E299" s="202">
        <v>745</v>
      </c>
      <c r="F299" s="203">
        <v>2749.5144399999995</v>
      </c>
      <c r="G299" s="203">
        <v>87</v>
      </c>
      <c r="H299" s="203">
        <v>506.24495000000002</v>
      </c>
      <c r="I299" s="203">
        <v>0</v>
      </c>
      <c r="J299" s="204">
        <v>0</v>
      </c>
    </row>
    <row r="300" spans="1:10">
      <c r="A300" s="156"/>
      <c r="C300" s="157" t="s">
        <v>269</v>
      </c>
      <c r="D300" s="201"/>
      <c r="E300" s="202" t="s">
        <v>201</v>
      </c>
      <c r="F300" s="203" t="s">
        <v>201</v>
      </c>
      <c r="G300" s="203" t="s">
        <v>201</v>
      </c>
      <c r="H300" s="203" t="s">
        <v>201</v>
      </c>
      <c r="I300" s="203" t="s">
        <v>201</v>
      </c>
      <c r="J300" s="204" t="s">
        <v>201</v>
      </c>
    </row>
    <row r="301" spans="1:10">
      <c r="A301" s="156"/>
      <c r="D301" s="201" t="s">
        <v>585</v>
      </c>
      <c r="E301" s="202">
        <v>269</v>
      </c>
      <c r="F301" s="203">
        <v>6236.4575399999985</v>
      </c>
      <c r="G301" s="203">
        <v>40</v>
      </c>
      <c r="H301" s="203">
        <v>895.14610000000005</v>
      </c>
      <c r="I301" s="203">
        <v>0</v>
      </c>
      <c r="J301" s="204">
        <v>0</v>
      </c>
    </row>
    <row r="302" spans="1:10">
      <c r="A302" s="156"/>
      <c r="D302" s="201" t="s">
        <v>569</v>
      </c>
      <c r="E302" s="202">
        <v>274</v>
      </c>
      <c r="F302" s="203">
        <v>269.79556999999994</v>
      </c>
      <c r="G302" s="203">
        <v>29</v>
      </c>
      <c r="H302" s="203">
        <v>18.835259999999998</v>
      </c>
      <c r="I302" s="203">
        <v>0</v>
      </c>
      <c r="J302" s="204">
        <v>0</v>
      </c>
    </row>
    <row r="303" spans="1:10">
      <c r="A303" s="156"/>
      <c r="D303" s="201" t="s">
        <v>553</v>
      </c>
      <c r="E303" s="202">
        <v>12</v>
      </c>
      <c r="F303" s="203">
        <v>266.47765000000004</v>
      </c>
      <c r="G303" s="203">
        <v>6</v>
      </c>
      <c r="H303" s="203">
        <v>124.43599</v>
      </c>
      <c r="I303" s="203">
        <v>0</v>
      </c>
      <c r="J303" s="204">
        <v>0</v>
      </c>
    </row>
    <row r="304" spans="1:10">
      <c r="A304" s="156"/>
      <c r="D304" s="201" t="s">
        <v>574</v>
      </c>
      <c r="E304" s="202">
        <v>95</v>
      </c>
      <c r="F304" s="203">
        <v>240.88200000000001</v>
      </c>
      <c r="G304" s="203">
        <v>6</v>
      </c>
      <c r="H304" s="203">
        <v>0.77</v>
      </c>
      <c r="I304" s="203">
        <v>0</v>
      </c>
      <c r="J304" s="204">
        <v>0</v>
      </c>
    </row>
    <row r="305" spans="1:10">
      <c r="A305" s="156"/>
      <c r="D305" s="201" t="s">
        <v>593</v>
      </c>
      <c r="E305" s="202">
        <v>45</v>
      </c>
      <c r="F305" s="203">
        <v>161.91400000000002</v>
      </c>
      <c r="G305" s="203">
        <v>2</v>
      </c>
      <c r="H305" s="203">
        <v>4.3840000000000003</v>
      </c>
      <c r="I305" s="203">
        <v>0</v>
      </c>
      <c r="J305" s="204">
        <v>0</v>
      </c>
    </row>
    <row r="306" spans="1:10">
      <c r="A306" s="156"/>
      <c r="C306" s="157" t="s">
        <v>270</v>
      </c>
      <c r="D306" s="201"/>
      <c r="E306" s="202" t="s">
        <v>201</v>
      </c>
      <c r="F306" s="203" t="s">
        <v>201</v>
      </c>
      <c r="G306" s="203" t="s">
        <v>201</v>
      </c>
      <c r="H306" s="203" t="s">
        <v>201</v>
      </c>
      <c r="I306" s="203" t="s">
        <v>201</v>
      </c>
      <c r="J306" s="204" t="s">
        <v>201</v>
      </c>
    </row>
    <row r="307" spans="1:10">
      <c r="A307" s="156"/>
      <c r="D307" s="201" t="s">
        <v>574</v>
      </c>
      <c r="E307" s="202">
        <v>2</v>
      </c>
      <c r="F307" s="203">
        <v>205.52</v>
      </c>
      <c r="G307" s="203">
        <v>0</v>
      </c>
      <c r="H307" s="203">
        <v>0</v>
      </c>
      <c r="I307" s="203">
        <v>0</v>
      </c>
      <c r="J307" s="204">
        <v>0</v>
      </c>
    </row>
    <row r="308" spans="1:10">
      <c r="A308" s="156"/>
      <c r="D308" s="201" t="s">
        <v>575</v>
      </c>
      <c r="E308" s="202">
        <v>2</v>
      </c>
      <c r="F308" s="203">
        <v>1.0920000000000001</v>
      </c>
      <c r="G308" s="203">
        <v>0</v>
      </c>
      <c r="H308" s="203">
        <v>0</v>
      </c>
      <c r="I308" s="203">
        <v>0</v>
      </c>
      <c r="J308" s="204">
        <v>0</v>
      </c>
    </row>
    <row r="309" spans="1:10">
      <c r="A309" s="156"/>
      <c r="D309" s="201" t="s">
        <v>587</v>
      </c>
      <c r="E309" s="202">
        <v>2</v>
      </c>
      <c r="F309" s="203">
        <v>2.7999999999999997E-2</v>
      </c>
      <c r="G309" s="203">
        <v>1</v>
      </c>
      <c r="H309" s="203">
        <v>1.7999999999999999E-2</v>
      </c>
      <c r="I309" s="203">
        <v>0</v>
      </c>
      <c r="J309" s="204">
        <v>0</v>
      </c>
    </row>
    <row r="310" spans="1:10">
      <c r="A310" s="156"/>
      <c r="C310" s="157" t="s">
        <v>271</v>
      </c>
      <c r="D310" s="201"/>
      <c r="E310" s="202" t="s">
        <v>201</v>
      </c>
      <c r="F310" s="203" t="s">
        <v>201</v>
      </c>
      <c r="G310" s="203" t="s">
        <v>201</v>
      </c>
      <c r="H310" s="203" t="s">
        <v>201</v>
      </c>
      <c r="I310" s="203" t="s">
        <v>201</v>
      </c>
      <c r="J310" s="204" t="s">
        <v>201</v>
      </c>
    </row>
    <row r="311" spans="1:10">
      <c r="A311" s="156"/>
      <c r="D311" s="201" t="s">
        <v>585</v>
      </c>
      <c r="E311" s="202">
        <v>868</v>
      </c>
      <c r="F311" s="203">
        <v>13185.492800000004</v>
      </c>
      <c r="G311" s="203">
        <v>3</v>
      </c>
      <c r="H311" s="203">
        <v>54.02</v>
      </c>
      <c r="I311" s="203">
        <v>0</v>
      </c>
      <c r="J311" s="204">
        <v>0</v>
      </c>
    </row>
    <row r="312" spans="1:10">
      <c r="A312" s="156"/>
      <c r="D312" s="201" t="s">
        <v>594</v>
      </c>
      <c r="E312" s="202">
        <v>356</v>
      </c>
      <c r="F312" s="203">
        <v>12881.731159999987</v>
      </c>
      <c r="G312" s="203">
        <v>13</v>
      </c>
      <c r="H312" s="203">
        <v>527.11590000000001</v>
      </c>
      <c r="I312" s="203">
        <v>0</v>
      </c>
      <c r="J312" s="204">
        <v>0</v>
      </c>
    </row>
    <row r="313" spans="1:10">
      <c r="A313" s="156"/>
      <c r="D313" s="201" t="s">
        <v>595</v>
      </c>
      <c r="E313" s="202">
        <v>541</v>
      </c>
      <c r="F313" s="203">
        <v>9614.1935700000013</v>
      </c>
      <c r="G313" s="203">
        <v>13</v>
      </c>
      <c r="H313" s="203">
        <v>310.55977999999993</v>
      </c>
      <c r="I313" s="203">
        <v>0</v>
      </c>
      <c r="J313" s="204">
        <v>0</v>
      </c>
    </row>
    <row r="314" spans="1:10">
      <c r="A314" s="156"/>
      <c r="D314" s="201" t="s">
        <v>596</v>
      </c>
      <c r="E314" s="202">
        <v>267</v>
      </c>
      <c r="F314" s="203">
        <v>6710.6550000000016</v>
      </c>
      <c r="G314" s="203">
        <v>10</v>
      </c>
      <c r="H314" s="203">
        <v>233.42500000000001</v>
      </c>
      <c r="I314" s="203">
        <v>0</v>
      </c>
      <c r="J314" s="204">
        <v>0</v>
      </c>
    </row>
    <row r="315" spans="1:10">
      <c r="A315" s="156"/>
      <c r="D315" s="201" t="s">
        <v>569</v>
      </c>
      <c r="E315" s="202">
        <v>185</v>
      </c>
      <c r="F315" s="203">
        <v>4422.4923799999997</v>
      </c>
      <c r="G315" s="203">
        <v>25</v>
      </c>
      <c r="H315" s="203">
        <v>202.54300000000001</v>
      </c>
      <c r="I315" s="203">
        <v>1</v>
      </c>
      <c r="J315" s="204">
        <v>6.343</v>
      </c>
    </row>
    <row r="316" spans="1:10">
      <c r="A316" s="156"/>
      <c r="B316" s="157" t="s">
        <v>272</v>
      </c>
      <c r="D316" s="201"/>
      <c r="E316" s="202" t="s">
        <v>201</v>
      </c>
      <c r="F316" s="203" t="s">
        <v>201</v>
      </c>
      <c r="G316" s="203" t="s">
        <v>201</v>
      </c>
      <c r="H316" s="203" t="s">
        <v>201</v>
      </c>
      <c r="I316" s="203" t="s">
        <v>201</v>
      </c>
      <c r="J316" s="204" t="s">
        <v>201</v>
      </c>
    </row>
    <row r="317" spans="1:10">
      <c r="A317" s="156"/>
      <c r="C317" s="157" t="s">
        <v>274</v>
      </c>
      <c r="D317" s="201"/>
      <c r="E317" s="202" t="s">
        <v>201</v>
      </c>
      <c r="F317" s="203" t="s">
        <v>201</v>
      </c>
      <c r="G317" s="203" t="s">
        <v>201</v>
      </c>
      <c r="H317" s="203" t="s">
        <v>201</v>
      </c>
      <c r="I317" s="203" t="s">
        <v>201</v>
      </c>
      <c r="J317" s="204" t="s">
        <v>201</v>
      </c>
    </row>
    <row r="318" spans="1:10">
      <c r="A318" s="156"/>
      <c r="D318" s="201" t="s">
        <v>574</v>
      </c>
      <c r="E318" s="202">
        <v>6</v>
      </c>
      <c r="F318" s="203">
        <v>0.55000000000000004</v>
      </c>
      <c r="G318" s="203">
        <v>0</v>
      </c>
      <c r="H318" s="203">
        <v>0</v>
      </c>
      <c r="I318" s="203">
        <v>0</v>
      </c>
      <c r="J318" s="204">
        <v>0</v>
      </c>
    </row>
    <row r="319" spans="1:10">
      <c r="A319" s="156"/>
      <c r="C319" s="157" t="s">
        <v>275</v>
      </c>
      <c r="D319" s="201"/>
      <c r="E319" s="202" t="s">
        <v>201</v>
      </c>
      <c r="F319" s="203" t="s">
        <v>201</v>
      </c>
      <c r="G319" s="203" t="s">
        <v>201</v>
      </c>
      <c r="H319" s="203" t="s">
        <v>201</v>
      </c>
      <c r="I319" s="203" t="s">
        <v>201</v>
      </c>
      <c r="J319" s="204" t="s">
        <v>201</v>
      </c>
    </row>
    <row r="320" spans="1:10">
      <c r="A320" s="156"/>
      <c r="D320" s="201" t="s">
        <v>569</v>
      </c>
      <c r="E320" s="202">
        <v>129</v>
      </c>
      <c r="F320" s="203">
        <v>5391.9800000000005</v>
      </c>
      <c r="G320" s="203">
        <v>0</v>
      </c>
      <c r="H320" s="203">
        <v>0</v>
      </c>
      <c r="I320" s="203">
        <v>0</v>
      </c>
      <c r="J320" s="204">
        <v>0</v>
      </c>
    </row>
    <row r="321" spans="1:10">
      <c r="A321" s="156"/>
      <c r="D321" s="201" t="s">
        <v>574</v>
      </c>
      <c r="E321" s="202">
        <v>78</v>
      </c>
      <c r="F321" s="203">
        <v>2674.2250000000004</v>
      </c>
      <c r="G321" s="203">
        <v>0</v>
      </c>
      <c r="H321" s="203">
        <v>0</v>
      </c>
      <c r="I321" s="203">
        <v>0</v>
      </c>
      <c r="J321" s="204">
        <v>0</v>
      </c>
    </row>
    <row r="322" spans="1:10">
      <c r="A322" s="156"/>
      <c r="C322" s="157" t="s">
        <v>276</v>
      </c>
      <c r="D322" s="201"/>
      <c r="E322" s="202" t="s">
        <v>201</v>
      </c>
      <c r="F322" s="203" t="s">
        <v>201</v>
      </c>
      <c r="G322" s="203" t="s">
        <v>201</v>
      </c>
      <c r="H322" s="203" t="s">
        <v>201</v>
      </c>
      <c r="I322" s="203" t="s">
        <v>201</v>
      </c>
      <c r="J322" s="204" t="s">
        <v>201</v>
      </c>
    </row>
    <row r="323" spans="1:10">
      <c r="A323" s="156"/>
      <c r="D323" s="201" t="s">
        <v>569</v>
      </c>
      <c r="E323" s="202">
        <v>1</v>
      </c>
      <c r="F323" s="203">
        <v>52.280999999999999</v>
      </c>
      <c r="G323" s="203">
        <v>0</v>
      </c>
      <c r="H323" s="203">
        <v>0</v>
      </c>
      <c r="I323" s="203">
        <v>0</v>
      </c>
      <c r="J323" s="204">
        <v>0</v>
      </c>
    </row>
    <row r="324" spans="1:10">
      <c r="A324" s="156"/>
      <c r="C324" s="157" t="s">
        <v>277</v>
      </c>
      <c r="D324" s="201"/>
      <c r="E324" s="202" t="s">
        <v>201</v>
      </c>
      <c r="F324" s="203" t="s">
        <v>201</v>
      </c>
      <c r="G324" s="203" t="s">
        <v>201</v>
      </c>
      <c r="H324" s="203" t="s">
        <v>201</v>
      </c>
      <c r="I324" s="203" t="s">
        <v>201</v>
      </c>
      <c r="J324" s="204" t="s">
        <v>201</v>
      </c>
    </row>
    <row r="325" spans="1:10">
      <c r="A325" s="156"/>
      <c r="D325" s="201" t="s">
        <v>569</v>
      </c>
      <c r="E325" s="202">
        <v>3</v>
      </c>
      <c r="F325" s="203">
        <v>54.94</v>
      </c>
      <c r="G325" s="203">
        <v>0</v>
      </c>
      <c r="H325" s="203">
        <v>0</v>
      </c>
      <c r="I325" s="203">
        <v>0</v>
      </c>
      <c r="J325" s="204">
        <v>0</v>
      </c>
    </row>
    <row r="326" spans="1:10">
      <c r="A326" s="156"/>
      <c r="D326" s="201" t="s">
        <v>575</v>
      </c>
      <c r="E326" s="202">
        <v>157</v>
      </c>
      <c r="F326" s="203">
        <v>20.081000000000014</v>
      </c>
      <c r="G326" s="203">
        <v>10</v>
      </c>
      <c r="H326" s="203">
        <v>1.3599999999999999</v>
      </c>
      <c r="I326" s="203">
        <v>0</v>
      </c>
      <c r="J326" s="204">
        <v>0</v>
      </c>
    </row>
    <row r="327" spans="1:10">
      <c r="A327" s="156"/>
      <c r="D327" s="201" t="s">
        <v>597</v>
      </c>
      <c r="E327" s="202">
        <v>1</v>
      </c>
      <c r="F327" s="203">
        <v>16.48</v>
      </c>
      <c r="G327" s="203">
        <v>0</v>
      </c>
      <c r="H327" s="203">
        <v>0</v>
      </c>
      <c r="I327" s="203">
        <v>0</v>
      </c>
      <c r="J327" s="204">
        <v>0</v>
      </c>
    </row>
    <row r="328" spans="1:10">
      <c r="A328" s="156"/>
      <c r="D328" s="201" t="s">
        <v>568</v>
      </c>
      <c r="E328" s="202">
        <v>2</v>
      </c>
      <c r="F328" s="203">
        <v>0.46040000000000003</v>
      </c>
      <c r="G328" s="203">
        <v>1</v>
      </c>
      <c r="H328" s="203">
        <v>0.16</v>
      </c>
      <c r="I328" s="203">
        <v>0</v>
      </c>
      <c r="J328" s="204">
        <v>0</v>
      </c>
    </row>
    <row r="329" spans="1:10">
      <c r="A329" s="156"/>
      <c r="D329" s="201" t="s">
        <v>574</v>
      </c>
      <c r="E329" s="202">
        <v>13</v>
      </c>
      <c r="F329" s="203">
        <v>0.22499999999999998</v>
      </c>
      <c r="G329" s="203">
        <v>0</v>
      </c>
      <c r="H329" s="203">
        <v>0</v>
      </c>
      <c r="I329" s="203">
        <v>0</v>
      </c>
      <c r="J329" s="204">
        <v>0</v>
      </c>
    </row>
    <row r="330" spans="1:10">
      <c r="A330" s="156"/>
      <c r="B330" s="157" t="s">
        <v>278</v>
      </c>
      <c r="D330" s="201"/>
      <c r="E330" s="202" t="s">
        <v>201</v>
      </c>
      <c r="F330" s="203" t="s">
        <v>201</v>
      </c>
      <c r="G330" s="203" t="s">
        <v>201</v>
      </c>
      <c r="H330" s="203" t="s">
        <v>201</v>
      </c>
      <c r="I330" s="203" t="s">
        <v>201</v>
      </c>
      <c r="J330" s="204" t="s">
        <v>201</v>
      </c>
    </row>
    <row r="331" spans="1:10">
      <c r="A331" s="156"/>
      <c r="D331" s="201" t="s">
        <v>553</v>
      </c>
      <c r="E331" s="202">
        <v>2009</v>
      </c>
      <c r="F331" s="203">
        <v>25437.506559999991</v>
      </c>
      <c r="G331" s="203">
        <v>36</v>
      </c>
      <c r="H331" s="203">
        <v>737.93312000000003</v>
      </c>
      <c r="I331" s="203">
        <v>0</v>
      </c>
      <c r="J331" s="204">
        <v>0</v>
      </c>
    </row>
    <row r="332" spans="1:10">
      <c r="A332" s="156"/>
      <c r="D332" s="201" t="s">
        <v>585</v>
      </c>
      <c r="E332" s="202">
        <v>951</v>
      </c>
      <c r="F332" s="203">
        <v>22573.705749999994</v>
      </c>
      <c r="G332" s="203">
        <v>36</v>
      </c>
      <c r="H332" s="203">
        <v>819.74540000000002</v>
      </c>
      <c r="I332" s="203">
        <v>0</v>
      </c>
      <c r="J332" s="204">
        <v>0</v>
      </c>
    </row>
    <row r="333" spans="1:10">
      <c r="A333" s="156"/>
      <c r="D333" s="201" t="s">
        <v>555</v>
      </c>
      <c r="E333" s="202">
        <v>82</v>
      </c>
      <c r="F333" s="203">
        <v>1226.8072199999992</v>
      </c>
      <c r="G333" s="203">
        <v>5</v>
      </c>
      <c r="H333" s="203">
        <v>44.691149999999993</v>
      </c>
      <c r="I333" s="203">
        <v>0</v>
      </c>
      <c r="J333" s="204">
        <v>0</v>
      </c>
    </row>
    <row r="334" spans="1:10">
      <c r="A334" s="156"/>
      <c r="D334" s="201" t="s">
        <v>569</v>
      </c>
      <c r="E334" s="202">
        <v>805</v>
      </c>
      <c r="F334" s="203">
        <v>946.99689999999964</v>
      </c>
      <c r="G334" s="203">
        <v>65</v>
      </c>
      <c r="H334" s="203">
        <v>44.235999999999997</v>
      </c>
      <c r="I334" s="203">
        <v>0</v>
      </c>
      <c r="J334" s="204">
        <v>0</v>
      </c>
    </row>
    <row r="335" spans="1:10">
      <c r="A335" s="205"/>
      <c r="B335" s="206"/>
      <c r="C335" s="206"/>
      <c r="D335" s="207" t="s">
        <v>564</v>
      </c>
      <c r="E335" s="208">
        <v>31</v>
      </c>
      <c r="F335" s="209">
        <v>739.65129999999999</v>
      </c>
      <c r="G335" s="209">
        <v>0</v>
      </c>
      <c r="H335" s="209">
        <v>0</v>
      </c>
      <c r="I335" s="209">
        <v>0</v>
      </c>
      <c r="J335" s="210">
        <v>0</v>
      </c>
    </row>
    <row r="336" spans="1:10">
      <c r="A336" s="156" t="s">
        <v>163</v>
      </c>
      <c r="D336" s="201"/>
      <c r="E336" s="202" t="s">
        <v>201</v>
      </c>
      <c r="F336" s="203" t="s">
        <v>201</v>
      </c>
      <c r="G336" s="203" t="s">
        <v>201</v>
      </c>
      <c r="H336" s="203" t="s">
        <v>201</v>
      </c>
      <c r="I336" s="203" t="s">
        <v>201</v>
      </c>
      <c r="J336" s="204" t="s">
        <v>201</v>
      </c>
    </row>
    <row r="337" spans="1:10">
      <c r="A337" s="156"/>
      <c r="B337" s="157" t="s">
        <v>279</v>
      </c>
      <c r="D337" s="201"/>
      <c r="E337" s="202" t="s">
        <v>201</v>
      </c>
      <c r="F337" s="203" t="s">
        <v>201</v>
      </c>
      <c r="G337" s="203" t="s">
        <v>201</v>
      </c>
      <c r="H337" s="203" t="s">
        <v>201</v>
      </c>
      <c r="I337" s="203" t="s">
        <v>201</v>
      </c>
      <c r="J337" s="204" t="s">
        <v>201</v>
      </c>
    </row>
    <row r="338" spans="1:10">
      <c r="A338" s="156"/>
      <c r="C338" s="157" t="s">
        <v>280</v>
      </c>
      <c r="D338" s="201"/>
      <c r="E338" s="202" t="s">
        <v>201</v>
      </c>
      <c r="F338" s="203" t="s">
        <v>201</v>
      </c>
      <c r="G338" s="203" t="s">
        <v>201</v>
      </c>
      <c r="H338" s="203" t="s">
        <v>201</v>
      </c>
      <c r="I338" s="203" t="s">
        <v>201</v>
      </c>
      <c r="J338" s="204" t="s">
        <v>201</v>
      </c>
    </row>
    <row r="339" spans="1:10">
      <c r="A339" s="156"/>
      <c r="D339" s="201" t="s">
        <v>569</v>
      </c>
      <c r="E339" s="202">
        <v>10999</v>
      </c>
      <c r="F339" s="203">
        <v>64151.728580000054</v>
      </c>
      <c r="G339" s="203">
        <v>841</v>
      </c>
      <c r="H339" s="203">
        <v>3966.2394999999997</v>
      </c>
      <c r="I339" s="203">
        <v>3</v>
      </c>
      <c r="J339" s="204">
        <v>9.2249999999999996</v>
      </c>
    </row>
    <row r="340" spans="1:10">
      <c r="A340" s="156"/>
      <c r="D340" s="201" t="s">
        <v>590</v>
      </c>
      <c r="E340" s="202">
        <v>2514</v>
      </c>
      <c r="F340" s="203">
        <v>41612.790319999993</v>
      </c>
      <c r="G340" s="203">
        <v>308</v>
      </c>
      <c r="H340" s="203">
        <v>4999.970229999999</v>
      </c>
      <c r="I340" s="203">
        <v>4</v>
      </c>
      <c r="J340" s="204">
        <v>28.939999999999998</v>
      </c>
    </row>
    <row r="341" spans="1:10">
      <c r="A341" s="156"/>
      <c r="D341" s="201" t="s">
        <v>575</v>
      </c>
      <c r="E341" s="202">
        <v>7171</v>
      </c>
      <c r="F341" s="203">
        <v>38068.30373</v>
      </c>
      <c r="G341" s="203">
        <v>775</v>
      </c>
      <c r="H341" s="203">
        <v>3308.7382299999981</v>
      </c>
      <c r="I341" s="203">
        <v>2</v>
      </c>
      <c r="J341" s="204">
        <v>26.810600000000001</v>
      </c>
    </row>
    <row r="342" spans="1:10">
      <c r="A342" s="156"/>
      <c r="D342" s="201" t="s">
        <v>586</v>
      </c>
      <c r="E342" s="202">
        <v>8360</v>
      </c>
      <c r="F342" s="203">
        <v>24859.01816</v>
      </c>
      <c r="G342" s="203">
        <v>532</v>
      </c>
      <c r="H342" s="203">
        <v>1629.3608200000001</v>
      </c>
      <c r="I342" s="203">
        <v>0</v>
      </c>
      <c r="J342" s="204">
        <v>0</v>
      </c>
    </row>
    <row r="343" spans="1:10">
      <c r="A343" s="156"/>
      <c r="D343" s="201" t="s">
        <v>587</v>
      </c>
      <c r="E343" s="202">
        <v>1201</v>
      </c>
      <c r="F343" s="203">
        <v>6815.9852600000022</v>
      </c>
      <c r="G343" s="203">
        <v>202</v>
      </c>
      <c r="H343" s="203">
        <v>753.5660499999999</v>
      </c>
      <c r="I343" s="203">
        <v>11</v>
      </c>
      <c r="J343" s="204">
        <v>30.415100000000002</v>
      </c>
    </row>
    <row r="344" spans="1:10">
      <c r="A344" s="156"/>
      <c r="C344" s="157" t="s">
        <v>281</v>
      </c>
      <c r="D344" s="201"/>
      <c r="E344" s="202" t="s">
        <v>201</v>
      </c>
      <c r="F344" s="203" t="s">
        <v>201</v>
      </c>
      <c r="G344" s="203" t="s">
        <v>201</v>
      </c>
      <c r="H344" s="203" t="s">
        <v>201</v>
      </c>
      <c r="I344" s="203" t="s">
        <v>201</v>
      </c>
      <c r="J344" s="204" t="s">
        <v>201</v>
      </c>
    </row>
    <row r="345" spans="1:10">
      <c r="A345" s="156"/>
      <c r="D345" s="201" t="s">
        <v>569</v>
      </c>
      <c r="E345" s="202">
        <v>724</v>
      </c>
      <c r="F345" s="203">
        <v>4173.3059100000009</v>
      </c>
      <c r="G345" s="203">
        <v>106</v>
      </c>
      <c r="H345" s="203">
        <v>626.94371000000001</v>
      </c>
      <c r="I345" s="203">
        <v>0</v>
      </c>
      <c r="J345" s="204">
        <v>0</v>
      </c>
    </row>
    <row r="346" spans="1:10">
      <c r="A346" s="156"/>
      <c r="D346" s="201" t="s">
        <v>587</v>
      </c>
      <c r="E346" s="202">
        <v>472</v>
      </c>
      <c r="F346" s="203">
        <v>3066.97435</v>
      </c>
      <c r="G346" s="203">
        <v>16</v>
      </c>
      <c r="H346" s="203">
        <v>91.916000000000011</v>
      </c>
      <c r="I346" s="203">
        <v>0</v>
      </c>
      <c r="J346" s="204">
        <v>0</v>
      </c>
    </row>
    <row r="347" spans="1:10">
      <c r="A347" s="156"/>
      <c r="D347" s="201" t="s">
        <v>575</v>
      </c>
      <c r="E347" s="202">
        <v>820</v>
      </c>
      <c r="F347" s="203">
        <v>2832.1387800000016</v>
      </c>
      <c r="G347" s="203">
        <v>207</v>
      </c>
      <c r="H347" s="203">
        <v>620.57500000000005</v>
      </c>
      <c r="I347" s="203">
        <v>0</v>
      </c>
      <c r="J347" s="204">
        <v>0</v>
      </c>
    </row>
    <row r="348" spans="1:10">
      <c r="A348" s="156"/>
      <c r="D348" s="201" t="s">
        <v>582</v>
      </c>
      <c r="E348" s="202">
        <v>326</v>
      </c>
      <c r="F348" s="203">
        <v>2027.5024499999997</v>
      </c>
      <c r="G348" s="203">
        <v>0</v>
      </c>
      <c r="H348" s="203">
        <v>0</v>
      </c>
      <c r="I348" s="203">
        <v>0</v>
      </c>
      <c r="J348" s="204">
        <v>0</v>
      </c>
    </row>
    <row r="349" spans="1:10">
      <c r="A349" s="156"/>
      <c r="D349" s="201" t="s">
        <v>568</v>
      </c>
      <c r="E349" s="202">
        <v>592</v>
      </c>
      <c r="F349" s="203">
        <v>1498.1593000000003</v>
      </c>
      <c r="G349" s="203">
        <v>22</v>
      </c>
      <c r="H349" s="203">
        <v>42.076999999999998</v>
      </c>
      <c r="I349" s="203">
        <v>0</v>
      </c>
      <c r="J349" s="204">
        <v>0</v>
      </c>
    </row>
    <row r="350" spans="1:10">
      <c r="A350" s="156"/>
      <c r="C350" s="157" t="s">
        <v>282</v>
      </c>
      <c r="D350" s="201"/>
      <c r="E350" s="202" t="s">
        <v>201</v>
      </c>
      <c r="F350" s="203" t="s">
        <v>201</v>
      </c>
      <c r="G350" s="203" t="s">
        <v>201</v>
      </c>
      <c r="H350" s="203" t="s">
        <v>201</v>
      </c>
      <c r="I350" s="203" t="s">
        <v>201</v>
      </c>
      <c r="J350" s="204" t="s">
        <v>201</v>
      </c>
    </row>
    <row r="351" spans="1:10">
      <c r="A351" s="156"/>
      <c r="D351" s="201" t="s">
        <v>568</v>
      </c>
      <c r="E351" s="202">
        <v>3609</v>
      </c>
      <c r="F351" s="203">
        <v>37103.33499000001</v>
      </c>
      <c r="G351" s="203">
        <v>112</v>
      </c>
      <c r="H351" s="203">
        <v>725.05918000000008</v>
      </c>
      <c r="I351" s="203">
        <v>0</v>
      </c>
      <c r="J351" s="204">
        <v>0</v>
      </c>
    </row>
    <row r="352" spans="1:10">
      <c r="A352" s="156"/>
      <c r="D352" s="201" t="s">
        <v>582</v>
      </c>
      <c r="E352" s="202">
        <v>936</v>
      </c>
      <c r="F352" s="203">
        <v>9677.3017699999928</v>
      </c>
      <c r="G352" s="203">
        <v>27</v>
      </c>
      <c r="H352" s="203">
        <v>140.45153999999999</v>
      </c>
      <c r="I352" s="203">
        <v>0</v>
      </c>
      <c r="J352" s="204">
        <v>0</v>
      </c>
    </row>
    <row r="353" spans="1:10">
      <c r="A353" s="156"/>
      <c r="D353" s="201" t="s">
        <v>587</v>
      </c>
      <c r="E353" s="202">
        <v>1080</v>
      </c>
      <c r="F353" s="203">
        <v>8926.9157500000001</v>
      </c>
      <c r="G353" s="203">
        <v>25</v>
      </c>
      <c r="H353" s="203">
        <v>146.75640000000004</v>
      </c>
      <c r="I353" s="203">
        <v>0</v>
      </c>
      <c r="J353" s="204">
        <v>0</v>
      </c>
    </row>
    <row r="354" spans="1:10">
      <c r="A354" s="156"/>
      <c r="D354" s="201" t="s">
        <v>569</v>
      </c>
      <c r="E354" s="202">
        <v>631</v>
      </c>
      <c r="F354" s="203">
        <v>4971.555019999998</v>
      </c>
      <c r="G354" s="203">
        <v>73</v>
      </c>
      <c r="H354" s="203">
        <v>384.32261999999997</v>
      </c>
      <c r="I354" s="203">
        <v>0</v>
      </c>
      <c r="J354" s="204">
        <v>0</v>
      </c>
    </row>
    <row r="355" spans="1:10">
      <c r="A355" s="156"/>
      <c r="D355" s="201" t="s">
        <v>575</v>
      </c>
      <c r="E355" s="202">
        <v>295</v>
      </c>
      <c r="F355" s="203">
        <v>3982.6653299999994</v>
      </c>
      <c r="G355" s="203">
        <v>34</v>
      </c>
      <c r="H355" s="203">
        <v>217.42194999999998</v>
      </c>
      <c r="I355" s="203">
        <v>0</v>
      </c>
      <c r="J355" s="204">
        <v>0</v>
      </c>
    </row>
    <row r="356" spans="1:10">
      <c r="A356" s="156"/>
      <c r="C356" s="157" t="s">
        <v>283</v>
      </c>
      <c r="D356" s="201"/>
      <c r="E356" s="202" t="s">
        <v>201</v>
      </c>
      <c r="F356" s="203" t="s">
        <v>201</v>
      </c>
      <c r="G356" s="203" t="s">
        <v>201</v>
      </c>
      <c r="H356" s="203" t="s">
        <v>201</v>
      </c>
      <c r="I356" s="203" t="s">
        <v>201</v>
      </c>
      <c r="J356" s="204" t="s">
        <v>201</v>
      </c>
    </row>
    <row r="357" spans="1:10">
      <c r="A357" s="156"/>
      <c r="D357" s="201" t="s">
        <v>569</v>
      </c>
      <c r="E357" s="202">
        <v>34873</v>
      </c>
      <c r="F357" s="203">
        <v>158430.95092999996</v>
      </c>
      <c r="G357" s="203">
        <v>4674</v>
      </c>
      <c r="H357" s="203">
        <v>21100.389820000008</v>
      </c>
      <c r="I357" s="203">
        <v>9</v>
      </c>
      <c r="J357" s="204">
        <v>28.118379999999998</v>
      </c>
    </row>
    <row r="358" spans="1:10">
      <c r="A358" s="156"/>
      <c r="D358" s="201" t="s">
        <v>575</v>
      </c>
      <c r="E358" s="202">
        <v>8615</v>
      </c>
      <c r="F358" s="203">
        <v>42877.156589999977</v>
      </c>
      <c r="G358" s="203">
        <v>1045</v>
      </c>
      <c r="H358" s="203">
        <v>4303.6542700000009</v>
      </c>
      <c r="I358" s="203">
        <v>2</v>
      </c>
      <c r="J358" s="204">
        <v>13.16</v>
      </c>
    </row>
    <row r="359" spans="1:10">
      <c r="A359" s="156"/>
      <c r="D359" s="201" t="s">
        <v>568</v>
      </c>
      <c r="E359" s="202">
        <v>4439</v>
      </c>
      <c r="F359" s="203">
        <v>15042.886469999998</v>
      </c>
      <c r="G359" s="203">
        <v>479</v>
      </c>
      <c r="H359" s="203">
        <v>1255.7878699999999</v>
      </c>
      <c r="I359" s="203">
        <v>0</v>
      </c>
      <c r="J359" s="204">
        <v>0</v>
      </c>
    </row>
    <row r="360" spans="1:10">
      <c r="A360" s="156"/>
      <c r="D360" s="201" t="s">
        <v>590</v>
      </c>
      <c r="E360" s="202">
        <v>287</v>
      </c>
      <c r="F360" s="203">
        <v>5004.0187399999977</v>
      </c>
      <c r="G360" s="203">
        <v>25</v>
      </c>
      <c r="H360" s="203">
        <v>419.62191999999999</v>
      </c>
      <c r="I360" s="203">
        <v>0</v>
      </c>
      <c r="J360" s="204">
        <v>0</v>
      </c>
    </row>
    <row r="361" spans="1:10">
      <c r="A361" s="156"/>
      <c r="D361" s="201" t="s">
        <v>582</v>
      </c>
      <c r="E361" s="202">
        <v>588</v>
      </c>
      <c r="F361" s="203">
        <v>1529.784900000001</v>
      </c>
      <c r="G361" s="203">
        <v>51</v>
      </c>
      <c r="H361" s="203">
        <v>88.718499999999992</v>
      </c>
      <c r="I361" s="203">
        <v>1</v>
      </c>
      <c r="J361" s="204">
        <v>2.1120000000000001</v>
      </c>
    </row>
    <row r="362" spans="1:10">
      <c r="A362" s="156"/>
      <c r="C362" s="157" t="s">
        <v>284</v>
      </c>
      <c r="D362" s="201"/>
      <c r="E362" s="202" t="s">
        <v>201</v>
      </c>
      <c r="F362" s="203" t="s">
        <v>201</v>
      </c>
      <c r="G362" s="203" t="s">
        <v>201</v>
      </c>
      <c r="H362" s="203" t="s">
        <v>201</v>
      </c>
      <c r="I362" s="203" t="s">
        <v>201</v>
      </c>
      <c r="J362" s="204" t="s">
        <v>201</v>
      </c>
    </row>
    <row r="363" spans="1:10">
      <c r="A363" s="156"/>
      <c r="D363" s="201" t="s">
        <v>568</v>
      </c>
      <c r="E363" s="202">
        <v>1740</v>
      </c>
      <c r="F363" s="203">
        <v>15651.718599999984</v>
      </c>
      <c r="G363" s="203">
        <v>216</v>
      </c>
      <c r="H363" s="203">
        <v>814.29808000000025</v>
      </c>
      <c r="I363" s="203">
        <v>0</v>
      </c>
      <c r="J363" s="204">
        <v>0</v>
      </c>
    </row>
    <row r="364" spans="1:10">
      <c r="A364" s="156"/>
      <c r="D364" s="201" t="s">
        <v>582</v>
      </c>
      <c r="E364" s="202">
        <v>280</v>
      </c>
      <c r="F364" s="203">
        <v>3314.0197499999999</v>
      </c>
      <c r="G364" s="203">
        <v>33</v>
      </c>
      <c r="H364" s="203">
        <v>111.38499999999999</v>
      </c>
      <c r="I364" s="203">
        <v>0</v>
      </c>
      <c r="J364" s="204">
        <v>0</v>
      </c>
    </row>
    <row r="365" spans="1:10">
      <c r="A365" s="156"/>
      <c r="D365" s="201" t="s">
        <v>587</v>
      </c>
      <c r="E365" s="202">
        <v>64</v>
      </c>
      <c r="F365" s="203">
        <v>795.23300000000006</v>
      </c>
      <c r="G365" s="203">
        <v>11</v>
      </c>
      <c r="H365" s="203">
        <v>69.23</v>
      </c>
      <c r="I365" s="203">
        <v>0</v>
      </c>
      <c r="J365" s="204">
        <v>0</v>
      </c>
    </row>
    <row r="366" spans="1:10">
      <c r="A366" s="156"/>
      <c r="D366" s="201" t="s">
        <v>569</v>
      </c>
      <c r="E366" s="202">
        <v>141</v>
      </c>
      <c r="F366" s="203">
        <v>612.1386500000001</v>
      </c>
      <c r="G366" s="203">
        <v>26</v>
      </c>
      <c r="H366" s="203">
        <v>158.14879999999999</v>
      </c>
      <c r="I366" s="203">
        <v>0</v>
      </c>
      <c r="J366" s="204">
        <v>0</v>
      </c>
    </row>
    <row r="367" spans="1:10">
      <c r="A367" s="156"/>
      <c r="D367" s="201" t="s">
        <v>575</v>
      </c>
      <c r="E367" s="202">
        <v>18</v>
      </c>
      <c r="F367" s="203">
        <v>66.570799999999991</v>
      </c>
      <c r="G367" s="203">
        <v>4</v>
      </c>
      <c r="H367" s="203">
        <v>11.82</v>
      </c>
      <c r="I367" s="203">
        <v>0</v>
      </c>
      <c r="J367" s="204">
        <v>0</v>
      </c>
    </row>
    <row r="368" spans="1:10">
      <c r="A368" s="156"/>
      <c r="C368" s="157" t="s">
        <v>285</v>
      </c>
      <c r="D368" s="201"/>
      <c r="E368" s="202" t="s">
        <v>201</v>
      </c>
      <c r="F368" s="203" t="s">
        <v>201</v>
      </c>
      <c r="G368" s="203" t="s">
        <v>201</v>
      </c>
      <c r="H368" s="203" t="s">
        <v>201</v>
      </c>
      <c r="I368" s="203" t="s">
        <v>201</v>
      </c>
      <c r="J368" s="204" t="s">
        <v>201</v>
      </c>
    </row>
    <row r="369" spans="1:10">
      <c r="A369" s="156"/>
      <c r="D369" s="201" t="s">
        <v>553</v>
      </c>
      <c r="E369" s="202">
        <v>2068</v>
      </c>
      <c r="F369" s="203">
        <v>80034.358609999996</v>
      </c>
      <c r="G369" s="203">
        <v>101</v>
      </c>
      <c r="H369" s="203">
        <v>2667.2573499999999</v>
      </c>
      <c r="I369" s="203">
        <v>0</v>
      </c>
      <c r="J369" s="204">
        <v>0</v>
      </c>
    </row>
    <row r="370" spans="1:10">
      <c r="A370" s="156"/>
      <c r="D370" s="201" t="s">
        <v>576</v>
      </c>
      <c r="E370" s="202">
        <v>1633</v>
      </c>
      <c r="F370" s="203">
        <v>45264.052800000027</v>
      </c>
      <c r="G370" s="203">
        <v>80</v>
      </c>
      <c r="H370" s="203">
        <v>2016.2154000000003</v>
      </c>
      <c r="I370" s="203">
        <v>0</v>
      </c>
      <c r="J370" s="204">
        <v>0</v>
      </c>
    </row>
    <row r="371" spans="1:10">
      <c r="A371" s="156"/>
      <c r="D371" s="201" t="s">
        <v>569</v>
      </c>
      <c r="E371" s="202">
        <v>714</v>
      </c>
      <c r="F371" s="203">
        <v>20345.794560000002</v>
      </c>
      <c r="G371" s="203">
        <v>109</v>
      </c>
      <c r="H371" s="203">
        <v>1606.1017599999998</v>
      </c>
      <c r="I371" s="203">
        <v>6</v>
      </c>
      <c r="J371" s="204">
        <v>4.5979999999999999</v>
      </c>
    </row>
    <row r="372" spans="1:10">
      <c r="A372" s="156"/>
      <c r="D372" s="201" t="s">
        <v>575</v>
      </c>
      <c r="E372" s="202">
        <v>1106</v>
      </c>
      <c r="F372" s="203">
        <v>17998.24192</v>
      </c>
      <c r="G372" s="203">
        <v>215</v>
      </c>
      <c r="H372" s="203">
        <v>2189.6928499999999</v>
      </c>
      <c r="I372" s="203">
        <v>4</v>
      </c>
      <c r="J372" s="204">
        <v>13.528</v>
      </c>
    </row>
    <row r="373" spans="1:10">
      <c r="A373" s="156"/>
      <c r="D373" s="201" t="s">
        <v>568</v>
      </c>
      <c r="E373" s="202">
        <v>1469</v>
      </c>
      <c r="F373" s="203">
        <v>16427.52304</v>
      </c>
      <c r="G373" s="203">
        <v>198</v>
      </c>
      <c r="H373" s="203">
        <v>960.96739999999988</v>
      </c>
      <c r="I373" s="203">
        <v>1</v>
      </c>
      <c r="J373" s="204">
        <v>2.6520000000000001</v>
      </c>
    </row>
    <row r="374" spans="1:10">
      <c r="A374" s="156"/>
      <c r="C374" s="157" t="s">
        <v>286</v>
      </c>
      <c r="D374" s="201"/>
      <c r="E374" s="202" t="s">
        <v>201</v>
      </c>
      <c r="F374" s="203" t="s">
        <v>201</v>
      </c>
      <c r="G374" s="203" t="s">
        <v>201</v>
      </c>
      <c r="H374" s="203" t="s">
        <v>201</v>
      </c>
      <c r="I374" s="203" t="s">
        <v>201</v>
      </c>
      <c r="J374" s="204" t="s">
        <v>201</v>
      </c>
    </row>
    <row r="375" spans="1:10">
      <c r="A375" s="156"/>
      <c r="D375" s="201" t="s">
        <v>575</v>
      </c>
      <c r="E375" s="202">
        <v>684</v>
      </c>
      <c r="F375" s="203">
        <v>5337.3951399999969</v>
      </c>
      <c r="G375" s="203">
        <v>59</v>
      </c>
      <c r="H375" s="203">
        <v>204.91622000000004</v>
      </c>
      <c r="I375" s="203">
        <v>0</v>
      </c>
      <c r="J375" s="204">
        <v>0</v>
      </c>
    </row>
    <row r="376" spans="1:10">
      <c r="A376" s="156"/>
      <c r="D376" s="201" t="s">
        <v>568</v>
      </c>
      <c r="E376" s="202">
        <v>708</v>
      </c>
      <c r="F376" s="203">
        <v>3765.2529200000004</v>
      </c>
      <c r="G376" s="203">
        <v>42</v>
      </c>
      <c r="H376" s="203">
        <v>132.96218999999999</v>
      </c>
      <c r="I376" s="203">
        <v>0</v>
      </c>
      <c r="J376" s="204">
        <v>0</v>
      </c>
    </row>
    <row r="377" spans="1:10">
      <c r="A377" s="156"/>
      <c r="D377" s="201" t="s">
        <v>587</v>
      </c>
      <c r="E377" s="202">
        <v>168</v>
      </c>
      <c r="F377" s="203">
        <v>1913.7458999999999</v>
      </c>
      <c r="G377" s="203">
        <v>2</v>
      </c>
      <c r="H377" s="203">
        <v>7.6740000000000004</v>
      </c>
      <c r="I377" s="203">
        <v>0</v>
      </c>
      <c r="J377" s="204">
        <v>0</v>
      </c>
    </row>
    <row r="378" spans="1:10">
      <c r="A378" s="156"/>
      <c r="D378" s="201" t="s">
        <v>569</v>
      </c>
      <c r="E378" s="202">
        <v>279</v>
      </c>
      <c r="F378" s="203">
        <v>1701.7234200000003</v>
      </c>
      <c r="G378" s="203">
        <v>26</v>
      </c>
      <c r="H378" s="203">
        <v>193.79841999999999</v>
      </c>
      <c r="I378" s="203">
        <v>0</v>
      </c>
      <c r="J378" s="204">
        <v>0</v>
      </c>
    </row>
    <row r="379" spans="1:10">
      <c r="A379" s="156"/>
      <c r="D379" s="201" t="s">
        <v>559</v>
      </c>
      <c r="E379" s="202">
        <v>51</v>
      </c>
      <c r="F379" s="203">
        <v>608.15416000000005</v>
      </c>
      <c r="G379" s="203">
        <v>0</v>
      </c>
      <c r="H379" s="203">
        <v>0</v>
      </c>
      <c r="I379" s="203">
        <v>0</v>
      </c>
      <c r="J379" s="204">
        <v>0</v>
      </c>
    </row>
    <row r="380" spans="1:10">
      <c r="A380" s="156"/>
      <c r="B380" s="157" t="s">
        <v>287</v>
      </c>
      <c r="D380" s="201"/>
      <c r="E380" s="202" t="s">
        <v>201</v>
      </c>
      <c r="F380" s="203" t="s">
        <v>201</v>
      </c>
      <c r="G380" s="203" t="s">
        <v>201</v>
      </c>
      <c r="H380" s="203" t="s">
        <v>201</v>
      </c>
      <c r="I380" s="203" t="s">
        <v>201</v>
      </c>
      <c r="J380" s="204" t="s">
        <v>201</v>
      </c>
    </row>
    <row r="381" spans="1:10">
      <c r="A381" s="156"/>
      <c r="C381" s="157" t="s">
        <v>288</v>
      </c>
      <c r="D381" s="201"/>
      <c r="E381" s="202" t="s">
        <v>201</v>
      </c>
      <c r="F381" s="203" t="s">
        <v>201</v>
      </c>
      <c r="G381" s="203" t="s">
        <v>201</v>
      </c>
      <c r="H381" s="203" t="s">
        <v>201</v>
      </c>
      <c r="I381" s="203" t="s">
        <v>201</v>
      </c>
      <c r="J381" s="204" t="s">
        <v>201</v>
      </c>
    </row>
    <row r="382" spans="1:10">
      <c r="A382" s="156"/>
      <c r="D382" s="201" t="s">
        <v>569</v>
      </c>
      <c r="E382" s="202">
        <v>1259</v>
      </c>
      <c r="F382" s="203">
        <v>5178.2310699999989</v>
      </c>
      <c r="G382" s="203">
        <v>644</v>
      </c>
      <c r="H382" s="203">
        <v>3364.0665999999997</v>
      </c>
      <c r="I382" s="203">
        <v>1</v>
      </c>
      <c r="J382" s="204">
        <v>6.2</v>
      </c>
    </row>
    <row r="383" spans="1:10">
      <c r="A383" s="156"/>
      <c r="D383" s="201" t="s">
        <v>574</v>
      </c>
      <c r="E383" s="202">
        <v>971</v>
      </c>
      <c r="F383" s="203">
        <v>4614.6747499999983</v>
      </c>
      <c r="G383" s="203">
        <v>957</v>
      </c>
      <c r="H383" s="203">
        <v>4599.2797499999988</v>
      </c>
      <c r="I383" s="203">
        <v>2</v>
      </c>
      <c r="J383" s="204">
        <v>0.41239999999999999</v>
      </c>
    </row>
    <row r="384" spans="1:10">
      <c r="A384" s="156"/>
      <c r="D384" s="201" t="s">
        <v>555</v>
      </c>
      <c r="E384" s="202">
        <v>73</v>
      </c>
      <c r="F384" s="203">
        <v>965.37999999999977</v>
      </c>
      <c r="G384" s="203">
        <v>14</v>
      </c>
      <c r="H384" s="203">
        <v>179.36</v>
      </c>
      <c r="I384" s="203">
        <v>1</v>
      </c>
      <c r="J384" s="204">
        <v>14</v>
      </c>
    </row>
    <row r="385" spans="1:10">
      <c r="A385" s="156"/>
      <c r="D385" s="201" t="s">
        <v>575</v>
      </c>
      <c r="E385" s="202">
        <v>144</v>
      </c>
      <c r="F385" s="203">
        <v>523.59373000000016</v>
      </c>
      <c r="G385" s="203">
        <v>28</v>
      </c>
      <c r="H385" s="203">
        <v>92.086469999999991</v>
      </c>
      <c r="I385" s="203">
        <v>0</v>
      </c>
      <c r="J385" s="204">
        <v>0</v>
      </c>
    </row>
    <row r="386" spans="1:10">
      <c r="A386" s="156"/>
      <c r="D386" s="201" t="s">
        <v>215</v>
      </c>
      <c r="E386" s="202">
        <v>15</v>
      </c>
      <c r="F386" s="203">
        <v>275.10000000000002</v>
      </c>
      <c r="G386" s="203">
        <v>1</v>
      </c>
      <c r="H386" s="203">
        <v>1</v>
      </c>
      <c r="I386" s="203">
        <v>0</v>
      </c>
      <c r="J386" s="204">
        <v>0</v>
      </c>
    </row>
    <row r="387" spans="1:10">
      <c r="A387" s="156"/>
      <c r="C387" s="157" t="s">
        <v>289</v>
      </c>
      <c r="D387" s="201"/>
      <c r="E387" s="202" t="s">
        <v>201</v>
      </c>
      <c r="F387" s="203" t="s">
        <v>201</v>
      </c>
      <c r="G387" s="203" t="s">
        <v>201</v>
      </c>
      <c r="H387" s="203" t="s">
        <v>201</v>
      </c>
      <c r="I387" s="203" t="s">
        <v>201</v>
      </c>
      <c r="J387" s="204" t="s">
        <v>201</v>
      </c>
    </row>
    <row r="388" spans="1:10">
      <c r="A388" s="156"/>
      <c r="D388" s="201" t="s">
        <v>569</v>
      </c>
      <c r="E388" s="202">
        <v>62</v>
      </c>
      <c r="F388" s="203">
        <v>176.69910000000002</v>
      </c>
      <c r="G388" s="203">
        <v>48</v>
      </c>
      <c r="H388" s="203">
        <v>145.31710000000001</v>
      </c>
      <c r="I388" s="203">
        <v>0</v>
      </c>
      <c r="J388" s="204">
        <v>0</v>
      </c>
    </row>
    <row r="389" spans="1:10">
      <c r="A389" s="156"/>
      <c r="D389" s="201" t="s">
        <v>568</v>
      </c>
      <c r="E389" s="202">
        <v>59</v>
      </c>
      <c r="F389" s="203">
        <v>85.77</v>
      </c>
      <c r="G389" s="203">
        <v>1</v>
      </c>
      <c r="H389" s="203">
        <v>3.14</v>
      </c>
      <c r="I389" s="203">
        <v>0</v>
      </c>
      <c r="J389" s="204">
        <v>0</v>
      </c>
    </row>
    <row r="390" spans="1:10">
      <c r="A390" s="156"/>
      <c r="D390" s="201" t="s">
        <v>553</v>
      </c>
      <c r="E390" s="202">
        <v>4</v>
      </c>
      <c r="F390" s="203">
        <v>11.25</v>
      </c>
      <c r="G390" s="203">
        <v>1</v>
      </c>
      <c r="H390" s="203">
        <v>2.4</v>
      </c>
      <c r="I390" s="203">
        <v>0</v>
      </c>
      <c r="J390" s="204">
        <v>0</v>
      </c>
    </row>
    <row r="391" spans="1:10">
      <c r="A391" s="156"/>
      <c r="D391" s="201" t="s">
        <v>556</v>
      </c>
      <c r="E391" s="202">
        <v>1</v>
      </c>
      <c r="F391" s="203">
        <v>0.25</v>
      </c>
      <c r="G391" s="203">
        <v>0</v>
      </c>
      <c r="H391" s="203">
        <v>0</v>
      </c>
      <c r="I391" s="203">
        <v>0</v>
      </c>
      <c r="J391" s="204">
        <v>0</v>
      </c>
    </row>
    <row r="392" spans="1:10">
      <c r="A392" s="156"/>
      <c r="D392" s="201" t="s">
        <v>598</v>
      </c>
      <c r="E392" s="202">
        <v>2</v>
      </c>
      <c r="F392" s="203">
        <v>0.20448</v>
      </c>
      <c r="G392" s="203">
        <v>0</v>
      </c>
      <c r="H392" s="203">
        <v>0</v>
      </c>
      <c r="I392" s="203">
        <v>0</v>
      </c>
      <c r="J392" s="204">
        <v>0</v>
      </c>
    </row>
    <row r="393" spans="1:10">
      <c r="A393" s="156"/>
      <c r="C393" s="157" t="s">
        <v>290</v>
      </c>
      <c r="D393" s="201"/>
      <c r="E393" s="202" t="s">
        <v>201</v>
      </c>
      <c r="F393" s="203" t="s">
        <v>201</v>
      </c>
      <c r="G393" s="203" t="s">
        <v>201</v>
      </c>
      <c r="H393" s="203" t="s">
        <v>201</v>
      </c>
      <c r="I393" s="203" t="s">
        <v>201</v>
      </c>
      <c r="J393" s="204" t="s">
        <v>201</v>
      </c>
    </row>
    <row r="394" spans="1:10">
      <c r="A394" s="156"/>
      <c r="D394" s="201" t="s">
        <v>569</v>
      </c>
      <c r="E394" s="202">
        <v>123</v>
      </c>
      <c r="F394" s="203">
        <v>1903.3745999999996</v>
      </c>
      <c r="G394" s="203">
        <v>121</v>
      </c>
      <c r="H394" s="203">
        <v>1885.9473999999996</v>
      </c>
      <c r="I394" s="203">
        <v>0</v>
      </c>
      <c r="J394" s="204">
        <v>0</v>
      </c>
    </row>
    <row r="395" spans="1:10">
      <c r="A395" s="156"/>
      <c r="D395" s="201" t="s">
        <v>574</v>
      </c>
      <c r="E395" s="202">
        <v>50</v>
      </c>
      <c r="F395" s="203">
        <v>78.558120000000002</v>
      </c>
      <c r="G395" s="203">
        <v>25</v>
      </c>
      <c r="H395" s="203">
        <v>64.257960000000011</v>
      </c>
      <c r="I395" s="203">
        <v>0</v>
      </c>
      <c r="J395" s="204">
        <v>0</v>
      </c>
    </row>
    <row r="396" spans="1:10">
      <c r="A396" s="156"/>
      <c r="D396" s="201" t="s">
        <v>599</v>
      </c>
      <c r="E396" s="202">
        <v>6</v>
      </c>
      <c r="F396" s="203">
        <v>64.64</v>
      </c>
      <c r="G396" s="203">
        <v>1</v>
      </c>
      <c r="H396" s="203">
        <v>12.752000000000001</v>
      </c>
      <c r="I396" s="203">
        <v>0</v>
      </c>
      <c r="J396" s="204">
        <v>0</v>
      </c>
    </row>
    <row r="397" spans="1:10">
      <c r="A397" s="156"/>
      <c r="D397" s="201" t="s">
        <v>576</v>
      </c>
      <c r="E397" s="202">
        <v>5</v>
      </c>
      <c r="F397" s="203">
        <v>59.911999999999999</v>
      </c>
      <c r="G397" s="203">
        <v>1</v>
      </c>
      <c r="H397" s="203">
        <v>19.872</v>
      </c>
      <c r="I397" s="203">
        <v>0</v>
      </c>
      <c r="J397" s="204">
        <v>0</v>
      </c>
    </row>
    <row r="398" spans="1:10">
      <c r="A398" s="156"/>
      <c r="D398" s="201" t="s">
        <v>568</v>
      </c>
      <c r="E398" s="202">
        <v>41</v>
      </c>
      <c r="F398" s="203">
        <v>39.760999999999996</v>
      </c>
      <c r="G398" s="203">
        <v>31</v>
      </c>
      <c r="H398" s="203">
        <v>34.591000000000001</v>
      </c>
      <c r="I398" s="203">
        <v>0</v>
      </c>
      <c r="J398" s="204">
        <v>0</v>
      </c>
    </row>
    <row r="399" spans="1:10">
      <c r="A399" s="156"/>
      <c r="C399" s="157" t="s">
        <v>291</v>
      </c>
      <c r="D399" s="201"/>
      <c r="E399" s="202" t="s">
        <v>201</v>
      </c>
      <c r="F399" s="203" t="s">
        <v>201</v>
      </c>
      <c r="G399" s="203" t="s">
        <v>201</v>
      </c>
      <c r="H399" s="203" t="s">
        <v>201</v>
      </c>
      <c r="I399" s="203" t="s">
        <v>201</v>
      </c>
      <c r="J399" s="204" t="s">
        <v>201</v>
      </c>
    </row>
    <row r="400" spans="1:10">
      <c r="A400" s="156"/>
      <c r="D400" s="201" t="s">
        <v>569</v>
      </c>
      <c r="E400" s="202">
        <v>1888</v>
      </c>
      <c r="F400" s="203">
        <v>23523.687139999991</v>
      </c>
      <c r="G400" s="203">
        <v>1816</v>
      </c>
      <c r="H400" s="203">
        <v>22896.941239999989</v>
      </c>
      <c r="I400" s="203">
        <v>3</v>
      </c>
      <c r="J400" s="204">
        <v>14.093500000000001</v>
      </c>
    </row>
    <row r="401" spans="1:10">
      <c r="A401" s="156"/>
      <c r="D401" s="201" t="s">
        <v>590</v>
      </c>
      <c r="E401" s="202">
        <v>148</v>
      </c>
      <c r="F401" s="203">
        <v>2044.9766700000005</v>
      </c>
      <c r="G401" s="203">
        <v>30</v>
      </c>
      <c r="H401" s="203">
        <v>368.63887</v>
      </c>
      <c r="I401" s="203">
        <v>0</v>
      </c>
      <c r="J401" s="204">
        <v>0</v>
      </c>
    </row>
    <row r="402" spans="1:10">
      <c r="A402" s="156"/>
      <c r="D402" s="201" t="s">
        <v>575</v>
      </c>
      <c r="E402" s="202">
        <v>141</v>
      </c>
      <c r="F402" s="203">
        <v>640.66739000000007</v>
      </c>
      <c r="G402" s="203">
        <v>48</v>
      </c>
      <c r="H402" s="203">
        <v>196.88649999999998</v>
      </c>
      <c r="I402" s="203">
        <v>1</v>
      </c>
      <c r="J402" s="204">
        <v>3.0000000000000001E-3</v>
      </c>
    </row>
    <row r="403" spans="1:10">
      <c r="A403" s="156"/>
      <c r="D403" s="201" t="s">
        <v>555</v>
      </c>
      <c r="E403" s="202">
        <v>29</v>
      </c>
      <c r="F403" s="203">
        <v>478.02130000000005</v>
      </c>
      <c r="G403" s="203">
        <v>11</v>
      </c>
      <c r="H403" s="203">
        <v>176.06438999999997</v>
      </c>
      <c r="I403" s="203">
        <v>0</v>
      </c>
      <c r="J403" s="204">
        <v>0</v>
      </c>
    </row>
    <row r="404" spans="1:10">
      <c r="A404" s="156"/>
      <c r="D404" s="201" t="s">
        <v>556</v>
      </c>
      <c r="E404" s="202">
        <v>27</v>
      </c>
      <c r="F404" s="203">
        <v>466.95300000000015</v>
      </c>
      <c r="G404" s="203">
        <v>7</v>
      </c>
      <c r="H404" s="203">
        <v>62.588999999999999</v>
      </c>
      <c r="I404" s="203">
        <v>0</v>
      </c>
      <c r="J404" s="204">
        <v>0</v>
      </c>
    </row>
    <row r="405" spans="1:10">
      <c r="A405" s="156"/>
      <c r="C405" s="157" t="s">
        <v>292</v>
      </c>
      <c r="D405" s="201"/>
      <c r="E405" s="202" t="s">
        <v>201</v>
      </c>
      <c r="F405" s="203" t="s">
        <v>201</v>
      </c>
      <c r="G405" s="203" t="s">
        <v>201</v>
      </c>
      <c r="H405" s="203" t="s">
        <v>201</v>
      </c>
      <c r="I405" s="203" t="s">
        <v>201</v>
      </c>
      <c r="J405" s="204" t="s">
        <v>201</v>
      </c>
    </row>
    <row r="406" spans="1:10">
      <c r="A406" s="156"/>
      <c r="D406" s="201" t="s">
        <v>569</v>
      </c>
      <c r="E406" s="202">
        <v>150</v>
      </c>
      <c r="F406" s="203">
        <v>2037.9050899999997</v>
      </c>
      <c r="G406" s="203">
        <v>146</v>
      </c>
      <c r="H406" s="203">
        <v>1990.5218999999997</v>
      </c>
      <c r="I406" s="203">
        <v>0</v>
      </c>
      <c r="J406" s="204">
        <v>0</v>
      </c>
    </row>
    <row r="407" spans="1:10">
      <c r="A407" s="156"/>
      <c r="D407" s="201" t="s">
        <v>580</v>
      </c>
      <c r="E407" s="202">
        <v>1</v>
      </c>
      <c r="F407" s="203">
        <v>0.1168</v>
      </c>
      <c r="G407" s="203">
        <v>0</v>
      </c>
      <c r="H407" s="203">
        <v>0</v>
      </c>
      <c r="I407" s="203">
        <v>0</v>
      </c>
      <c r="J407" s="204">
        <v>0</v>
      </c>
    </row>
    <row r="408" spans="1:10">
      <c r="A408" s="156"/>
      <c r="C408" s="157" t="s">
        <v>293</v>
      </c>
      <c r="D408" s="201"/>
      <c r="E408" s="202" t="s">
        <v>201</v>
      </c>
      <c r="F408" s="203" t="s">
        <v>201</v>
      </c>
      <c r="G408" s="203" t="s">
        <v>201</v>
      </c>
      <c r="H408" s="203" t="s">
        <v>201</v>
      </c>
      <c r="I408" s="203" t="s">
        <v>201</v>
      </c>
      <c r="J408" s="204" t="s">
        <v>201</v>
      </c>
    </row>
    <row r="409" spans="1:10">
      <c r="A409" s="156"/>
      <c r="D409" s="201" t="s">
        <v>569</v>
      </c>
      <c r="E409" s="202">
        <v>141</v>
      </c>
      <c r="F409" s="203">
        <v>2110.4014999999999</v>
      </c>
      <c r="G409" s="203">
        <v>132</v>
      </c>
      <c r="H409" s="203">
        <v>2030.6954999999998</v>
      </c>
      <c r="I409" s="203">
        <v>0</v>
      </c>
      <c r="J409" s="204">
        <v>0</v>
      </c>
    </row>
    <row r="410" spans="1:10">
      <c r="A410" s="156"/>
      <c r="D410" s="201" t="s">
        <v>553</v>
      </c>
      <c r="E410" s="202">
        <v>30</v>
      </c>
      <c r="F410" s="203">
        <v>463.68041000000005</v>
      </c>
      <c r="G410" s="203">
        <v>8</v>
      </c>
      <c r="H410" s="203">
        <v>110.43407999999999</v>
      </c>
      <c r="I410" s="203">
        <v>0</v>
      </c>
      <c r="J410" s="204">
        <v>0</v>
      </c>
    </row>
    <row r="411" spans="1:10">
      <c r="A411" s="156"/>
      <c r="D411" s="201" t="s">
        <v>574</v>
      </c>
      <c r="E411" s="202">
        <v>107</v>
      </c>
      <c r="F411" s="203">
        <v>263.03300000000002</v>
      </c>
      <c r="G411" s="203">
        <v>105</v>
      </c>
      <c r="H411" s="203">
        <v>262.654</v>
      </c>
      <c r="I411" s="203">
        <v>0</v>
      </c>
      <c r="J411" s="204">
        <v>0</v>
      </c>
    </row>
    <row r="412" spans="1:10">
      <c r="A412" s="156"/>
      <c r="D412" s="201" t="s">
        <v>575</v>
      </c>
      <c r="E412" s="202">
        <v>9</v>
      </c>
      <c r="F412" s="203">
        <v>201</v>
      </c>
      <c r="G412" s="203">
        <v>0</v>
      </c>
      <c r="H412" s="203">
        <v>0</v>
      </c>
      <c r="I412" s="203">
        <v>0</v>
      </c>
      <c r="J412" s="204">
        <v>0</v>
      </c>
    </row>
    <row r="413" spans="1:10">
      <c r="A413" s="156"/>
      <c r="D413" s="201" t="s">
        <v>576</v>
      </c>
      <c r="E413" s="202">
        <v>7</v>
      </c>
      <c r="F413" s="203">
        <v>104.124</v>
      </c>
      <c r="G413" s="203">
        <v>1</v>
      </c>
      <c r="H413" s="203">
        <v>22.02</v>
      </c>
      <c r="I413" s="203">
        <v>0</v>
      </c>
      <c r="J413" s="204">
        <v>0</v>
      </c>
    </row>
    <row r="414" spans="1:10">
      <c r="A414" s="156"/>
      <c r="B414" s="157" t="s">
        <v>294</v>
      </c>
      <c r="D414" s="201"/>
      <c r="E414" s="202" t="s">
        <v>201</v>
      </c>
      <c r="F414" s="203" t="s">
        <v>201</v>
      </c>
      <c r="G414" s="203" t="s">
        <v>201</v>
      </c>
      <c r="H414" s="203" t="s">
        <v>201</v>
      </c>
      <c r="I414" s="203" t="s">
        <v>201</v>
      </c>
      <c r="J414" s="204" t="s">
        <v>201</v>
      </c>
    </row>
    <row r="415" spans="1:10">
      <c r="A415" s="156"/>
      <c r="C415" s="157" t="s">
        <v>295</v>
      </c>
      <c r="D415" s="201"/>
      <c r="E415" s="202" t="s">
        <v>201</v>
      </c>
      <c r="F415" s="203" t="s">
        <v>201</v>
      </c>
      <c r="G415" s="203" t="s">
        <v>201</v>
      </c>
      <c r="H415" s="203" t="s">
        <v>201</v>
      </c>
      <c r="I415" s="203" t="s">
        <v>201</v>
      </c>
      <c r="J415" s="204" t="s">
        <v>201</v>
      </c>
    </row>
    <row r="416" spans="1:10">
      <c r="A416" s="156"/>
      <c r="D416" s="201" t="s">
        <v>569</v>
      </c>
      <c r="E416" s="202">
        <v>6731</v>
      </c>
      <c r="F416" s="203">
        <v>44672.257969999999</v>
      </c>
      <c r="G416" s="203">
        <v>780</v>
      </c>
      <c r="H416" s="203">
        <v>3819.3308300000003</v>
      </c>
      <c r="I416" s="203">
        <v>2</v>
      </c>
      <c r="J416" s="204">
        <v>1.9875</v>
      </c>
    </row>
    <row r="417" spans="1:10">
      <c r="A417" s="156"/>
      <c r="D417" s="201" t="s">
        <v>575</v>
      </c>
      <c r="E417" s="202">
        <v>3568</v>
      </c>
      <c r="F417" s="203">
        <v>20501.377390000001</v>
      </c>
      <c r="G417" s="203">
        <v>1966</v>
      </c>
      <c r="H417" s="203">
        <v>12612.765979999998</v>
      </c>
      <c r="I417" s="203">
        <v>10</v>
      </c>
      <c r="J417" s="204">
        <v>30.725640000000002</v>
      </c>
    </row>
    <row r="418" spans="1:10">
      <c r="A418" s="156"/>
      <c r="D418" s="201" t="s">
        <v>576</v>
      </c>
      <c r="E418" s="202">
        <v>1271</v>
      </c>
      <c r="F418" s="203">
        <v>19114.643279999997</v>
      </c>
      <c r="G418" s="203">
        <v>696</v>
      </c>
      <c r="H418" s="203">
        <v>10851.559679999998</v>
      </c>
      <c r="I418" s="203">
        <v>9</v>
      </c>
      <c r="J418" s="204">
        <v>129.05529999999999</v>
      </c>
    </row>
    <row r="419" spans="1:10">
      <c r="A419" s="156"/>
      <c r="D419" s="201" t="s">
        <v>596</v>
      </c>
      <c r="E419" s="202">
        <v>662</v>
      </c>
      <c r="F419" s="203">
        <v>14558.824539999992</v>
      </c>
      <c r="G419" s="203">
        <v>50</v>
      </c>
      <c r="H419" s="203">
        <v>429.40660000000003</v>
      </c>
      <c r="I419" s="203">
        <v>0</v>
      </c>
      <c r="J419" s="204">
        <v>0</v>
      </c>
    </row>
    <row r="420" spans="1:10">
      <c r="A420" s="156"/>
      <c r="D420" s="201" t="s">
        <v>587</v>
      </c>
      <c r="E420" s="202">
        <v>2466</v>
      </c>
      <c r="F420" s="203">
        <v>14210.864189999998</v>
      </c>
      <c r="G420" s="203">
        <v>190</v>
      </c>
      <c r="H420" s="203">
        <v>848.93713000000014</v>
      </c>
      <c r="I420" s="203">
        <v>1</v>
      </c>
      <c r="J420" s="204">
        <v>0.1</v>
      </c>
    </row>
    <row r="421" spans="1:10">
      <c r="A421" s="156"/>
      <c r="C421" s="157" t="s">
        <v>296</v>
      </c>
      <c r="D421" s="201"/>
      <c r="E421" s="202" t="s">
        <v>201</v>
      </c>
      <c r="F421" s="203" t="s">
        <v>201</v>
      </c>
      <c r="G421" s="203" t="s">
        <v>201</v>
      </c>
      <c r="H421" s="203" t="s">
        <v>201</v>
      </c>
      <c r="I421" s="203" t="s">
        <v>201</v>
      </c>
      <c r="J421" s="204" t="s">
        <v>201</v>
      </c>
    </row>
    <row r="422" spans="1:10">
      <c r="A422" s="156"/>
      <c r="D422" s="201" t="s">
        <v>569</v>
      </c>
      <c r="E422" s="202">
        <v>2059</v>
      </c>
      <c r="F422" s="203">
        <v>13596.95694</v>
      </c>
      <c r="G422" s="203">
        <v>346</v>
      </c>
      <c r="H422" s="203">
        <v>1837.8426199999999</v>
      </c>
      <c r="I422" s="203">
        <v>0</v>
      </c>
      <c r="J422" s="204">
        <v>0</v>
      </c>
    </row>
    <row r="423" spans="1:10">
      <c r="A423" s="156"/>
      <c r="D423" s="201" t="s">
        <v>575</v>
      </c>
      <c r="E423" s="202">
        <v>126</v>
      </c>
      <c r="F423" s="203">
        <v>567.83199999999999</v>
      </c>
      <c r="G423" s="203">
        <v>95</v>
      </c>
      <c r="H423" s="203">
        <v>533.28100000000006</v>
      </c>
      <c r="I423" s="203">
        <v>1</v>
      </c>
      <c r="J423" s="204">
        <v>0.5</v>
      </c>
    </row>
    <row r="424" spans="1:10">
      <c r="A424" s="156"/>
      <c r="D424" s="201" t="s">
        <v>568</v>
      </c>
      <c r="E424" s="202">
        <v>171</v>
      </c>
      <c r="F424" s="203">
        <v>421.5802000000001</v>
      </c>
      <c r="G424" s="203">
        <v>16</v>
      </c>
      <c r="H424" s="203">
        <v>22.388000000000005</v>
      </c>
      <c r="I424" s="203">
        <v>0</v>
      </c>
      <c r="J424" s="204">
        <v>0</v>
      </c>
    </row>
    <row r="425" spans="1:10">
      <c r="A425" s="156"/>
      <c r="D425" s="201" t="s">
        <v>576</v>
      </c>
      <c r="E425" s="202">
        <v>36</v>
      </c>
      <c r="F425" s="203">
        <v>258.92200000000003</v>
      </c>
      <c r="G425" s="203">
        <v>1</v>
      </c>
      <c r="H425" s="203">
        <v>3.9220000000000002</v>
      </c>
      <c r="I425" s="203">
        <v>0</v>
      </c>
      <c r="J425" s="204">
        <v>0</v>
      </c>
    </row>
    <row r="426" spans="1:10">
      <c r="A426" s="156"/>
      <c r="D426" s="201" t="s">
        <v>581</v>
      </c>
      <c r="E426" s="202">
        <v>74</v>
      </c>
      <c r="F426" s="203">
        <v>255.59199999999998</v>
      </c>
      <c r="G426" s="203">
        <v>15</v>
      </c>
      <c r="H426" s="203">
        <v>41.916999999999994</v>
      </c>
      <c r="I426" s="203">
        <v>0</v>
      </c>
      <c r="J426" s="204">
        <v>0</v>
      </c>
    </row>
    <row r="427" spans="1:10">
      <c r="A427" s="156"/>
      <c r="C427" s="157" t="s">
        <v>297</v>
      </c>
      <c r="D427" s="201"/>
      <c r="E427" s="202" t="s">
        <v>201</v>
      </c>
      <c r="F427" s="203" t="s">
        <v>201</v>
      </c>
      <c r="G427" s="203" t="s">
        <v>201</v>
      </c>
      <c r="H427" s="203" t="s">
        <v>201</v>
      </c>
      <c r="I427" s="203" t="s">
        <v>201</v>
      </c>
      <c r="J427" s="204" t="s">
        <v>201</v>
      </c>
    </row>
    <row r="428" spans="1:10">
      <c r="A428" s="156"/>
      <c r="D428" s="201" t="s">
        <v>585</v>
      </c>
      <c r="E428" s="202">
        <v>516</v>
      </c>
      <c r="F428" s="203">
        <v>7238.318779999996</v>
      </c>
      <c r="G428" s="203">
        <v>208</v>
      </c>
      <c r="H428" s="203">
        <v>2771.5263900000004</v>
      </c>
      <c r="I428" s="203">
        <v>0</v>
      </c>
      <c r="J428" s="204">
        <v>0</v>
      </c>
    </row>
    <row r="429" spans="1:10">
      <c r="A429" s="156"/>
      <c r="D429" s="201" t="s">
        <v>569</v>
      </c>
      <c r="E429" s="202">
        <v>1685</v>
      </c>
      <c r="F429" s="203">
        <v>6088.165860000001</v>
      </c>
      <c r="G429" s="203">
        <v>332</v>
      </c>
      <c r="H429" s="203">
        <v>1229.0468900000005</v>
      </c>
      <c r="I429" s="203">
        <v>0</v>
      </c>
      <c r="J429" s="204">
        <v>0</v>
      </c>
    </row>
    <row r="430" spans="1:10">
      <c r="A430" s="156"/>
      <c r="D430" s="201" t="s">
        <v>575</v>
      </c>
      <c r="E430" s="202">
        <v>654</v>
      </c>
      <c r="F430" s="203">
        <v>3598.9749299999999</v>
      </c>
      <c r="G430" s="203">
        <v>173</v>
      </c>
      <c r="H430" s="203">
        <v>722.46668</v>
      </c>
      <c r="I430" s="203">
        <v>0</v>
      </c>
      <c r="J430" s="204">
        <v>0</v>
      </c>
    </row>
    <row r="431" spans="1:10">
      <c r="A431" s="156"/>
      <c r="D431" s="201" t="s">
        <v>596</v>
      </c>
      <c r="E431" s="202">
        <v>84</v>
      </c>
      <c r="F431" s="203">
        <v>1839.4184999999998</v>
      </c>
      <c r="G431" s="203">
        <v>2</v>
      </c>
      <c r="H431" s="203">
        <v>45</v>
      </c>
      <c r="I431" s="203">
        <v>0</v>
      </c>
      <c r="J431" s="204">
        <v>0</v>
      </c>
    </row>
    <row r="432" spans="1:10">
      <c r="A432" s="156"/>
      <c r="D432" s="201" t="s">
        <v>555</v>
      </c>
      <c r="E432" s="202">
        <v>149</v>
      </c>
      <c r="F432" s="203">
        <v>1716.57295</v>
      </c>
      <c r="G432" s="203">
        <v>44</v>
      </c>
      <c r="H432" s="203">
        <v>574.40062</v>
      </c>
      <c r="I432" s="203">
        <v>0</v>
      </c>
      <c r="J432" s="204">
        <v>0</v>
      </c>
    </row>
    <row r="433" spans="1:10">
      <c r="A433" s="156"/>
      <c r="C433" s="157" t="s">
        <v>298</v>
      </c>
      <c r="D433" s="201"/>
      <c r="E433" s="202" t="s">
        <v>201</v>
      </c>
      <c r="F433" s="203" t="s">
        <v>201</v>
      </c>
      <c r="G433" s="203" t="s">
        <v>201</v>
      </c>
      <c r="H433" s="203" t="s">
        <v>201</v>
      </c>
      <c r="I433" s="203" t="s">
        <v>201</v>
      </c>
      <c r="J433" s="204" t="s">
        <v>201</v>
      </c>
    </row>
    <row r="434" spans="1:10">
      <c r="A434" s="156"/>
      <c r="D434" s="201" t="s">
        <v>569</v>
      </c>
      <c r="E434" s="202">
        <v>9493</v>
      </c>
      <c r="F434" s="203">
        <v>62695.866730000009</v>
      </c>
      <c r="G434" s="203">
        <v>1448</v>
      </c>
      <c r="H434" s="203">
        <v>7853.2190999999984</v>
      </c>
      <c r="I434" s="203">
        <v>2</v>
      </c>
      <c r="J434" s="204">
        <v>11.5</v>
      </c>
    </row>
    <row r="435" spans="1:10">
      <c r="A435" s="156"/>
      <c r="D435" s="201" t="s">
        <v>575</v>
      </c>
      <c r="E435" s="202">
        <v>8547</v>
      </c>
      <c r="F435" s="203">
        <v>45823.145260000027</v>
      </c>
      <c r="G435" s="203">
        <v>7266</v>
      </c>
      <c r="H435" s="203">
        <v>40242.761410000014</v>
      </c>
      <c r="I435" s="203">
        <v>12</v>
      </c>
      <c r="J435" s="204">
        <v>69.316800000000001</v>
      </c>
    </row>
    <row r="436" spans="1:10">
      <c r="A436" s="156"/>
      <c r="D436" s="201" t="s">
        <v>568</v>
      </c>
      <c r="E436" s="202">
        <v>5730</v>
      </c>
      <c r="F436" s="203">
        <v>31195.147859999994</v>
      </c>
      <c r="G436" s="203">
        <v>665</v>
      </c>
      <c r="H436" s="203">
        <v>2886.4098200000017</v>
      </c>
      <c r="I436" s="203">
        <v>1</v>
      </c>
      <c r="J436" s="204">
        <v>2.5</v>
      </c>
    </row>
    <row r="437" spans="1:10">
      <c r="A437" s="156"/>
      <c r="D437" s="201" t="s">
        <v>587</v>
      </c>
      <c r="E437" s="202">
        <v>3571</v>
      </c>
      <c r="F437" s="203">
        <v>17015.779630000005</v>
      </c>
      <c r="G437" s="203">
        <v>375</v>
      </c>
      <c r="H437" s="203">
        <v>1743.4345599999995</v>
      </c>
      <c r="I437" s="203">
        <v>5</v>
      </c>
      <c r="J437" s="204">
        <v>12.2072</v>
      </c>
    </row>
    <row r="438" spans="1:10">
      <c r="A438" s="156"/>
      <c r="D438" s="201" t="s">
        <v>574</v>
      </c>
      <c r="E438" s="202">
        <v>470</v>
      </c>
      <c r="F438" s="203">
        <v>1283.4403</v>
      </c>
      <c r="G438" s="203">
        <v>115</v>
      </c>
      <c r="H438" s="203">
        <v>237.81100000000004</v>
      </c>
      <c r="I438" s="203">
        <v>5</v>
      </c>
      <c r="J438" s="204">
        <v>0.15959999999999999</v>
      </c>
    </row>
    <row r="439" spans="1:10">
      <c r="A439" s="156"/>
      <c r="C439" s="157" t="s">
        <v>299</v>
      </c>
      <c r="D439" s="201"/>
      <c r="E439" s="202" t="s">
        <v>201</v>
      </c>
      <c r="F439" s="203" t="s">
        <v>201</v>
      </c>
      <c r="G439" s="203" t="s">
        <v>201</v>
      </c>
      <c r="H439" s="203" t="s">
        <v>201</v>
      </c>
      <c r="I439" s="203" t="s">
        <v>201</v>
      </c>
      <c r="J439" s="204" t="s">
        <v>201</v>
      </c>
    </row>
    <row r="440" spans="1:10">
      <c r="A440" s="156"/>
      <c r="D440" s="201" t="s">
        <v>569</v>
      </c>
      <c r="E440" s="202">
        <v>7</v>
      </c>
      <c r="F440" s="203">
        <v>78.018149999999991</v>
      </c>
      <c r="G440" s="203">
        <v>2</v>
      </c>
      <c r="H440" s="203">
        <v>19.846629999999998</v>
      </c>
      <c r="I440" s="203">
        <v>0</v>
      </c>
      <c r="J440" s="204">
        <v>0</v>
      </c>
    </row>
    <row r="441" spans="1:10">
      <c r="A441" s="156"/>
      <c r="D441" s="201" t="s">
        <v>559</v>
      </c>
      <c r="E441" s="202">
        <v>9</v>
      </c>
      <c r="F441" s="203">
        <v>0.98759999999999992</v>
      </c>
      <c r="G441" s="203">
        <v>4</v>
      </c>
      <c r="H441" s="203">
        <v>0.60360000000000003</v>
      </c>
      <c r="I441" s="203">
        <v>0</v>
      </c>
      <c r="J441" s="204">
        <v>0</v>
      </c>
    </row>
    <row r="442" spans="1:10">
      <c r="A442" s="156"/>
      <c r="D442" s="201" t="s">
        <v>580</v>
      </c>
      <c r="E442" s="202">
        <v>1</v>
      </c>
      <c r="F442" s="203">
        <v>0.08</v>
      </c>
      <c r="G442" s="203">
        <v>0</v>
      </c>
      <c r="H442" s="203">
        <v>0</v>
      </c>
      <c r="I442" s="203">
        <v>0</v>
      </c>
      <c r="J442" s="204">
        <v>0</v>
      </c>
    </row>
    <row r="443" spans="1:10">
      <c r="A443" s="156"/>
      <c r="C443" s="157" t="s">
        <v>300</v>
      </c>
      <c r="D443" s="201"/>
      <c r="E443" s="202" t="s">
        <v>201</v>
      </c>
      <c r="F443" s="203" t="s">
        <v>201</v>
      </c>
      <c r="G443" s="203" t="s">
        <v>201</v>
      </c>
      <c r="H443" s="203" t="s">
        <v>201</v>
      </c>
      <c r="I443" s="203" t="s">
        <v>201</v>
      </c>
      <c r="J443" s="204" t="s">
        <v>201</v>
      </c>
    </row>
    <row r="444" spans="1:10">
      <c r="A444" s="156"/>
      <c r="D444" s="201" t="s">
        <v>575</v>
      </c>
      <c r="E444" s="202">
        <v>29</v>
      </c>
      <c r="F444" s="203">
        <v>21.32798</v>
      </c>
      <c r="G444" s="203">
        <v>9</v>
      </c>
      <c r="H444" s="203">
        <v>5.50434</v>
      </c>
      <c r="I444" s="203">
        <v>0</v>
      </c>
      <c r="J444" s="204">
        <v>0</v>
      </c>
    </row>
    <row r="445" spans="1:10">
      <c r="A445" s="156"/>
      <c r="D445" s="201" t="s">
        <v>569</v>
      </c>
      <c r="E445" s="202">
        <v>5</v>
      </c>
      <c r="F445" s="203">
        <v>10.59</v>
      </c>
      <c r="G445" s="203">
        <v>1</v>
      </c>
      <c r="H445" s="203">
        <v>0.84</v>
      </c>
      <c r="I445" s="203">
        <v>0</v>
      </c>
      <c r="J445" s="204">
        <v>0</v>
      </c>
    </row>
    <row r="446" spans="1:10">
      <c r="A446" s="156"/>
      <c r="D446" s="201" t="s">
        <v>568</v>
      </c>
      <c r="E446" s="202">
        <v>6</v>
      </c>
      <c r="F446" s="203">
        <v>1.9116</v>
      </c>
      <c r="G446" s="203">
        <v>1</v>
      </c>
      <c r="H446" s="203">
        <v>3.2000000000000001E-2</v>
      </c>
      <c r="I446" s="203">
        <v>0</v>
      </c>
      <c r="J446" s="204">
        <v>0</v>
      </c>
    </row>
    <row r="447" spans="1:10">
      <c r="A447" s="156"/>
      <c r="C447" s="157" t="s">
        <v>301</v>
      </c>
      <c r="D447" s="201"/>
      <c r="E447" s="202" t="s">
        <v>201</v>
      </c>
      <c r="F447" s="203" t="s">
        <v>201</v>
      </c>
      <c r="G447" s="203" t="s">
        <v>201</v>
      </c>
      <c r="H447" s="203" t="s">
        <v>201</v>
      </c>
      <c r="I447" s="203" t="s">
        <v>201</v>
      </c>
      <c r="J447" s="204" t="s">
        <v>201</v>
      </c>
    </row>
    <row r="448" spans="1:10">
      <c r="A448" s="156"/>
      <c r="D448" s="201" t="s">
        <v>568</v>
      </c>
      <c r="E448" s="202">
        <v>149</v>
      </c>
      <c r="F448" s="203">
        <v>2619.0873999999999</v>
      </c>
      <c r="G448" s="203">
        <v>3</v>
      </c>
      <c r="H448" s="203">
        <v>2.2833999999999999</v>
      </c>
      <c r="I448" s="203">
        <v>0</v>
      </c>
      <c r="J448" s="204">
        <v>0</v>
      </c>
    </row>
    <row r="449" spans="1:10">
      <c r="A449" s="156"/>
      <c r="D449" s="201" t="s">
        <v>575</v>
      </c>
      <c r="E449" s="202">
        <v>211</v>
      </c>
      <c r="F449" s="203">
        <v>1123.8090999999997</v>
      </c>
      <c r="G449" s="203">
        <v>34</v>
      </c>
      <c r="H449" s="203">
        <v>99.508400000000023</v>
      </c>
      <c r="I449" s="203">
        <v>0</v>
      </c>
      <c r="J449" s="204">
        <v>0</v>
      </c>
    </row>
    <row r="450" spans="1:10">
      <c r="A450" s="156"/>
      <c r="D450" s="201" t="s">
        <v>569</v>
      </c>
      <c r="E450" s="202">
        <v>125</v>
      </c>
      <c r="F450" s="203">
        <v>1097.9829</v>
      </c>
      <c r="G450" s="203">
        <v>39</v>
      </c>
      <c r="H450" s="203">
        <v>298.61509999999998</v>
      </c>
      <c r="I450" s="203">
        <v>0</v>
      </c>
      <c r="J450" s="204">
        <v>0</v>
      </c>
    </row>
    <row r="451" spans="1:10">
      <c r="A451" s="156"/>
      <c r="D451" s="201" t="s">
        <v>570</v>
      </c>
      <c r="E451" s="202">
        <v>45</v>
      </c>
      <c r="F451" s="203">
        <v>600.9</v>
      </c>
      <c r="G451" s="203">
        <v>1</v>
      </c>
      <c r="H451" s="203">
        <v>15</v>
      </c>
      <c r="I451" s="203">
        <v>0</v>
      </c>
      <c r="J451" s="204">
        <v>0</v>
      </c>
    </row>
    <row r="452" spans="1:10">
      <c r="A452" s="156"/>
      <c r="D452" s="201" t="s">
        <v>582</v>
      </c>
      <c r="E452" s="202">
        <v>42</v>
      </c>
      <c r="F452" s="203">
        <v>310.18279999999999</v>
      </c>
      <c r="G452" s="203">
        <v>8</v>
      </c>
      <c r="H452" s="203">
        <v>35.314799999999998</v>
      </c>
      <c r="I452" s="203">
        <v>0</v>
      </c>
      <c r="J452" s="204">
        <v>0</v>
      </c>
    </row>
    <row r="453" spans="1:10">
      <c r="A453" s="156"/>
      <c r="B453" s="157" t="s">
        <v>302</v>
      </c>
      <c r="D453" s="201"/>
      <c r="E453" s="202" t="s">
        <v>201</v>
      </c>
      <c r="F453" s="203" t="s">
        <v>201</v>
      </c>
      <c r="G453" s="203" t="s">
        <v>201</v>
      </c>
      <c r="H453" s="203" t="s">
        <v>201</v>
      </c>
      <c r="I453" s="203" t="s">
        <v>201</v>
      </c>
      <c r="J453" s="204" t="s">
        <v>201</v>
      </c>
    </row>
    <row r="454" spans="1:10">
      <c r="A454" s="156"/>
      <c r="C454" s="157" t="s">
        <v>303</v>
      </c>
      <c r="D454" s="201"/>
      <c r="E454" s="202" t="s">
        <v>201</v>
      </c>
      <c r="F454" s="203" t="s">
        <v>201</v>
      </c>
      <c r="G454" s="203" t="s">
        <v>201</v>
      </c>
      <c r="H454" s="203" t="s">
        <v>201</v>
      </c>
      <c r="I454" s="203" t="s">
        <v>201</v>
      </c>
      <c r="J454" s="204" t="s">
        <v>201</v>
      </c>
    </row>
    <row r="455" spans="1:10">
      <c r="A455" s="156"/>
      <c r="D455" s="201" t="s">
        <v>569</v>
      </c>
      <c r="E455" s="202">
        <v>2110</v>
      </c>
      <c r="F455" s="203">
        <v>10974.773810000001</v>
      </c>
      <c r="G455" s="203">
        <v>91</v>
      </c>
      <c r="H455" s="203">
        <v>317.44569999999993</v>
      </c>
      <c r="I455" s="203">
        <v>0</v>
      </c>
      <c r="J455" s="204">
        <v>0</v>
      </c>
    </row>
    <row r="456" spans="1:10">
      <c r="A456" s="156"/>
      <c r="D456" s="201" t="s">
        <v>574</v>
      </c>
      <c r="E456" s="202">
        <v>3940</v>
      </c>
      <c r="F456" s="203">
        <v>8627.6481100000074</v>
      </c>
      <c r="G456" s="203">
        <v>69</v>
      </c>
      <c r="H456" s="203">
        <v>152.25472999999997</v>
      </c>
      <c r="I456" s="203">
        <v>0</v>
      </c>
      <c r="J456" s="204">
        <v>0</v>
      </c>
    </row>
    <row r="457" spans="1:10">
      <c r="A457" s="156"/>
      <c r="D457" s="201" t="s">
        <v>587</v>
      </c>
      <c r="E457" s="202">
        <v>26</v>
      </c>
      <c r="F457" s="203">
        <v>939.42912000000001</v>
      </c>
      <c r="G457" s="203">
        <v>0</v>
      </c>
      <c r="H457" s="203">
        <v>0</v>
      </c>
      <c r="I457" s="203">
        <v>0</v>
      </c>
      <c r="J457" s="204">
        <v>0</v>
      </c>
    </row>
    <row r="458" spans="1:10">
      <c r="A458" s="156"/>
      <c r="D458" s="201" t="s">
        <v>595</v>
      </c>
      <c r="E458" s="202">
        <v>110</v>
      </c>
      <c r="F458" s="203">
        <v>865.51699999999994</v>
      </c>
      <c r="G458" s="203">
        <v>0</v>
      </c>
      <c r="H458" s="203">
        <v>0</v>
      </c>
      <c r="I458" s="203">
        <v>0</v>
      </c>
      <c r="J458" s="204">
        <v>0</v>
      </c>
    </row>
    <row r="459" spans="1:10">
      <c r="A459" s="156"/>
      <c r="D459" s="201" t="s">
        <v>590</v>
      </c>
      <c r="E459" s="202">
        <v>29</v>
      </c>
      <c r="F459" s="203">
        <v>457.464</v>
      </c>
      <c r="G459" s="203">
        <v>2</v>
      </c>
      <c r="H459" s="203">
        <v>1.2</v>
      </c>
      <c r="I459" s="203">
        <v>0</v>
      </c>
      <c r="J459" s="204">
        <v>0</v>
      </c>
    </row>
    <row r="460" spans="1:10">
      <c r="A460" s="156"/>
      <c r="C460" s="157" t="s">
        <v>304</v>
      </c>
      <c r="D460" s="201"/>
      <c r="E460" s="202" t="s">
        <v>201</v>
      </c>
      <c r="F460" s="203" t="s">
        <v>201</v>
      </c>
      <c r="G460" s="203" t="s">
        <v>201</v>
      </c>
      <c r="H460" s="203" t="s">
        <v>201</v>
      </c>
      <c r="I460" s="203" t="s">
        <v>201</v>
      </c>
      <c r="J460" s="204" t="s">
        <v>201</v>
      </c>
    </row>
    <row r="461" spans="1:10">
      <c r="A461" s="156"/>
      <c r="D461" s="201" t="s">
        <v>569</v>
      </c>
      <c r="E461" s="202">
        <v>158</v>
      </c>
      <c r="F461" s="203">
        <v>2960.39</v>
      </c>
      <c r="G461" s="203">
        <v>4</v>
      </c>
      <c r="H461" s="203">
        <v>40.25</v>
      </c>
      <c r="I461" s="203">
        <v>0</v>
      </c>
      <c r="J461" s="204">
        <v>0</v>
      </c>
    </row>
    <row r="462" spans="1:10">
      <c r="A462" s="156"/>
      <c r="D462" s="201" t="s">
        <v>574</v>
      </c>
      <c r="E462" s="202">
        <v>129</v>
      </c>
      <c r="F462" s="203">
        <v>1182.327</v>
      </c>
      <c r="G462" s="203">
        <v>6</v>
      </c>
      <c r="H462" s="203">
        <v>16.608799999999995</v>
      </c>
      <c r="I462" s="203">
        <v>0</v>
      </c>
      <c r="J462" s="204">
        <v>0</v>
      </c>
    </row>
    <row r="463" spans="1:10">
      <c r="A463" s="156"/>
      <c r="D463" s="201" t="s">
        <v>587</v>
      </c>
      <c r="E463" s="202">
        <v>4</v>
      </c>
      <c r="F463" s="203">
        <v>111.5</v>
      </c>
      <c r="G463" s="203">
        <v>0</v>
      </c>
      <c r="H463" s="203">
        <v>0</v>
      </c>
      <c r="I463" s="203">
        <v>0</v>
      </c>
      <c r="J463" s="204">
        <v>0</v>
      </c>
    </row>
    <row r="464" spans="1:10">
      <c r="A464" s="156"/>
      <c r="D464" s="201" t="s">
        <v>575</v>
      </c>
      <c r="E464" s="202">
        <v>13</v>
      </c>
      <c r="F464" s="203">
        <v>61.901440000000001</v>
      </c>
      <c r="G464" s="203">
        <v>2</v>
      </c>
      <c r="H464" s="203">
        <v>1.038</v>
      </c>
      <c r="I464" s="203">
        <v>0</v>
      </c>
      <c r="J464" s="204">
        <v>0</v>
      </c>
    </row>
    <row r="465" spans="1:10">
      <c r="A465" s="156"/>
      <c r="D465" s="201" t="s">
        <v>553</v>
      </c>
      <c r="E465" s="202">
        <v>3</v>
      </c>
      <c r="F465" s="203">
        <v>27.739320000000003</v>
      </c>
      <c r="G465" s="203">
        <v>1</v>
      </c>
      <c r="H465" s="203">
        <v>2.2699999999999998E-2</v>
      </c>
      <c r="I465" s="203">
        <v>0</v>
      </c>
      <c r="J465" s="204">
        <v>0</v>
      </c>
    </row>
    <row r="466" spans="1:10">
      <c r="A466" s="156"/>
      <c r="C466" s="157" t="s">
        <v>305</v>
      </c>
      <c r="D466" s="201"/>
      <c r="E466" s="202" t="s">
        <v>201</v>
      </c>
      <c r="F466" s="203" t="s">
        <v>201</v>
      </c>
      <c r="G466" s="203" t="s">
        <v>201</v>
      </c>
      <c r="H466" s="203" t="s">
        <v>201</v>
      </c>
      <c r="I466" s="203" t="s">
        <v>201</v>
      </c>
      <c r="J466" s="204" t="s">
        <v>201</v>
      </c>
    </row>
    <row r="467" spans="1:10">
      <c r="A467" s="156"/>
      <c r="D467" s="201" t="s">
        <v>569</v>
      </c>
      <c r="E467" s="202">
        <v>296</v>
      </c>
      <c r="F467" s="203">
        <v>1289.0182200000004</v>
      </c>
      <c r="G467" s="203">
        <v>35</v>
      </c>
      <c r="H467" s="203">
        <v>78.233799999999988</v>
      </c>
      <c r="I467" s="203">
        <v>0</v>
      </c>
      <c r="J467" s="204">
        <v>0</v>
      </c>
    </row>
    <row r="468" spans="1:10">
      <c r="A468" s="156"/>
      <c r="C468" s="157" t="s">
        <v>276</v>
      </c>
      <c r="D468" s="201"/>
      <c r="E468" s="202" t="s">
        <v>201</v>
      </c>
      <c r="F468" s="203" t="s">
        <v>201</v>
      </c>
      <c r="G468" s="203" t="s">
        <v>201</v>
      </c>
      <c r="H468" s="203" t="s">
        <v>201</v>
      </c>
      <c r="I468" s="203" t="s">
        <v>201</v>
      </c>
      <c r="J468" s="204" t="s">
        <v>201</v>
      </c>
    </row>
    <row r="469" spans="1:10">
      <c r="A469" s="156"/>
      <c r="D469" s="201" t="s">
        <v>590</v>
      </c>
      <c r="E469" s="202">
        <v>25</v>
      </c>
      <c r="F469" s="203">
        <v>485</v>
      </c>
      <c r="G469" s="203">
        <v>2</v>
      </c>
      <c r="H469" s="203">
        <v>25</v>
      </c>
      <c r="I469" s="203">
        <v>0</v>
      </c>
      <c r="J469" s="204">
        <v>0</v>
      </c>
    </row>
    <row r="470" spans="1:10">
      <c r="A470" s="156"/>
      <c r="D470" s="201" t="s">
        <v>569</v>
      </c>
      <c r="E470" s="202">
        <v>90</v>
      </c>
      <c r="F470" s="203">
        <v>464.64679999999998</v>
      </c>
      <c r="G470" s="203">
        <v>18</v>
      </c>
      <c r="H470" s="203">
        <v>30.836800000000004</v>
      </c>
      <c r="I470" s="203">
        <v>0</v>
      </c>
      <c r="J470" s="204">
        <v>0</v>
      </c>
    </row>
    <row r="471" spans="1:10">
      <c r="A471" s="156"/>
      <c r="D471" s="201" t="s">
        <v>574</v>
      </c>
      <c r="E471" s="202">
        <v>72</v>
      </c>
      <c r="F471" s="203">
        <v>322.54039999999998</v>
      </c>
      <c r="G471" s="203">
        <v>18</v>
      </c>
      <c r="H471" s="203">
        <v>30.698999999999998</v>
      </c>
      <c r="I471" s="203">
        <v>0</v>
      </c>
      <c r="J471" s="204">
        <v>0</v>
      </c>
    </row>
    <row r="472" spans="1:10">
      <c r="A472" s="156"/>
      <c r="D472" s="201" t="s">
        <v>587</v>
      </c>
      <c r="E472" s="202">
        <v>58</v>
      </c>
      <c r="F472" s="203">
        <v>264.60500000000002</v>
      </c>
      <c r="G472" s="203">
        <v>10</v>
      </c>
      <c r="H472" s="203">
        <v>50</v>
      </c>
      <c r="I472" s="203">
        <v>0</v>
      </c>
      <c r="J472" s="204">
        <v>0</v>
      </c>
    </row>
    <row r="473" spans="1:10">
      <c r="A473" s="156"/>
      <c r="D473" s="201" t="s">
        <v>595</v>
      </c>
      <c r="E473" s="202">
        <v>11</v>
      </c>
      <c r="F473" s="203">
        <v>250</v>
      </c>
      <c r="G473" s="203">
        <v>1</v>
      </c>
      <c r="H473" s="203">
        <v>24</v>
      </c>
      <c r="I473" s="203">
        <v>0</v>
      </c>
      <c r="J473" s="204">
        <v>0</v>
      </c>
    </row>
    <row r="474" spans="1:10">
      <c r="A474" s="156"/>
      <c r="C474" s="157" t="s">
        <v>306</v>
      </c>
      <c r="D474" s="201"/>
      <c r="E474" s="202" t="s">
        <v>201</v>
      </c>
      <c r="F474" s="203" t="s">
        <v>201</v>
      </c>
      <c r="G474" s="203" t="s">
        <v>201</v>
      </c>
      <c r="H474" s="203" t="s">
        <v>201</v>
      </c>
      <c r="I474" s="203" t="s">
        <v>201</v>
      </c>
      <c r="J474" s="204" t="s">
        <v>201</v>
      </c>
    </row>
    <row r="475" spans="1:10">
      <c r="A475" s="156"/>
      <c r="D475" s="201" t="s">
        <v>569</v>
      </c>
      <c r="E475" s="202">
        <v>483</v>
      </c>
      <c r="F475" s="203">
        <v>3104.6910099999996</v>
      </c>
      <c r="G475" s="203">
        <v>114</v>
      </c>
      <c r="H475" s="203">
        <v>602.38674000000003</v>
      </c>
      <c r="I475" s="203">
        <v>0</v>
      </c>
      <c r="J475" s="204">
        <v>0</v>
      </c>
    </row>
    <row r="476" spans="1:10">
      <c r="A476" s="156"/>
      <c r="D476" s="201" t="s">
        <v>574</v>
      </c>
      <c r="E476" s="202">
        <v>293</v>
      </c>
      <c r="F476" s="203">
        <v>521.47404999999935</v>
      </c>
      <c r="G476" s="203">
        <v>7</v>
      </c>
      <c r="H476" s="203">
        <v>24.96</v>
      </c>
      <c r="I476" s="203">
        <v>0</v>
      </c>
      <c r="J476" s="204">
        <v>0</v>
      </c>
    </row>
    <row r="477" spans="1:10">
      <c r="A477" s="156"/>
      <c r="D477" s="201" t="s">
        <v>565</v>
      </c>
      <c r="E477" s="202">
        <v>13</v>
      </c>
      <c r="F477" s="203">
        <v>230.99999999999997</v>
      </c>
      <c r="G477" s="203">
        <v>0</v>
      </c>
      <c r="H477" s="203">
        <v>0</v>
      </c>
      <c r="I477" s="203">
        <v>0</v>
      </c>
      <c r="J477" s="204">
        <v>0</v>
      </c>
    </row>
    <row r="478" spans="1:10">
      <c r="A478" s="156"/>
      <c r="D478" s="201" t="s">
        <v>590</v>
      </c>
      <c r="E478" s="202">
        <v>7</v>
      </c>
      <c r="F478" s="203">
        <v>57</v>
      </c>
      <c r="G478" s="203">
        <v>0</v>
      </c>
      <c r="H478" s="203">
        <v>0</v>
      </c>
      <c r="I478" s="203">
        <v>0</v>
      </c>
      <c r="J478" s="204">
        <v>0</v>
      </c>
    </row>
    <row r="479" spans="1:10">
      <c r="A479" s="156"/>
      <c r="D479" s="201" t="s">
        <v>566</v>
      </c>
      <c r="E479" s="202">
        <v>6</v>
      </c>
      <c r="F479" s="203">
        <v>43.394999999999996</v>
      </c>
      <c r="G479" s="203">
        <v>0</v>
      </c>
      <c r="H479" s="203">
        <v>0</v>
      </c>
      <c r="I479" s="203">
        <v>0</v>
      </c>
      <c r="J479" s="204">
        <v>0</v>
      </c>
    </row>
    <row r="480" spans="1:10">
      <c r="A480" s="156"/>
      <c r="B480" s="157" t="s">
        <v>307</v>
      </c>
      <c r="D480" s="201"/>
      <c r="E480" s="202" t="s">
        <v>201</v>
      </c>
      <c r="F480" s="203" t="s">
        <v>201</v>
      </c>
      <c r="G480" s="203" t="s">
        <v>201</v>
      </c>
      <c r="H480" s="203" t="s">
        <v>201</v>
      </c>
      <c r="I480" s="203" t="s">
        <v>201</v>
      </c>
      <c r="J480" s="204" t="s">
        <v>201</v>
      </c>
    </row>
    <row r="481" spans="1:10">
      <c r="A481" s="156"/>
      <c r="C481" s="157" t="s">
        <v>308</v>
      </c>
      <c r="D481" s="201"/>
      <c r="E481" s="202" t="s">
        <v>201</v>
      </c>
      <c r="F481" s="203" t="s">
        <v>201</v>
      </c>
      <c r="G481" s="203" t="s">
        <v>201</v>
      </c>
      <c r="H481" s="203" t="s">
        <v>201</v>
      </c>
      <c r="I481" s="203" t="s">
        <v>201</v>
      </c>
      <c r="J481" s="204" t="s">
        <v>201</v>
      </c>
    </row>
    <row r="482" spans="1:10">
      <c r="A482" s="156"/>
      <c r="D482" s="201" t="s">
        <v>569</v>
      </c>
      <c r="E482" s="202">
        <v>1028</v>
      </c>
      <c r="F482" s="203">
        <v>4292.4233300000005</v>
      </c>
      <c r="G482" s="203">
        <v>71</v>
      </c>
      <c r="H482" s="203">
        <v>149.97174000000001</v>
      </c>
      <c r="I482" s="203">
        <v>0</v>
      </c>
      <c r="J482" s="204">
        <v>0</v>
      </c>
    </row>
    <row r="483" spans="1:10">
      <c r="A483" s="156"/>
      <c r="D483" s="201" t="s">
        <v>575</v>
      </c>
      <c r="E483" s="202">
        <v>1781</v>
      </c>
      <c r="F483" s="203">
        <v>3983.1626999999989</v>
      </c>
      <c r="G483" s="203">
        <v>54</v>
      </c>
      <c r="H483" s="203">
        <v>162.37803000000002</v>
      </c>
      <c r="I483" s="203">
        <v>0</v>
      </c>
      <c r="J483" s="204">
        <v>0</v>
      </c>
    </row>
    <row r="484" spans="1:10">
      <c r="A484" s="156"/>
      <c r="D484" s="201" t="s">
        <v>596</v>
      </c>
      <c r="E484" s="202">
        <v>93</v>
      </c>
      <c r="F484" s="203">
        <v>1810.12</v>
      </c>
      <c r="G484" s="203">
        <v>4</v>
      </c>
      <c r="H484" s="203">
        <v>84</v>
      </c>
      <c r="I484" s="203">
        <v>0</v>
      </c>
      <c r="J484" s="204">
        <v>0</v>
      </c>
    </row>
    <row r="485" spans="1:10">
      <c r="A485" s="156"/>
      <c r="D485" s="201" t="s">
        <v>553</v>
      </c>
      <c r="E485" s="202">
        <v>122</v>
      </c>
      <c r="F485" s="203">
        <v>906.57162000000005</v>
      </c>
      <c r="G485" s="203">
        <v>94</v>
      </c>
      <c r="H485" s="203">
        <v>736.24287000000004</v>
      </c>
      <c r="I485" s="203">
        <v>0</v>
      </c>
      <c r="J485" s="204">
        <v>0</v>
      </c>
    </row>
    <row r="486" spans="1:10">
      <c r="A486" s="156"/>
      <c r="D486" s="201" t="s">
        <v>555</v>
      </c>
      <c r="E486" s="202">
        <v>61</v>
      </c>
      <c r="F486" s="203">
        <v>772.00013000000001</v>
      </c>
      <c r="G486" s="203">
        <v>3</v>
      </c>
      <c r="H486" s="203">
        <v>13.698039999999999</v>
      </c>
      <c r="I486" s="203">
        <v>0</v>
      </c>
      <c r="J486" s="204">
        <v>0</v>
      </c>
    </row>
    <row r="487" spans="1:10">
      <c r="A487" s="156"/>
      <c r="C487" s="157" t="s">
        <v>310</v>
      </c>
      <c r="D487" s="201"/>
      <c r="E487" s="202" t="s">
        <v>201</v>
      </c>
      <c r="F487" s="203" t="s">
        <v>201</v>
      </c>
      <c r="G487" s="203" t="s">
        <v>201</v>
      </c>
      <c r="H487" s="203" t="s">
        <v>201</v>
      </c>
      <c r="I487" s="203" t="s">
        <v>201</v>
      </c>
      <c r="J487" s="204" t="s">
        <v>201</v>
      </c>
    </row>
    <row r="488" spans="1:10">
      <c r="A488" s="156"/>
      <c r="D488" s="201" t="s">
        <v>569</v>
      </c>
      <c r="E488" s="202">
        <v>1074</v>
      </c>
      <c r="F488" s="203">
        <v>2672.5528000000022</v>
      </c>
      <c r="G488" s="203">
        <v>93</v>
      </c>
      <c r="H488" s="203">
        <v>156.89206000000004</v>
      </c>
      <c r="I488" s="203">
        <v>1</v>
      </c>
      <c r="J488" s="204">
        <v>3.1E-2</v>
      </c>
    </row>
    <row r="489" spans="1:10">
      <c r="A489" s="156"/>
      <c r="D489" s="201" t="s">
        <v>575</v>
      </c>
      <c r="E489" s="202">
        <v>8</v>
      </c>
      <c r="F489" s="203">
        <v>25.719159999999995</v>
      </c>
      <c r="G489" s="203">
        <v>4</v>
      </c>
      <c r="H489" s="203">
        <v>13.404260000000001</v>
      </c>
      <c r="I489" s="203">
        <v>0</v>
      </c>
      <c r="J489" s="204">
        <v>0</v>
      </c>
    </row>
    <row r="490" spans="1:10">
      <c r="A490" s="156"/>
      <c r="D490" s="201" t="s">
        <v>568</v>
      </c>
      <c r="E490" s="202">
        <v>18</v>
      </c>
      <c r="F490" s="203">
        <v>22.467200000000002</v>
      </c>
      <c r="G490" s="203">
        <v>4</v>
      </c>
      <c r="H490" s="203">
        <v>4.3792</v>
      </c>
      <c r="I490" s="203">
        <v>0</v>
      </c>
      <c r="J490" s="204">
        <v>0</v>
      </c>
    </row>
    <row r="491" spans="1:10">
      <c r="A491" s="156"/>
      <c r="D491" s="201" t="s">
        <v>555</v>
      </c>
      <c r="E491" s="202">
        <v>1</v>
      </c>
      <c r="F491" s="203">
        <v>4.5659000000000001</v>
      </c>
      <c r="G491" s="203">
        <v>1</v>
      </c>
      <c r="H491" s="203">
        <v>4.5659000000000001</v>
      </c>
      <c r="I491" s="203">
        <v>0</v>
      </c>
      <c r="J491" s="204">
        <v>0</v>
      </c>
    </row>
    <row r="492" spans="1:10">
      <c r="A492" s="205"/>
      <c r="B492" s="206"/>
      <c r="C492" s="206"/>
      <c r="D492" s="207" t="s">
        <v>581</v>
      </c>
      <c r="E492" s="208">
        <v>5</v>
      </c>
      <c r="F492" s="209">
        <v>1.0602</v>
      </c>
      <c r="G492" s="209">
        <v>3</v>
      </c>
      <c r="H492" s="209">
        <v>0.46019999999999994</v>
      </c>
      <c r="I492" s="209">
        <v>1</v>
      </c>
      <c r="J492" s="210">
        <v>0.3</v>
      </c>
    </row>
    <row r="493" spans="1:10">
      <c r="A493" s="156" t="s">
        <v>166</v>
      </c>
      <c r="D493" s="201"/>
      <c r="E493" s="202" t="s">
        <v>201</v>
      </c>
      <c r="F493" s="203" t="s">
        <v>201</v>
      </c>
      <c r="G493" s="203" t="s">
        <v>201</v>
      </c>
      <c r="H493" s="203" t="s">
        <v>201</v>
      </c>
      <c r="I493" s="203" t="s">
        <v>201</v>
      </c>
      <c r="J493" s="204" t="s">
        <v>201</v>
      </c>
    </row>
    <row r="494" spans="1:10">
      <c r="A494" s="156"/>
      <c r="B494" s="157" t="s">
        <v>311</v>
      </c>
      <c r="D494" s="201"/>
      <c r="E494" s="202" t="s">
        <v>201</v>
      </c>
      <c r="F494" s="203" t="s">
        <v>201</v>
      </c>
      <c r="G494" s="203" t="s">
        <v>201</v>
      </c>
      <c r="H494" s="203" t="s">
        <v>201</v>
      </c>
      <c r="I494" s="203" t="s">
        <v>201</v>
      </c>
      <c r="J494" s="204" t="s">
        <v>201</v>
      </c>
    </row>
    <row r="495" spans="1:10">
      <c r="A495" s="156"/>
      <c r="C495" s="157" t="s">
        <v>312</v>
      </c>
      <c r="D495" s="201"/>
      <c r="E495" s="202" t="s">
        <v>201</v>
      </c>
      <c r="F495" s="203" t="s">
        <v>201</v>
      </c>
      <c r="G495" s="203" t="s">
        <v>201</v>
      </c>
      <c r="H495" s="203" t="s">
        <v>201</v>
      </c>
      <c r="I495" s="203" t="s">
        <v>201</v>
      </c>
      <c r="J495" s="204" t="s">
        <v>201</v>
      </c>
    </row>
    <row r="496" spans="1:10">
      <c r="A496" s="156"/>
      <c r="D496" s="201" t="s">
        <v>568</v>
      </c>
      <c r="E496" s="202">
        <v>349</v>
      </c>
      <c r="F496" s="203">
        <v>309477.31305000011</v>
      </c>
      <c r="G496" s="203">
        <v>116</v>
      </c>
      <c r="H496" s="203">
        <v>123968.03374999999</v>
      </c>
      <c r="I496" s="203">
        <v>18</v>
      </c>
      <c r="J496" s="204">
        <v>808.85265000000004</v>
      </c>
    </row>
    <row r="497" spans="1:10">
      <c r="A497" s="156"/>
      <c r="D497" s="201" t="s">
        <v>553</v>
      </c>
      <c r="E497" s="202">
        <v>223</v>
      </c>
      <c r="F497" s="203">
        <v>244574.46810000003</v>
      </c>
      <c r="G497" s="203">
        <v>72</v>
      </c>
      <c r="H497" s="203">
        <v>68957.264700000014</v>
      </c>
      <c r="I497" s="203">
        <v>7</v>
      </c>
      <c r="J497" s="204">
        <v>205.63369999999998</v>
      </c>
    </row>
    <row r="498" spans="1:10">
      <c r="A498" s="156"/>
      <c r="D498" s="201" t="s">
        <v>569</v>
      </c>
      <c r="E498" s="202">
        <v>74</v>
      </c>
      <c r="F498" s="203">
        <v>73101.754399999991</v>
      </c>
      <c r="G498" s="203">
        <v>27</v>
      </c>
      <c r="H498" s="203">
        <v>25895.983599999996</v>
      </c>
      <c r="I498" s="203">
        <v>3</v>
      </c>
      <c r="J498" s="204">
        <v>178.2578</v>
      </c>
    </row>
    <row r="499" spans="1:10">
      <c r="A499" s="156"/>
      <c r="D499" s="201" t="s">
        <v>554</v>
      </c>
      <c r="E499" s="202">
        <v>21</v>
      </c>
      <c r="F499" s="203">
        <v>24706.666700000002</v>
      </c>
      <c r="G499" s="203">
        <v>11</v>
      </c>
      <c r="H499" s="203">
        <v>12339.411700000001</v>
      </c>
      <c r="I499" s="203">
        <v>1</v>
      </c>
      <c r="J499" s="204">
        <v>7.0531000000000006</v>
      </c>
    </row>
    <row r="500" spans="1:10">
      <c r="A500" s="156"/>
      <c r="D500" s="201" t="s">
        <v>581</v>
      </c>
      <c r="E500" s="202">
        <v>19</v>
      </c>
      <c r="F500" s="203">
        <v>2242.6139999999996</v>
      </c>
      <c r="G500" s="203">
        <v>2</v>
      </c>
      <c r="H500" s="203">
        <v>640.91999999999996</v>
      </c>
      <c r="I500" s="203">
        <v>0</v>
      </c>
      <c r="J500" s="204">
        <v>0</v>
      </c>
    </row>
    <row r="501" spans="1:10">
      <c r="A501" s="156"/>
      <c r="C501" s="157" t="s">
        <v>313</v>
      </c>
      <c r="D501" s="201"/>
      <c r="E501" s="202" t="s">
        <v>201</v>
      </c>
      <c r="F501" s="203" t="s">
        <v>201</v>
      </c>
      <c r="G501" s="203" t="s">
        <v>201</v>
      </c>
      <c r="H501" s="203" t="s">
        <v>201</v>
      </c>
      <c r="I501" s="203" t="s">
        <v>201</v>
      </c>
      <c r="J501" s="204" t="s">
        <v>201</v>
      </c>
    </row>
    <row r="502" spans="1:10">
      <c r="A502" s="156"/>
      <c r="D502" s="201" t="s">
        <v>568</v>
      </c>
      <c r="E502" s="202">
        <v>52</v>
      </c>
      <c r="F502" s="203">
        <v>7451.4289999999992</v>
      </c>
      <c r="G502" s="203">
        <v>28</v>
      </c>
      <c r="H502" s="203">
        <v>5113.9709999999995</v>
      </c>
      <c r="I502" s="203">
        <v>1</v>
      </c>
      <c r="J502" s="204">
        <v>60.640999999999998</v>
      </c>
    </row>
    <row r="503" spans="1:10">
      <c r="A503" s="156"/>
      <c r="D503" s="201" t="s">
        <v>553</v>
      </c>
      <c r="E503" s="202">
        <v>18</v>
      </c>
      <c r="F503" s="203">
        <v>1795.7801999999997</v>
      </c>
      <c r="G503" s="203">
        <v>8</v>
      </c>
      <c r="H503" s="203">
        <v>693.63319999999999</v>
      </c>
      <c r="I503" s="203">
        <v>0</v>
      </c>
      <c r="J503" s="204">
        <v>0</v>
      </c>
    </row>
    <row r="504" spans="1:10">
      <c r="A504" s="156"/>
      <c r="D504" s="201" t="s">
        <v>574</v>
      </c>
      <c r="E504" s="202">
        <v>5</v>
      </c>
      <c r="F504" s="203">
        <v>3.5499999999999997E-2</v>
      </c>
      <c r="G504" s="203">
        <v>0</v>
      </c>
      <c r="H504" s="203">
        <v>0</v>
      </c>
      <c r="I504" s="203">
        <v>0</v>
      </c>
      <c r="J504" s="204">
        <v>0</v>
      </c>
    </row>
    <row r="505" spans="1:10">
      <c r="A505" s="156"/>
      <c r="C505" s="157" t="s">
        <v>314</v>
      </c>
      <c r="D505" s="201"/>
      <c r="E505" s="202" t="s">
        <v>201</v>
      </c>
      <c r="F505" s="203" t="s">
        <v>201</v>
      </c>
      <c r="G505" s="203" t="s">
        <v>201</v>
      </c>
      <c r="H505" s="203" t="s">
        <v>201</v>
      </c>
      <c r="I505" s="203" t="s">
        <v>201</v>
      </c>
      <c r="J505" s="204" t="s">
        <v>201</v>
      </c>
    </row>
    <row r="506" spans="1:10">
      <c r="A506" s="156"/>
      <c r="D506" s="201" t="s">
        <v>600</v>
      </c>
      <c r="E506" s="202">
        <v>1</v>
      </c>
      <c r="F506" s="203">
        <v>10</v>
      </c>
      <c r="G506" s="203">
        <v>0</v>
      </c>
      <c r="H506" s="203">
        <v>0</v>
      </c>
      <c r="I506" s="203">
        <v>0</v>
      </c>
      <c r="J506" s="204">
        <v>0</v>
      </c>
    </row>
    <row r="507" spans="1:10">
      <c r="A507" s="156"/>
      <c r="D507" s="201" t="s">
        <v>583</v>
      </c>
      <c r="E507" s="202">
        <v>6</v>
      </c>
      <c r="F507" s="203">
        <v>3.6799999999999997</v>
      </c>
      <c r="G507" s="203">
        <v>0</v>
      </c>
      <c r="H507" s="203">
        <v>0</v>
      </c>
      <c r="I507" s="203">
        <v>0</v>
      </c>
      <c r="J507" s="204">
        <v>0</v>
      </c>
    </row>
    <row r="508" spans="1:10">
      <c r="A508" s="156"/>
      <c r="D508" s="201" t="s">
        <v>576</v>
      </c>
      <c r="E508" s="202">
        <v>6</v>
      </c>
      <c r="F508" s="203">
        <v>2.5960000000000001</v>
      </c>
      <c r="G508" s="203">
        <v>0</v>
      </c>
      <c r="H508" s="203">
        <v>0</v>
      </c>
      <c r="I508" s="203">
        <v>0</v>
      </c>
      <c r="J508" s="204">
        <v>0</v>
      </c>
    </row>
    <row r="509" spans="1:10">
      <c r="A509" s="156"/>
      <c r="C509" s="157" t="s">
        <v>315</v>
      </c>
      <c r="D509" s="201"/>
      <c r="E509" s="202" t="s">
        <v>201</v>
      </c>
      <c r="F509" s="203" t="s">
        <v>201</v>
      </c>
      <c r="G509" s="203" t="s">
        <v>201</v>
      </c>
      <c r="H509" s="203" t="s">
        <v>201</v>
      </c>
      <c r="I509" s="203" t="s">
        <v>201</v>
      </c>
      <c r="J509" s="204" t="s">
        <v>201</v>
      </c>
    </row>
    <row r="510" spans="1:10">
      <c r="A510" s="156"/>
      <c r="D510" s="201" t="s">
        <v>554</v>
      </c>
      <c r="E510" s="202">
        <v>115</v>
      </c>
      <c r="F510" s="203">
        <v>148119.59640000001</v>
      </c>
      <c r="G510" s="203">
        <v>8</v>
      </c>
      <c r="H510" s="203">
        <v>8535.4603999999999</v>
      </c>
      <c r="I510" s="203">
        <v>0</v>
      </c>
      <c r="J510" s="204">
        <v>0</v>
      </c>
    </row>
    <row r="511" spans="1:10">
      <c r="A511" s="156"/>
      <c r="D511" s="201" t="s">
        <v>555</v>
      </c>
      <c r="E511" s="202">
        <v>13</v>
      </c>
      <c r="F511" s="203">
        <v>37105.012999999999</v>
      </c>
      <c r="G511" s="203">
        <v>4</v>
      </c>
      <c r="H511" s="203">
        <v>2023</v>
      </c>
      <c r="I511" s="203">
        <v>0</v>
      </c>
      <c r="J511" s="204">
        <v>0</v>
      </c>
    </row>
    <row r="512" spans="1:10">
      <c r="A512" s="156"/>
      <c r="D512" s="201" t="s">
        <v>553</v>
      </c>
      <c r="E512" s="202">
        <v>4</v>
      </c>
      <c r="F512" s="203">
        <v>9424.0220000000008</v>
      </c>
      <c r="G512" s="203">
        <v>4</v>
      </c>
      <c r="H512" s="203">
        <v>1540.095</v>
      </c>
      <c r="I512" s="203">
        <v>1</v>
      </c>
      <c r="J512" s="204">
        <v>0.17499999999999999</v>
      </c>
    </row>
    <row r="513" spans="1:10">
      <c r="A513" s="156"/>
      <c r="D513" s="201" t="s">
        <v>565</v>
      </c>
      <c r="E513" s="202">
        <v>6</v>
      </c>
      <c r="F513" s="203">
        <v>240</v>
      </c>
      <c r="G513" s="203">
        <v>1</v>
      </c>
      <c r="H513" s="203">
        <v>20</v>
      </c>
      <c r="I513" s="203">
        <v>0</v>
      </c>
      <c r="J513" s="204">
        <v>0</v>
      </c>
    </row>
    <row r="514" spans="1:10">
      <c r="A514" s="156"/>
      <c r="D514" s="201" t="s">
        <v>567</v>
      </c>
      <c r="E514" s="202">
        <v>9</v>
      </c>
      <c r="F514" s="203">
        <v>2.028</v>
      </c>
      <c r="G514" s="203">
        <v>2</v>
      </c>
      <c r="H514" s="203">
        <v>0.59200000000000008</v>
      </c>
      <c r="I514" s="203">
        <v>0</v>
      </c>
      <c r="J514" s="204">
        <v>0</v>
      </c>
    </row>
    <row r="515" spans="1:10">
      <c r="A515" s="156"/>
      <c r="C515" s="157" t="s">
        <v>316</v>
      </c>
      <c r="D515" s="201"/>
      <c r="E515" s="202" t="s">
        <v>201</v>
      </c>
      <c r="F515" s="203" t="s">
        <v>201</v>
      </c>
      <c r="G515" s="203" t="s">
        <v>201</v>
      </c>
      <c r="H515" s="203" t="s">
        <v>201</v>
      </c>
      <c r="I515" s="203" t="s">
        <v>201</v>
      </c>
      <c r="J515" s="204" t="s">
        <v>201</v>
      </c>
    </row>
    <row r="516" spans="1:10">
      <c r="A516" s="156"/>
      <c r="D516" s="201" t="s">
        <v>553</v>
      </c>
      <c r="E516" s="202">
        <v>178</v>
      </c>
      <c r="F516" s="203">
        <v>2097680.7093800004</v>
      </c>
      <c r="G516" s="203">
        <v>64</v>
      </c>
      <c r="H516" s="203">
        <v>143808.22927000001</v>
      </c>
      <c r="I516" s="203">
        <v>8</v>
      </c>
      <c r="J516" s="204">
        <v>215.3185</v>
      </c>
    </row>
    <row r="517" spans="1:10">
      <c r="A517" s="156"/>
      <c r="D517" s="201" t="s">
        <v>555</v>
      </c>
      <c r="E517" s="202">
        <v>78</v>
      </c>
      <c r="F517" s="203">
        <v>1784158.2849500005</v>
      </c>
      <c r="G517" s="203">
        <v>41</v>
      </c>
      <c r="H517" s="203">
        <v>157551.67236999999</v>
      </c>
      <c r="I517" s="203">
        <v>4</v>
      </c>
      <c r="J517" s="204">
        <v>149.209</v>
      </c>
    </row>
    <row r="518" spans="1:10">
      <c r="A518" s="156"/>
      <c r="D518" s="201" t="s">
        <v>554</v>
      </c>
      <c r="E518" s="202">
        <v>63</v>
      </c>
      <c r="F518" s="203">
        <v>835181.02799999993</v>
      </c>
      <c r="G518" s="203">
        <v>6</v>
      </c>
      <c r="H518" s="203">
        <v>13032.575000000001</v>
      </c>
      <c r="I518" s="203">
        <v>0</v>
      </c>
      <c r="J518" s="204">
        <v>0</v>
      </c>
    </row>
    <row r="519" spans="1:10">
      <c r="A519" s="156"/>
      <c r="D519" s="201" t="s">
        <v>566</v>
      </c>
      <c r="E519" s="202">
        <v>24</v>
      </c>
      <c r="F519" s="203">
        <v>5217.2512000000006</v>
      </c>
      <c r="G519" s="203">
        <v>1</v>
      </c>
      <c r="H519" s="203">
        <v>294.95</v>
      </c>
      <c r="I519" s="203">
        <v>0</v>
      </c>
      <c r="J519" s="204">
        <v>0</v>
      </c>
    </row>
    <row r="520" spans="1:10">
      <c r="A520" s="156"/>
      <c r="D520" s="201" t="s">
        <v>572</v>
      </c>
      <c r="E520" s="202">
        <v>2</v>
      </c>
      <c r="F520" s="203">
        <v>194</v>
      </c>
      <c r="G520" s="203">
        <v>1</v>
      </c>
      <c r="H520" s="203">
        <v>100</v>
      </c>
      <c r="I520" s="203">
        <v>0</v>
      </c>
      <c r="J520" s="204">
        <v>0</v>
      </c>
    </row>
    <row r="521" spans="1:10">
      <c r="A521" s="156"/>
      <c r="C521" s="157" t="s">
        <v>317</v>
      </c>
      <c r="D521" s="201"/>
      <c r="E521" s="202" t="s">
        <v>201</v>
      </c>
      <c r="F521" s="203" t="s">
        <v>201</v>
      </c>
      <c r="G521" s="203" t="s">
        <v>201</v>
      </c>
      <c r="H521" s="203" t="s">
        <v>201</v>
      </c>
      <c r="I521" s="203" t="s">
        <v>201</v>
      </c>
      <c r="J521" s="204" t="s">
        <v>201</v>
      </c>
    </row>
    <row r="522" spans="1:10">
      <c r="A522" s="156"/>
      <c r="D522" s="201" t="s">
        <v>577</v>
      </c>
      <c r="E522" s="202">
        <v>20</v>
      </c>
      <c r="F522" s="203">
        <v>7833.0230000000001</v>
      </c>
      <c r="G522" s="203">
        <v>2</v>
      </c>
      <c r="H522" s="203">
        <v>621.36500000000001</v>
      </c>
      <c r="I522" s="203">
        <v>0</v>
      </c>
      <c r="J522" s="204">
        <v>0</v>
      </c>
    </row>
    <row r="523" spans="1:10">
      <c r="A523" s="156"/>
      <c r="D523" s="201" t="s">
        <v>555</v>
      </c>
      <c r="E523" s="202">
        <v>3</v>
      </c>
      <c r="F523" s="203">
        <v>1468.2865999999999</v>
      </c>
      <c r="G523" s="203">
        <v>1</v>
      </c>
      <c r="H523" s="203">
        <v>20</v>
      </c>
      <c r="I523" s="203">
        <v>0</v>
      </c>
      <c r="J523" s="204">
        <v>0</v>
      </c>
    </row>
    <row r="524" spans="1:10">
      <c r="A524" s="156"/>
      <c r="D524" s="201" t="s">
        <v>601</v>
      </c>
      <c r="E524" s="202">
        <v>4</v>
      </c>
      <c r="F524" s="203">
        <v>209.78299999999999</v>
      </c>
      <c r="G524" s="203">
        <v>0</v>
      </c>
      <c r="H524" s="203">
        <v>0</v>
      </c>
      <c r="I524" s="203">
        <v>0</v>
      </c>
      <c r="J524" s="204">
        <v>0</v>
      </c>
    </row>
    <row r="525" spans="1:10">
      <c r="A525" s="156"/>
      <c r="D525" s="201" t="s">
        <v>553</v>
      </c>
      <c r="E525" s="202">
        <v>6</v>
      </c>
      <c r="F525" s="203">
        <v>15.422039999999999</v>
      </c>
      <c r="G525" s="203">
        <v>1</v>
      </c>
      <c r="H525" s="203">
        <v>1.1339699999999999</v>
      </c>
      <c r="I525" s="203">
        <v>0</v>
      </c>
      <c r="J525" s="204">
        <v>0</v>
      </c>
    </row>
    <row r="526" spans="1:10">
      <c r="A526" s="156"/>
      <c r="C526" s="157" t="s">
        <v>318</v>
      </c>
      <c r="D526" s="201"/>
      <c r="E526" s="202" t="s">
        <v>201</v>
      </c>
      <c r="F526" s="203" t="s">
        <v>201</v>
      </c>
      <c r="G526" s="203" t="s">
        <v>201</v>
      </c>
      <c r="H526" s="203" t="s">
        <v>201</v>
      </c>
      <c r="I526" s="203" t="s">
        <v>201</v>
      </c>
      <c r="J526" s="204" t="s">
        <v>201</v>
      </c>
    </row>
    <row r="527" spans="1:10">
      <c r="A527" s="156"/>
      <c r="D527" s="201" t="s">
        <v>554</v>
      </c>
      <c r="E527" s="202">
        <v>5</v>
      </c>
      <c r="F527" s="203">
        <v>1033.8999999999999</v>
      </c>
      <c r="G527" s="203">
        <v>1</v>
      </c>
      <c r="H527" s="203">
        <v>5</v>
      </c>
      <c r="I527" s="203">
        <v>0</v>
      </c>
      <c r="J527" s="204">
        <v>0</v>
      </c>
    </row>
    <row r="528" spans="1:10">
      <c r="A528" s="156"/>
      <c r="D528" s="201" t="s">
        <v>555</v>
      </c>
      <c r="E528" s="202">
        <v>2</v>
      </c>
      <c r="F528" s="203">
        <v>50.952349999999996</v>
      </c>
      <c r="G528" s="203">
        <v>0</v>
      </c>
      <c r="H528" s="203">
        <v>0</v>
      </c>
      <c r="I528" s="203">
        <v>0</v>
      </c>
      <c r="J528" s="204">
        <v>0</v>
      </c>
    </row>
    <row r="529" spans="1:10">
      <c r="A529" s="156"/>
      <c r="D529" s="201" t="s">
        <v>569</v>
      </c>
      <c r="E529" s="202">
        <v>2</v>
      </c>
      <c r="F529" s="203">
        <v>3.04</v>
      </c>
      <c r="G529" s="203">
        <v>0</v>
      </c>
      <c r="H529" s="203">
        <v>0</v>
      </c>
      <c r="I529" s="203">
        <v>0</v>
      </c>
      <c r="J529" s="204">
        <v>0</v>
      </c>
    </row>
    <row r="530" spans="1:10">
      <c r="A530" s="156"/>
      <c r="D530" s="201" t="s">
        <v>553</v>
      </c>
      <c r="E530" s="202">
        <v>2</v>
      </c>
      <c r="F530" s="203">
        <v>1.9079999999999999</v>
      </c>
      <c r="G530" s="203">
        <v>0</v>
      </c>
      <c r="H530" s="203">
        <v>0</v>
      </c>
      <c r="I530" s="203">
        <v>0</v>
      </c>
      <c r="J530" s="204">
        <v>0</v>
      </c>
    </row>
    <row r="531" spans="1:10">
      <c r="A531" s="156"/>
      <c r="D531" s="201" t="s">
        <v>574</v>
      </c>
      <c r="E531" s="202">
        <v>2</v>
      </c>
      <c r="F531" s="203">
        <v>0.55000000000000004</v>
      </c>
      <c r="G531" s="203">
        <v>0</v>
      </c>
      <c r="H531" s="203">
        <v>0</v>
      </c>
      <c r="I531" s="203">
        <v>0</v>
      </c>
      <c r="J531" s="204">
        <v>0</v>
      </c>
    </row>
    <row r="532" spans="1:10">
      <c r="A532" s="156"/>
      <c r="C532" s="157" t="s">
        <v>319</v>
      </c>
      <c r="D532" s="201"/>
      <c r="E532" s="202" t="s">
        <v>201</v>
      </c>
      <c r="F532" s="203" t="s">
        <v>201</v>
      </c>
      <c r="G532" s="203" t="s">
        <v>201</v>
      </c>
      <c r="H532" s="203" t="s">
        <v>201</v>
      </c>
      <c r="I532" s="203" t="s">
        <v>201</v>
      </c>
      <c r="J532" s="204" t="s">
        <v>201</v>
      </c>
    </row>
    <row r="533" spans="1:10">
      <c r="A533" s="156"/>
      <c r="D533" s="201" t="s">
        <v>555</v>
      </c>
      <c r="E533" s="202">
        <v>1</v>
      </c>
      <c r="F533" s="203">
        <v>0.2</v>
      </c>
      <c r="G533" s="203">
        <v>1</v>
      </c>
      <c r="H533" s="203">
        <v>0.2</v>
      </c>
      <c r="I533" s="203">
        <v>0</v>
      </c>
      <c r="J533" s="204">
        <v>0</v>
      </c>
    </row>
    <row r="534" spans="1:10">
      <c r="A534" s="156"/>
      <c r="C534" s="157" t="s">
        <v>320</v>
      </c>
      <c r="D534" s="201"/>
      <c r="E534" s="202" t="s">
        <v>201</v>
      </c>
      <c r="F534" s="203" t="s">
        <v>201</v>
      </c>
      <c r="G534" s="203" t="s">
        <v>201</v>
      </c>
      <c r="H534" s="203" t="s">
        <v>201</v>
      </c>
      <c r="I534" s="203" t="s">
        <v>201</v>
      </c>
      <c r="J534" s="204" t="s">
        <v>201</v>
      </c>
    </row>
    <row r="535" spans="1:10">
      <c r="A535" s="156"/>
      <c r="D535" s="201" t="s">
        <v>553</v>
      </c>
      <c r="E535" s="202">
        <v>2701</v>
      </c>
      <c r="F535" s="203">
        <v>2718148.3704499993</v>
      </c>
      <c r="G535" s="203">
        <v>2691</v>
      </c>
      <c r="H535" s="203">
        <v>2718122.4504499994</v>
      </c>
      <c r="I535" s="203">
        <v>39</v>
      </c>
      <c r="J535" s="204">
        <v>28367.681</v>
      </c>
    </row>
    <row r="536" spans="1:10">
      <c r="A536" s="156"/>
      <c r="D536" s="201" t="s">
        <v>563</v>
      </c>
      <c r="E536" s="202">
        <v>154</v>
      </c>
      <c r="F536" s="203">
        <v>516367.19400000002</v>
      </c>
      <c r="G536" s="203">
        <v>13</v>
      </c>
      <c r="H536" s="203">
        <v>12870.155999999999</v>
      </c>
      <c r="I536" s="203">
        <v>0</v>
      </c>
      <c r="J536" s="204">
        <v>0</v>
      </c>
    </row>
    <row r="537" spans="1:10">
      <c r="A537" s="156"/>
      <c r="D537" s="201" t="s">
        <v>602</v>
      </c>
      <c r="E537" s="202">
        <v>118</v>
      </c>
      <c r="F537" s="203">
        <v>253968.30523999999</v>
      </c>
      <c r="G537" s="203">
        <v>5</v>
      </c>
      <c r="H537" s="203">
        <v>45.747839999999997</v>
      </c>
      <c r="I537" s="203">
        <v>0</v>
      </c>
      <c r="J537" s="204">
        <v>0</v>
      </c>
    </row>
    <row r="538" spans="1:10">
      <c r="A538" s="156"/>
      <c r="D538" s="201" t="s">
        <v>561</v>
      </c>
      <c r="E538" s="202">
        <v>16</v>
      </c>
      <c r="F538" s="203">
        <v>16764.006000000001</v>
      </c>
      <c r="G538" s="203">
        <v>1</v>
      </c>
      <c r="H538" s="203">
        <v>21.75</v>
      </c>
      <c r="I538" s="203">
        <v>0</v>
      </c>
      <c r="J538" s="204">
        <v>0</v>
      </c>
    </row>
    <row r="539" spans="1:10">
      <c r="A539" s="156"/>
      <c r="D539" s="201" t="s">
        <v>596</v>
      </c>
      <c r="E539" s="202">
        <v>36</v>
      </c>
      <c r="F539" s="203">
        <v>1314.5549999999998</v>
      </c>
      <c r="G539" s="203">
        <v>7</v>
      </c>
      <c r="H539" s="203">
        <v>267.28929999999997</v>
      </c>
      <c r="I539" s="203">
        <v>0</v>
      </c>
      <c r="J539" s="204">
        <v>0</v>
      </c>
    </row>
    <row r="540" spans="1:10">
      <c r="A540" s="156"/>
      <c r="C540" s="157" t="s">
        <v>321</v>
      </c>
      <c r="D540" s="201"/>
      <c r="E540" s="202" t="s">
        <v>201</v>
      </c>
      <c r="F540" s="203" t="s">
        <v>201</v>
      </c>
      <c r="G540" s="203" t="s">
        <v>201</v>
      </c>
      <c r="H540" s="203" t="s">
        <v>201</v>
      </c>
      <c r="I540" s="203" t="s">
        <v>201</v>
      </c>
      <c r="J540" s="204" t="s">
        <v>201</v>
      </c>
    </row>
    <row r="541" spans="1:10">
      <c r="A541" s="156"/>
      <c r="D541" s="201" t="s">
        <v>569</v>
      </c>
      <c r="E541" s="202">
        <v>377</v>
      </c>
      <c r="F541" s="203">
        <v>41788.046099999992</v>
      </c>
      <c r="G541" s="203">
        <v>377</v>
      </c>
      <c r="H541" s="203">
        <v>41788.046099999992</v>
      </c>
      <c r="I541" s="203">
        <v>19</v>
      </c>
      <c r="J541" s="204">
        <v>1479.3018000000002</v>
      </c>
    </row>
    <row r="542" spans="1:10">
      <c r="A542" s="156"/>
      <c r="D542" s="201" t="s">
        <v>553</v>
      </c>
      <c r="E542" s="202">
        <v>199</v>
      </c>
      <c r="F542" s="203">
        <v>13305.240650000002</v>
      </c>
      <c r="G542" s="203">
        <v>19</v>
      </c>
      <c r="H542" s="203">
        <v>797.55520000000013</v>
      </c>
      <c r="I542" s="203">
        <v>0</v>
      </c>
      <c r="J542" s="204">
        <v>0</v>
      </c>
    </row>
    <row r="543" spans="1:10">
      <c r="A543" s="156"/>
      <c r="D543" s="201" t="s">
        <v>585</v>
      </c>
      <c r="E543" s="202">
        <v>43</v>
      </c>
      <c r="F543" s="203">
        <v>7636.6856000000007</v>
      </c>
      <c r="G543" s="203">
        <v>3</v>
      </c>
      <c r="H543" s="203">
        <v>691.96</v>
      </c>
      <c r="I543" s="203">
        <v>0</v>
      </c>
      <c r="J543" s="204">
        <v>0</v>
      </c>
    </row>
    <row r="544" spans="1:10">
      <c r="A544" s="156"/>
      <c r="D544" s="201" t="s">
        <v>563</v>
      </c>
      <c r="E544" s="202">
        <v>10</v>
      </c>
      <c r="F544" s="203">
        <v>3448.1656199999993</v>
      </c>
      <c r="G544" s="203">
        <v>4</v>
      </c>
      <c r="H544" s="203">
        <v>127.57062000000002</v>
      </c>
      <c r="I544" s="203">
        <v>0</v>
      </c>
      <c r="J544" s="204">
        <v>0</v>
      </c>
    </row>
    <row r="545" spans="1:10">
      <c r="A545" s="156"/>
      <c r="D545" s="201" t="s">
        <v>603</v>
      </c>
      <c r="E545" s="202">
        <v>13</v>
      </c>
      <c r="F545" s="203">
        <v>1284.8563999999999</v>
      </c>
      <c r="G545" s="203">
        <v>1</v>
      </c>
      <c r="H545" s="203">
        <v>39.06</v>
      </c>
      <c r="I545" s="203">
        <v>0</v>
      </c>
      <c r="J545" s="204">
        <v>0</v>
      </c>
    </row>
    <row r="546" spans="1:10">
      <c r="A546" s="156"/>
      <c r="C546" s="157" t="s">
        <v>322</v>
      </c>
      <c r="D546" s="201"/>
      <c r="E546" s="202" t="s">
        <v>201</v>
      </c>
      <c r="F546" s="203" t="s">
        <v>201</v>
      </c>
      <c r="G546" s="203" t="s">
        <v>201</v>
      </c>
      <c r="H546" s="203" t="s">
        <v>201</v>
      </c>
      <c r="I546" s="203" t="s">
        <v>201</v>
      </c>
      <c r="J546" s="204" t="s">
        <v>201</v>
      </c>
    </row>
    <row r="547" spans="1:10">
      <c r="A547" s="156"/>
      <c r="D547" s="201" t="s">
        <v>553</v>
      </c>
      <c r="E547" s="202">
        <v>12</v>
      </c>
      <c r="F547" s="203">
        <v>220.416</v>
      </c>
      <c r="G547" s="203">
        <v>3</v>
      </c>
      <c r="H547" s="203">
        <v>59.957999999999998</v>
      </c>
      <c r="I547" s="203">
        <v>0</v>
      </c>
      <c r="J547" s="204">
        <v>0</v>
      </c>
    </row>
    <row r="548" spans="1:10">
      <c r="A548" s="156"/>
      <c r="D548" s="201" t="s">
        <v>569</v>
      </c>
      <c r="E548" s="202">
        <v>16</v>
      </c>
      <c r="F548" s="203">
        <v>132.93100000000001</v>
      </c>
      <c r="G548" s="203">
        <v>7</v>
      </c>
      <c r="H548" s="203">
        <v>62.361000000000004</v>
      </c>
      <c r="I548" s="203">
        <v>0</v>
      </c>
      <c r="J548" s="204">
        <v>0</v>
      </c>
    </row>
    <row r="549" spans="1:10">
      <c r="A549" s="156"/>
      <c r="D549" s="201" t="s">
        <v>554</v>
      </c>
      <c r="E549" s="202">
        <v>1</v>
      </c>
      <c r="F549" s="203">
        <v>10</v>
      </c>
      <c r="G549" s="203">
        <v>0</v>
      </c>
      <c r="H549" s="203">
        <v>0</v>
      </c>
      <c r="I549" s="203">
        <v>0</v>
      </c>
      <c r="J549" s="204">
        <v>0</v>
      </c>
    </row>
    <row r="550" spans="1:10">
      <c r="A550" s="156"/>
      <c r="C550" s="157" t="s">
        <v>323</v>
      </c>
      <c r="D550" s="201"/>
      <c r="E550" s="202" t="s">
        <v>201</v>
      </c>
      <c r="F550" s="203" t="s">
        <v>201</v>
      </c>
      <c r="G550" s="203" t="s">
        <v>201</v>
      </c>
      <c r="H550" s="203" t="s">
        <v>201</v>
      </c>
      <c r="I550" s="203" t="s">
        <v>201</v>
      </c>
      <c r="J550" s="204" t="s">
        <v>201</v>
      </c>
    </row>
    <row r="551" spans="1:10">
      <c r="A551" s="156"/>
      <c r="D551" s="201" t="s">
        <v>568</v>
      </c>
      <c r="E551" s="202">
        <v>141</v>
      </c>
      <c r="F551" s="203">
        <v>3189.7499999999964</v>
      </c>
      <c r="G551" s="203">
        <v>141</v>
      </c>
      <c r="H551" s="203">
        <v>3189.7499999999964</v>
      </c>
      <c r="I551" s="203">
        <v>0</v>
      </c>
      <c r="J551" s="204">
        <v>0</v>
      </c>
    </row>
    <row r="552" spans="1:10">
      <c r="A552" s="156"/>
      <c r="D552" s="201" t="s">
        <v>604</v>
      </c>
      <c r="E552" s="202">
        <v>75</v>
      </c>
      <c r="F552" s="203">
        <v>2002.1179999999983</v>
      </c>
      <c r="G552" s="203">
        <v>75</v>
      </c>
      <c r="H552" s="203">
        <v>2002.1179999999983</v>
      </c>
      <c r="I552" s="203">
        <v>0</v>
      </c>
      <c r="J552" s="204">
        <v>0</v>
      </c>
    </row>
    <row r="553" spans="1:10">
      <c r="A553" s="156"/>
      <c r="D553" s="201" t="s">
        <v>569</v>
      </c>
      <c r="E553" s="202">
        <v>20</v>
      </c>
      <c r="F553" s="203">
        <v>124.91120000000001</v>
      </c>
      <c r="G553" s="203">
        <v>20</v>
      </c>
      <c r="H553" s="203">
        <v>124.91120000000001</v>
      </c>
      <c r="I553" s="203">
        <v>0</v>
      </c>
      <c r="J553" s="204">
        <v>0</v>
      </c>
    </row>
    <row r="554" spans="1:10">
      <c r="A554" s="156"/>
      <c r="D554" s="201" t="s">
        <v>589</v>
      </c>
      <c r="E554" s="202">
        <v>1</v>
      </c>
      <c r="F554" s="203">
        <v>9.8400000000000001E-2</v>
      </c>
      <c r="G554" s="203">
        <v>1</v>
      </c>
      <c r="H554" s="203">
        <v>9.8400000000000001E-2</v>
      </c>
      <c r="I554" s="203">
        <v>0</v>
      </c>
      <c r="J554" s="204">
        <v>0</v>
      </c>
    </row>
    <row r="555" spans="1:10">
      <c r="A555" s="156"/>
      <c r="C555" s="157" t="s">
        <v>324</v>
      </c>
      <c r="D555" s="201"/>
      <c r="E555" s="202" t="s">
        <v>201</v>
      </c>
      <c r="F555" s="203" t="s">
        <v>201</v>
      </c>
      <c r="G555" s="203" t="s">
        <v>201</v>
      </c>
      <c r="H555" s="203" t="s">
        <v>201</v>
      </c>
      <c r="I555" s="203" t="s">
        <v>201</v>
      </c>
      <c r="J555" s="204" t="s">
        <v>201</v>
      </c>
    </row>
    <row r="556" spans="1:10">
      <c r="A556" s="156"/>
      <c r="D556" s="201" t="s">
        <v>569</v>
      </c>
      <c r="E556" s="202">
        <v>109</v>
      </c>
      <c r="F556" s="203">
        <v>1345.5439000000001</v>
      </c>
      <c r="G556" s="203">
        <v>26</v>
      </c>
      <c r="H556" s="203">
        <v>287.52740000000006</v>
      </c>
      <c r="I556" s="203">
        <v>0</v>
      </c>
      <c r="J556" s="204">
        <v>0</v>
      </c>
    </row>
    <row r="557" spans="1:10">
      <c r="A557" s="156"/>
      <c r="D557" s="201" t="s">
        <v>596</v>
      </c>
      <c r="E557" s="202">
        <v>52</v>
      </c>
      <c r="F557" s="203">
        <v>429.03591999999998</v>
      </c>
      <c r="G557" s="203">
        <v>24</v>
      </c>
      <c r="H557" s="203">
        <v>261.58306000000005</v>
      </c>
      <c r="I557" s="203">
        <v>0</v>
      </c>
      <c r="J557" s="204">
        <v>0</v>
      </c>
    </row>
    <row r="558" spans="1:10">
      <c r="A558" s="156"/>
      <c r="D558" s="201" t="s">
        <v>605</v>
      </c>
      <c r="E558" s="202">
        <v>21</v>
      </c>
      <c r="F558" s="203">
        <v>197.24211000000003</v>
      </c>
      <c r="G558" s="203">
        <v>2</v>
      </c>
      <c r="H558" s="203">
        <v>20.018000000000001</v>
      </c>
      <c r="I558" s="203">
        <v>0</v>
      </c>
      <c r="J558" s="204">
        <v>0</v>
      </c>
    </row>
    <row r="559" spans="1:10">
      <c r="A559" s="156"/>
      <c r="D559" s="201" t="s">
        <v>576</v>
      </c>
      <c r="E559" s="202">
        <v>20</v>
      </c>
      <c r="F559" s="203">
        <v>126.61071999999999</v>
      </c>
      <c r="G559" s="203">
        <v>6</v>
      </c>
      <c r="H559" s="203">
        <v>41.899519999999995</v>
      </c>
      <c r="I559" s="203">
        <v>0</v>
      </c>
      <c r="J559" s="204">
        <v>0</v>
      </c>
    </row>
    <row r="560" spans="1:10">
      <c r="A560" s="156"/>
      <c r="D560" s="201" t="s">
        <v>606</v>
      </c>
      <c r="E560" s="202">
        <v>2</v>
      </c>
      <c r="F560" s="203">
        <v>66.924999999999997</v>
      </c>
      <c r="G560" s="203">
        <v>1</v>
      </c>
      <c r="H560" s="203">
        <v>24</v>
      </c>
      <c r="I560" s="203">
        <v>0</v>
      </c>
      <c r="J560" s="204">
        <v>0</v>
      </c>
    </row>
    <row r="561" spans="1:10">
      <c r="A561" s="156"/>
      <c r="B561" s="157" t="s">
        <v>325</v>
      </c>
      <c r="D561" s="201"/>
      <c r="E561" s="202" t="s">
        <v>201</v>
      </c>
      <c r="F561" s="203" t="s">
        <v>201</v>
      </c>
      <c r="G561" s="203" t="s">
        <v>201</v>
      </c>
      <c r="H561" s="203" t="s">
        <v>201</v>
      </c>
      <c r="I561" s="203" t="s">
        <v>201</v>
      </c>
      <c r="J561" s="204" t="s">
        <v>201</v>
      </c>
    </row>
    <row r="562" spans="1:10">
      <c r="A562" s="156"/>
      <c r="C562" s="157" t="s">
        <v>326</v>
      </c>
      <c r="D562" s="201"/>
      <c r="E562" s="202" t="s">
        <v>201</v>
      </c>
      <c r="F562" s="203" t="s">
        <v>201</v>
      </c>
      <c r="G562" s="203" t="s">
        <v>201</v>
      </c>
      <c r="H562" s="203" t="s">
        <v>201</v>
      </c>
      <c r="I562" s="203" t="s">
        <v>201</v>
      </c>
      <c r="J562" s="204" t="s">
        <v>201</v>
      </c>
    </row>
    <row r="563" spans="1:10">
      <c r="A563" s="156"/>
      <c r="D563" s="201" t="s">
        <v>553</v>
      </c>
      <c r="E563" s="202">
        <v>766</v>
      </c>
      <c r="F563" s="203">
        <v>15210.421729999982</v>
      </c>
      <c r="G563" s="203">
        <v>766</v>
      </c>
      <c r="H563" s="203">
        <v>15210.421729999982</v>
      </c>
      <c r="I563" s="203">
        <v>11</v>
      </c>
      <c r="J563" s="204">
        <v>218.3853</v>
      </c>
    </row>
    <row r="564" spans="1:10">
      <c r="A564" s="156"/>
      <c r="D564" s="201" t="s">
        <v>569</v>
      </c>
      <c r="E564" s="202">
        <v>517</v>
      </c>
      <c r="F564" s="203">
        <v>10761.271800000002</v>
      </c>
      <c r="G564" s="203">
        <v>517</v>
      </c>
      <c r="H564" s="203">
        <v>10761.271800000002</v>
      </c>
      <c r="I564" s="203">
        <v>3</v>
      </c>
      <c r="J564" s="204">
        <v>59.435000000000002</v>
      </c>
    </row>
    <row r="565" spans="1:10">
      <c r="A565" s="156"/>
      <c r="D565" s="201" t="s">
        <v>561</v>
      </c>
      <c r="E565" s="202">
        <v>114</v>
      </c>
      <c r="F565" s="203">
        <v>2780.6109799999995</v>
      </c>
      <c r="G565" s="203">
        <v>114</v>
      </c>
      <c r="H565" s="203">
        <v>2780.610979999999</v>
      </c>
      <c r="I565" s="203">
        <v>0</v>
      </c>
      <c r="J565" s="204">
        <v>0</v>
      </c>
    </row>
    <row r="566" spans="1:10">
      <c r="A566" s="156"/>
      <c r="D566" s="201" t="s">
        <v>602</v>
      </c>
      <c r="E566" s="202">
        <v>123</v>
      </c>
      <c r="F566" s="203">
        <v>2224.1333999999997</v>
      </c>
      <c r="G566" s="203">
        <v>123</v>
      </c>
      <c r="H566" s="203">
        <v>2224.1333999999997</v>
      </c>
      <c r="I566" s="203">
        <v>1</v>
      </c>
      <c r="J566" s="204">
        <v>18</v>
      </c>
    </row>
    <row r="567" spans="1:10">
      <c r="A567" s="156"/>
      <c r="D567" s="201" t="s">
        <v>563</v>
      </c>
      <c r="E567" s="202">
        <v>85</v>
      </c>
      <c r="F567" s="203">
        <v>2117.8416000000002</v>
      </c>
      <c r="G567" s="203">
        <v>85</v>
      </c>
      <c r="H567" s="203">
        <v>2117.8416000000002</v>
      </c>
      <c r="I567" s="203">
        <v>1</v>
      </c>
      <c r="J567" s="204">
        <v>24.997799999999998</v>
      </c>
    </row>
    <row r="568" spans="1:10">
      <c r="A568" s="156"/>
      <c r="C568" s="157" t="s">
        <v>327</v>
      </c>
      <c r="D568" s="201"/>
      <c r="E568" s="202" t="s">
        <v>201</v>
      </c>
      <c r="F568" s="203" t="s">
        <v>201</v>
      </c>
      <c r="G568" s="203" t="s">
        <v>201</v>
      </c>
      <c r="H568" s="203" t="s">
        <v>201</v>
      </c>
      <c r="I568" s="203" t="s">
        <v>201</v>
      </c>
      <c r="J568" s="204" t="s">
        <v>201</v>
      </c>
    </row>
    <row r="569" spans="1:10">
      <c r="A569" s="156"/>
      <c r="D569" s="201" t="s">
        <v>553</v>
      </c>
      <c r="E569" s="202">
        <v>1241</v>
      </c>
      <c r="F569" s="203">
        <v>2455493.0255800001</v>
      </c>
      <c r="G569" s="203">
        <v>111</v>
      </c>
      <c r="H569" s="203">
        <v>5810.9438599999994</v>
      </c>
      <c r="I569" s="203">
        <v>0</v>
      </c>
      <c r="J569" s="204">
        <v>0</v>
      </c>
    </row>
    <row r="570" spans="1:10">
      <c r="A570" s="156"/>
      <c r="D570" s="201" t="s">
        <v>563</v>
      </c>
      <c r="E570" s="202">
        <v>6</v>
      </c>
      <c r="F570" s="203">
        <v>596457.97500000009</v>
      </c>
      <c r="G570" s="203">
        <v>6</v>
      </c>
      <c r="H570" s="203">
        <v>36.344000000000001</v>
      </c>
      <c r="I570" s="203">
        <v>1</v>
      </c>
      <c r="J570" s="204">
        <v>3.9980000000000002</v>
      </c>
    </row>
    <row r="571" spans="1:10">
      <c r="A571" s="156"/>
      <c r="D571" s="201" t="s">
        <v>555</v>
      </c>
      <c r="E571" s="202">
        <v>1185</v>
      </c>
      <c r="F571" s="203">
        <v>350070.902</v>
      </c>
      <c r="G571" s="203">
        <v>115</v>
      </c>
      <c r="H571" s="203">
        <v>7744.978000000001</v>
      </c>
      <c r="I571" s="203">
        <v>0</v>
      </c>
      <c r="J571" s="204">
        <v>0</v>
      </c>
    </row>
    <row r="572" spans="1:10">
      <c r="A572" s="156"/>
      <c r="D572" s="201" t="s">
        <v>569</v>
      </c>
      <c r="E572" s="202">
        <v>259</v>
      </c>
      <c r="F572" s="203">
        <v>19654.6433</v>
      </c>
      <c r="G572" s="203">
        <v>39</v>
      </c>
      <c r="H572" s="203">
        <v>1491.4928</v>
      </c>
      <c r="I572" s="203">
        <v>0</v>
      </c>
      <c r="J572" s="204">
        <v>0</v>
      </c>
    </row>
    <row r="573" spans="1:10">
      <c r="A573" s="156"/>
      <c r="D573" s="201" t="s">
        <v>585</v>
      </c>
      <c r="E573" s="202">
        <v>8</v>
      </c>
      <c r="F573" s="203">
        <v>1875.4101999999998</v>
      </c>
      <c r="G573" s="203">
        <v>1</v>
      </c>
      <c r="H573" s="203">
        <v>4.9800000000000004</v>
      </c>
      <c r="I573" s="203">
        <v>0</v>
      </c>
      <c r="J573" s="204">
        <v>0</v>
      </c>
    </row>
    <row r="574" spans="1:10">
      <c r="A574" s="156"/>
      <c r="C574" s="157" t="s">
        <v>328</v>
      </c>
      <c r="D574" s="201"/>
      <c r="E574" s="202" t="s">
        <v>201</v>
      </c>
      <c r="F574" s="203" t="s">
        <v>201</v>
      </c>
      <c r="G574" s="203" t="s">
        <v>201</v>
      </c>
      <c r="H574" s="203" t="s">
        <v>201</v>
      </c>
      <c r="I574" s="203" t="s">
        <v>201</v>
      </c>
      <c r="J574" s="204" t="s">
        <v>201</v>
      </c>
    </row>
    <row r="575" spans="1:10">
      <c r="A575" s="156"/>
      <c r="D575" s="201" t="s">
        <v>569</v>
      </c>
      <c r="E575" s="202">
        <v>680</v>
      </c>
      <c r="F575" s="203">
        <v>46836.924949999993</v>
      </c>
      <c r="G575" s="203">
        <v>147</v>
      </c>
      <c r="H575" s="203">
        <v>7135.0390000000007</v>
      </c>
      <c r="I575" s="203">
        <v>2</v>
      </c>
      <c r="J575" s="204">
        <v>120</v>
      </c>
    </row>
    <row r="576" spans="1:10">
      <c r="A576" s="156"/>
      <c r="D576" s="201" t="s">
        <v>555</v>
      </c>
      <c r="E576" s="202">
        <v>631</v>
      </c>
      <c r="F576" s="203">
        <v>25812.968230000002</v>
      </c>
      <c r="G576" s="203">
        <v>80</v>
      </c>
      <c r="H576" s="203">
        <v>2314.83</v>
      </c>
      <c r="I576" s="203">
        <v>0</v>
      </c>
      <c r="J576" s="204">
        <v>0</v>
      </c>
    </row>
    <row r="577" spans="1:10">
      <c r="A577" s="156"/>
      <c r="D577" s="201" t="s">
        <v>584</v>
      </c>
      <c r="E577" s="202">
        <v>242</v>
      </c>
      <c r="F577" s="203">
        <v>12552.588299999999</v>
      </c>
      <c r="G577" s="203">
        <v>157</v>
      </c>
      <c r="H577" s="203">
        <v>10508.512099999998</v>
      </c>
      <c r="I577" s="203">
        <v>4</v>
      </c>
      <c r="J577" s="204">
        <v>158</v>
      </c>
    </row>
    <row r="578" spans="1:10">
      <c r="A578" s="156"/>
      <c r="D578" s="201" t="s">
        <v>553</v>
      </c>
      <c r="E578" s="202">
        <v>233</v>
      </c>
      <c r="F578" s="203">
        <v>6016.6472899999999</v>
      </c>
      <c r="G578" s="203">
        <v>98</v>
      </c>
      <c r="H578" s="203">
        <v>2625.4191499999988</v>
      </c>
      <c r="I578" s="203">
        <v>0</v>
      </c>
      <c r="J578" s="204">
        <v>0</v>
      </c>
    </row>
    <row r="579" spans="1:10">
      <c r="A579" s="156"/>
      <c r="D579" s="201" t="s">
        <v>607</v>
      </c>
      <c r="E579" s="202">
        <v>56</v>
      </c>
      <c r="F579" s="203">
        <v>3050.2350000000001</v>
      </c>
      <c r="G579" s="203">
        <v>8</v>
      </c>
      <c r="H579" s="203">
        <v>283.95</v>
      </c>
      <c r="I579" s="203">
        <v>0</v>
      </c>
      <c r="J579" s="204">
        <v>0</v>
      </c>
    </row>
    <row r="580" spans="1:10">
      <c r="A580" s="156"/>
      <c r="C580" s="157" t="s">
        <v>329</v>
      </c>
      <c r="D580" s="201"/>
      <c r="E580" s="202" t="s">
        <v>201</v>
      </c>
      <c r="F580" s="203" t="s">
        <v>201</v>
      </c>
      <c r="G580" s="203" t="s">
        <v>201</v>
      </c>
      <c r="H580" s="203" t="s">
        <v>201</v>
      </c>
      <c r="I580" s="203" t="s">
        <v>201</v>
      </c>
      <c r="J580" s="204" t="s">
        <v>201</v>
      </c>
    </row>
    <row r="581" spans="1:10">
      <c r="A581" s="156"/>
      <c r="D581" s="201" t="s">
        <v>569</v>
      </c>
      <c r="E581" s="202">
        <v>71</v>
      </c>
      <c r="F581" s="203">
        <v>1579.7641000000003</v>
      </c>
      <c r="G581" s="203">
        <v>16</v>
      </c>
      <c r="H581" s="203">
        <v>310.0659</v>
      </c>
      <c r="I581" s="203">
        <v>0</v>
      </c>
      <c r="J581" s="204">
        <v>0</v>
      </c>
    </row>
    <row r="582" spans="1:10">
      <c r="A582" s="156"/>
      <c r="D582" s="201" t="s">
        <v>554</v>
      </c>
      <c r="E582" s="202">
        <v>29</v>
      </c>
      <c r="F582" s="203">
        <v>1202.8259</v>
      </c>
      <c r="G582" s="203">
        <v>7</v>
      </c>
      <c r="H582" s="203">
        <v>275.21430000000004</v>
      </c>
      <c r="I582" s="203">
        <v>0</v>
      </c>
      <c r="J582" s="204">
        <v>0</v>
      </c>
    </row>
    <row r="583" spans="1:10">
      <c r="A583" s="156"/>
      <c r="D583" s="201" t="s">
        <v>555</v>
      </c>
      <c r="E583" s="202">
        <v>6</v>
      </c>
      <c r="F583" s="203">
        <v>146.95180000000002</v>
      </c>
      <c r="G583" s="203">
        <v>2</v>
      </c>
      <c r="H583" s="203">
        <v>42</v>
      </c>
      <c r="I583" s="203">
        <v>0</v>
      </c>
      <c r="J583" s="204">
        <v>0</v>
      </c>
    </row>
    <row r="584" spans="1:10">
      <c r="A584" s="156"/>
      <c r="D584" s="201" t="s">
        <v>596</v>
      </c>
      <c r="E584" s="202">
        <v>4</v>
      </c>
      <c r="F584" s="203">
        <v>58.25</v>
      </c>
      <c r="G584" s="203">
        <v>0</v>
      </c>
      <c r="H584" s="203">
        <v>0</v>
      </c>
      <c r="I584" s="203">
        <v>0</v>
      </c>
      <c r="J584" s="204">
        <v>0</v>
      </c>
    </row>
    <row r="585" spans="1:10">
      <c r="A585" s="156"/>
      <c r="D585" s="201" t="s">
        <v>608</v>
      </c>
      <c r="E585" s="202">
        <v>1</v>
      </c>
      <c r="F585" s="203">
        <v>21</v>
      </c>
      <c r="G585" s="203">
        <v>0</v>
      </c>
      <c r="H585" s="203">
        <v>0</v>
      </c>
      <c r="I585" s="203">
        <v>0</v>
      </c>
      <c r="J585" s="204">
        <v>0</v>
      </c>
    </row>
    <row r="586" spans="1:10">
      <c r="A586" s="156"/>
      <c r="C586" s="157" t="s">
        <v>330</v>
      </c>
      <c r="D586" s="201"/>
      <c r="E586" s="202" t="s">
        <v>201</v>
      </c>
      <c r="F586" s="203" t="s">
        <v>201</v>
      </c>
      <c r="G586" s="203" t="s">
        <v>201</v>
      </c>
      <c r="H586" s="203" t="s">
        <v>201</v>
      </c>
      <c r="I586" s="203" t="s">
        <v>201</v>
      </c>
      <c r="J586" s="204" t="s">
        <v>201</v>
      </c>
    </row>
    <row r="587" spans="1:10">
      <c r="A587" s="156"/>
      <c r="D587" s="201" t="s">
        <v>555</v>
      </c>
      <c r="E587" s="202">
        <v>166</v>
      </c>
      <c r="F587" s="203">
        <v>6889.9120999999996</v>
      </c>
      <c r="G587" s="203">
        <v>22</v>
      </c>
      <c r="H587" s="203">
        <v>864.54849999999999</v>
      </c>
      <c r="I587" s="203">
        <v>0</v>
      </c>
      <c r="J587" s="204">
        <v>0</v>
      </c>
    </row>
    <row r="588" spans="1:10">
      <c r="A588" s="156"/>
      <c r="D588" s="201" t="s">
        <v>565</v>
      </c>
      <c r="E588" s="202">
        <v>106</v>
      </c>
      <c r="F588" s="203">
        <v>2810.7617</v>
      </c>
      <c r="G588" s="203">
        <v>6</v>
      </c>
      <c r="H588" s="203">
        <v>148.80459999999999</v>
      </c>
      <c r="I588" s="203">
        <v>0</v>
      </c>
      <c r="J588" s="204">
        <v>0</v>
      </c>
    </row>
    <row r="589" spans="1:10">
      <c r="A589" s="156"/>
      <c r="D589" s="201" t="s">
        <v>553</v>
      </c>
      <c r="E589" s="202">
        <v>29</v>
      </c>
      <c r="F589" s="203">
        <v>1480.1385</v>
      </c>
      <c r="G589" s="203">
        <v>6</v>
      </c>
      <c r="H589" s="203">
        <v>291.01740000000001</v>
      </c>
      <c r="I589" s="203">
        <v>0</v>
      </c>
      <c r="J589" s="204">
        <v>0</v>
      </c>
    </row>
    <row r="590" spans="1:10">
      <c r="A590" s="156"/>
      <c r="D590" s="201" t="s">
        <v>556</v>
      </c>
      <c r="E590" s="202">
        <v>34</v>
      </c>
      <c r="F590" s="203">
        <v>1210.5</v>
      </c>
      <c r="G590" s="203">
        <v>2</v>
      </c>
      <c r="H590" s="203">
        <v>43.399699999999996</v>
      </c>
      <c r="I590" s="203">
        <v>0</v>
      </c>
      <c r="J590" s="204">
        <v>0</v>
      </c>
    </row>
    <row r="591" spans="1:10">
      <c r="A591" s="156"/>
      <c r="D591" s="201" t="s">
        <v>554</v>
      </c>
      <c r="E591" s="202">
        <v>13</v>
      </c>
      <c r="F591" s="203">
        <v>284.77499999999998</v>
      </c>
      <c r="G591" s="203">
        <v>0</v>
      </c>
      <c r="H591" s="203">
        <v>0</v>
      </c>
      <c r="I591" s="203">
        <v>0</v>
      </c>
      <c r="J591" s="204">
        <v>0</v>
      </c>
    </row>
    <row r="592" spans="1:10">
      <c r="A592" s="156"/>
      <c r="C592" s="157" t="s">
        <v>331</v>
      </c>
      <c r="D592" s="201"/>
      <c r="E592" s="202" t="s">
        <v>201</v>
      </c>
      <c r="F592" s="203" t="s">
        <v>201</v>
      </c>
      <c r="G592" s="203" t="s">
        <v>201</v>
      </c>
      <c r="H592" s="203" t="s">
        <v>201</v>
      </c>
      <c r="I592" s="203" t="s">
        <v>201</v>
      </c>
      <c r="J592" s="204" t="s">
        <v>201</v>
      </c>
    </row>
    <row r="593" spans="1:10">
      <c r="A593" s="156"/>
      <c r="D593" s="201" t="s">
        <v>584</v>
      </c>
      <c r="E593" s="202">
        <v>78</v>
      </c>
      <c r="F593" s="203">
        <v>3335.1379999999999</v>
      </c>
      <c r="G593" s="203">
        <v>7</v>
      </c>
      <c r="H593" s="203">
        <v>239.952</v>
      </c>
      <c r="I593" s="203">
        <v>0</v>
      </c>
      <c r="J593" s="204">
        <v>0</v>
      </c>
    </row>
    <row r="594" spans="1:10">
      <c r="A594" s="156"/>
      <c r="D594" s="201" t="s">
        <v>576</v>
      </c>
      <c r="E594" s="202">
        <v>274</v>
      </c>
      <c r="F594" s="203">
        <v>1805.8460000000005</v>
      </c>
      <c r="G594" s="203">
        <v>83</v>
      </c>
      <c r="H594" s="203">
        <v>1368.3620000000005</v>
      </c>
      <c r="I594" s="203">
        <v>0</v>
      </c>
      <c r="J594" s="204">
        <v>0</v>
      </c>
    </row>
    <row r="595" spans="1:10">
      <c r="A595" s="156"/>
      <c r="D595" s="201" t="s">
        <v>569</v>
      </c>
      <c r="E595" s="202">
        <v>5</v>
      </c>
      <c r="F595" s="203">
        <v>1280.97</v>
      </c>
      <c r="G595" s="203">
        <v>1</v>
      </c>
      <c r="H595" s="203">
        <v>20.97</v>
      </c>
      <c r="I595" s="203">
        <v>0</v>
      </c>
      <c r="J595" s="204">
        <v>0</v>
      </c>
    </row>
    <row r="596" spans="1:10">
      <c r="A596" s="156"/>
      <c r="D596" s="201" t="s">
        <v>553</v>
      </c>
      <c r="E596" s="202">
        <v>43</v>
      </c>
      <c r="F596" s="203">
        <v>735.95693000000006</v>
      </c>
      <c r="G596" s="203">
        <v>7</v>
      </c>
      <c r="H596" s="203">
        <v>141.85656</v>
      </c>
      <c r="I596" s="203">
        <v>0</v>
      </c>
      <c r="J596" s="204">
        <v>0</v>
      </c>
    </row>
    <row r="597" spans="1:10">
      <c r="A597" s="156"/>
      <c r="D597" s="201" t="s">
        <v>555</v>
      </c>
      <c r="E597" s="202">
        <v>21</v>
      </c>
      <c r="F597" s="203">
        <v>428.47500000000002</v>
      </c>
      <c r="G597" s="203">
        <v>2</v>
      </c>
      <c r="H597" s="203">
        <v>64</v>
      </c>
      <c r="I597" s="203">
        <v>0</v>
      </c>
      <c r="J597" s="204">
        <v>0</v>
      </c>
    </row>
    <row r="598" spans="1:10">
      <c r="A598" s="156"/>
      <c r="B598" s="157" t="s">
        <v>332</v>
      </c>
      <c r="D598" s="201"/>
      <c r="E598" s="202" t="s">
        <v>201</v>
      </c>
      <c r="F598" s="203" t="s">
        <v>201</v>
      </c>
      <c r="G598" s="203" t="s">
        <v>201</v>
      </c>
      <c r="H598" s="203" t="s">
        <v>201</v>
      </c>
      <c r="I598" s="203" t="s">
        <v>201</v>
      </c>
      <c r="J598" s="204" t="s">
        <v>201</v>
      </c>
    </row>
    <row r="599" spans="1:10">
      <c r="A599" s="156"/>
      <c r="C599" s="157" t="s">
        <v>333</v>
      </c>
      <c r="D599" s="201"/>
      <c r="E599" s="202" t="s">
        <v>201</v>
      </c>
      <c r="F599" s="203" t="s">
        <v>201</v>
      </c>
      <c r="G599" s="203" t="s">
        <v>201</v>
      </c>
      <c r="H599" s="203" t="s">
        <v>201</v>
      </c>
      <c r="I599" s="203" t="s">
        <v>201</v>
      </c>
      <c r="J599" s="204" t="s">
        <v>201</v>
      </c>
    </row>
    <row r="600" spans="1:10">
      <c r="A600" s="156"/>
      <c r="D600" s="201" t="s">
        <v>569</v>
      </c>
      <c r="E600" s="202">
        <v>1352</v>
      </c>
      <c r="F600" s="203">
        <v>15016.207000000011</v>
      </c>
      <c r="G600" s="203">
        <v>184</v>
      </c>
      <c r="H600" s="203">
        <v>2071.8399999999997</v>
      </c>
      <c r="I600" s="203">
        <v>0</v>
      </c>
      <c r="J600" s="204">
        <v>0</v>
      </c>
    </row>
    <row r="601" spans="1:10">
      <c r="A601" s="156"/>
      <c r="D601" s="201" t="s">
        <v>553</v>
      </c>
      <c r="E601" s="202">
        <v>224</v>
      </c>
      <c r="F601" s="203">
        <v>940.40826000000027</v>
      </c>
      <c r="G601" s="203">
        <v>45</v>
      </c>
      <c r="H601" s="203">
        <v>75.576729999999998</v>
      </c>
      <c r="I601" s="203">
        <v>0</v>
      </c>
      <c r="J601" s="204">
        <v>0</v>
      </c>
    </row>
    <row r="602" spans="1:10">
      <c r="A602" s="156"/>
      <c r="D602" s="201" t="s">
        <v>587</v>
      </c>
      <c r="E602" s="202">
        <v>39</v>
      </c>
      <c r="F602" s="203">
        <v>247.0224</v>
      </c>
      <c r="G602" s="203">
        <v>6</v>
      </c>
      <c r="H602" s="203">
        <v>45.012</v>
      </c>
      <c r="I602" s="203">
        <v>0</v>
      </c>
      <c r="J602" s="204">
        <v>0</v>
      </c>
    </row>
    <row r="603" spans="1:10">
      <c r="A603" s="156"/>
      <c r="D603" s="201" t="s">
        <v>557</v>
      </c>
      <c r="E603" s="202">
        <v>67</v>
      </c>
      <c r="F603" s="203">
        <v>88.630159999999989</v>
      </c>
      <c r="G603" s="203">
        <v>11</v>
      </c>
      <c r="H603" s="203">
        <v>9.8956300000000006</v>
      </c>
      <c r="I603" s="203">
        <v>0</v>
      </c>
      <c r="J603" s="204">
        <v>0</v>
      </c>
    </row>
    <row r="604" spans="1:10">
      <c r="A604" s="156"/>
      <c r="D604" s="201" t="s">
        <v>554</v>
      </c>
      <c r="E604" s="202">
        <v>64</v>
      </c>
      <c r="F604" s="203">
        <v>60.655999999999999</v>
      </c>
      <c r="G604" s="203">
        <v>14</v>
      </c>
      <c r="H604" s="203">
        <v>12.686</v>
      </c>
      <c r="I604" s="203">
        <v>0</v>
      </c>
      <c r="J604" s="204">
        <v>0</v>
      </c>
    </row>
    <row r="605" spans="1:10">
      <c r="A605" s="156"/>
      <c r="C605" s="157" t="s">
        <v>334</v>
      </c>
      <c r="D605" s="201"/>
      <c r="E605" s="202" t="s">
        <v>201</v>
      </c>
      <c r="F605" s="203" t="s">
        <v>201</v>
      </c>
      <c r="G605" s="203" t="s">
        <v>201</v>
      </c>
      <c r="H605" s="203" t="s">
        <v>201</v>
      </c>
      <c r="I605" s="203" t="s">
        <v>201</v>
      </c>
      <c r="J605" s="204" t="s">
        <v>201</v>
      </c>
    </row>
    <row r="606" spans="1:10">
      <c r="A606" s="156"/>
      <c r="D606" s="201" t="s">
        <v>553</v>
      </c>
      <c r="E606" s="202">
        <v>292</v>
      </c>
      <c r="F606" s="203">
        <v>42837.556000000011</v>
      </c>
      <c r="G606" s="203">
        <v>39</v>
      </c>
      <c r="H606" s="203">
        <v>965.55000000000007</v>
      </c>
      <c r="I606" s="203">
        <v>0</v>
      </c>
      <c r="J606" s="204">
        <v>0</v>
      </c>
    </row>
    <row r="607" spans="1:10">
      <c r="A607" s="156"/>
      <c r="D607" s="201" t="s">
        <v>569</v>
      </c>
      <c r="E607" s="202">
        <v>153</v>
      </c>
      <c r="F607" s="203">
        <v>2258.194</v>
      </c>
      <c r="G607" s="203">
        <v>19</v>
      </c>
      <c r="H607" s="203">
        <v>282.34000000000003</v>
      </c>
      <c r="I607" s="203">
        <v>0</v>
      </c>
      <c r="J607" s="204">
        <v>0</v>
      </c>
    </row>
    <row r="608" spans="1:10">
      <c r="A608" s="156"/>
      <c r="D608" s="201" t="s">
        <v>575</v>
      </c>
      <c r="E608" s="202">
        <v>36</v>
      </c>
      <c r="F608" s="203">
        <v>37.942000000000007</v>
      </c>
      <c r="G608" s="203">
        <v>7</v>
      </c>
      <c r="H608" s="203">
        <v>3.3549999999999995</v>
      </c>
      <c r="I608" s="203">
        <v>2</v>
      </c>
      <c r="J608" s="204">
        <v>1.18</v>
      </c>
    </row>
    <row r="609" spans="1:10">
      <c r="A609" s="156"/>
      <c r="D609" s="201" t="s">
        <v>581</v>
      </c>
      <c r="E609" s="202">
        <v>56</v>
      </c>
      <c r="F609" s="203">
        <v>22.517800000000001</v>
      </c>
      <c r="G609" s="203">
        <v>9</v>
      </c>
      <c r="H609" s="203">
        <v>5.1989999999999998</v>
      </c>
      <c r="I609" s="203">
        <v>1</v>
      </c>
      <c r="J609" s="204">
        <v>0.54</v>
      </c>
    </row>
    <row r="610" spans="1:10">
      <c r="A610" s="156"/>
      <c r="D610" s="201" t="s">
        <v>566</v>
      </c>
      <c r="E610" s="202">
        <v>110</v>
      </c>
      <c r="F610" s="203">
        <v>7.4199999999999973</v>
      </c>
      <c r="G610" s="203">
        <v>21</v>
      </c>
      <c r="H610" s="203">
        <v>0.88000000000000012</v>
      </c>
      <c r="I610" s="203">
        <v>0</v>
      </c>
      <c r="J610" s="204">
        <v>0</v>
      </c>
    </row>
    <row r="611" spans="1:10">
      <c r="A611" s="156"/>
      <c r="C611" s="157" t="s">
        <v>335</v>
      </c>
      <c r="D611" s="201"/>
      <c r="E611" s="202" t="s">
        <v>201</v>
      </c>
      <c r="F611" s="203" t="s">
        <v>201</v>
      </c>
      <c r="G611" s="203" t="s">
        <v>201</v>
      </c>
      <c r="H611" s="203" t="s">
        <v>201</v>
      </c>
      <c r="I611" s="203" t="s">
        <v>201</v>
      </c>
      <c r="J611" s="204" t="s">
        <v>201</v>
      </c>
    </row>
    <row r="612" spans="1:10">
      <c r="A612" s="156"/>
      <c r="D612" s="201" t="s">
        <v>556</v>
      </c>
      <c r="E612" s="202">
        <v>313</v>
      </c>
      <c r="F612" s="203">
        <v>33540.573000000004</v>
      </c>
      <c r="G612" s="203">
        <v>8</v>
      </c>
      <c r="H612" s="203">
        <v>361.38</v>
      </c>
      <c r="I612" s="203">
        <v>0</v>
      </c>
      <c r="J612" s="204">
        <v>0</v>
      </c>
    </row>
    <row r="613" spans="1:10">
      <c r="A613" s="156"/>
      <c r="D613" s="201" t="s">
        <v>557</v>
      </c>
      <c r="E613" s="202">
        <v>380</v>
      </c>
      <c r="F613" s="203">
        <v>32018.153770000004</v>
      </c>
      <c r="G613" s="203">
        <v>16</v>
      </c>
      <c r="H613" s="203">
        <v>944.36276000000009</v>
      </c>
      <c r="I613" s="203">
        <v>0</v>
      </c>
      <c r="J613" s="204">
        <v>0</v>
      </c>
    </row>
    <row r="614" spans="1:10">
      <c r="A614" s="156"/>
      <c r="D614" s="201" t="s">
        <v>569</v>
      </c>
      <c r="E614" s="202">
        <v>91</v>
      </c>
      <c r="F614" s="203">
        <v>516.51</v>
      </c>
      <c r="G614" s="203">
        <v>9</v>
      </c>
      <c r="H614" s="203">
        <v>48</v>
      </c>
      <c r="I614" s="203">
        <v>0</v>
      </c>
      <c r="J614" s="204">
        <v>0</v>
      </c>
    </row>
    <row r="615" spans="1:10">
      <c r="A615" s="156"/>
      <c r="D615" s="201" t="s">
        <v>574</v>
      </c>
      <c r="E615" s="202">
        <v>231</v>
      </c>
      <c r="F615" s="203">
        <v>290.82170000000002</v>
      </c>
      <c r="G615" s="203">
        <v>21</v>
      </c>
      <c r="H615" s="203">
        <v>40.189</v>
      </c>
      <c r="I615" s="203">
        <v>0</v>
      </c>
      <c r="J615" s="204">
        <v>0</v>
      </c>
    </row>
    <row r="616" spans="1:10">
      <c r="A616" s="156"/>
      <c r="D616" s="201" t="s">
        <v>554</v>
      </c>
      <c r="E616" s="202">
        <v>8</v>
      </c>
      <c r="F616" s="203">
        <v>56.503</v>
      </c>
      <c r="G616" s="203">
        <v>1</v>
      </c>
      <c r="H616" s="203">
        <v>1.9350000000000001</v>
      </c>
      <c r="I616" s="203">
        <v>0</v>
      </c>
      <c r="J616" s="204">
        <v>0</v>
      </c>
    </row>
    <row r="617" spans="1:10">
      <c r="A617" s="156"/>
      <c r="C617" s="157" t="s">
        <v>336</v>
      </c>
      <c r="D617" s="201"/>
      <c r="E617" s="202" t="s">
        <v>201</v>
      </c>
      <c r="F617" s="203" t="s">
        <v>201</v>
      </c>
      <c r="G617" s="203" t="s">
        <v>201</v>
      </c>
      <c r="H617" s="203" t="s">
        <v>201</v>
      </c>
      <c r="I617" s="203" t="s">
        <v>201</v>
      </c>
      <c r="J617" s="204" t="s">
        <v>201</v>
      </c>
    </row>
    <row r="618" spans="1:10">
      <c r="A618" s="156"/>
      <c r="D618" s="201" t="s">
        <v>569</v>
      </c>
      <c r="E618" s="202">
        <v>1569</v>
      </c>
      <c r="F618" s="203">
        <v>40555.010000000024</v>
      </c>
      <c r="G618" s="203">
        <v>90</v>
      </c>
      <c r="H618" s="203">
        <v>2057.77</v>
      </c>
      <c r="I618" s="203">
        <v>0</v>
      </c>
      <c r="J618" s="204">
        <v>0</v>
      </c>
    </row>
    <row r="619" spans="1:10">
      <c r="A619" s="156"/>
      <c r="D619" s="201" t="s">
        <v>581</v>
      </c>
      <c r="E619" s="202">
        <v>407</v>
      </c>
      <c r="F619" s="203">
        <v>4683.2553000000016</v>
      </c>
      <c r="G619" s="203">
        <v>21</v>
      </c>
      <c r="H619" s="203">
        <v>249.83</v>
      </c>
      <c r="I619" s="203">
        <v>0</v>
      </c>
      <c r="J619" s="204">
        <v>0</v>
      </c>
    </row>
    <row r="620" spans="1:10">
      <c r="A620" s="156"/>
      <c r="D620" s="201" t="s">
        <v>553</v>
      </c>
      <c r="E620" s="202">
        <v>475</v>
      </c>
      <c r="F620" s="203">
        <v>2009.7225299999998</v>
      </c>
      <c r="G620" s="203">
        <v>88</v>
      </c>
      <c r="H620" s="203">
        <v>210.46207999999999</v>
      </c>
      <c r="I620" s="203">
        <v>0</v>
      </c>
      <c r="J620" s="204">
        <v>0</v>
      </c>
    </row>
    <row r="621" spans="1:10">
      <c r="A621" s="156"/>
      <c r="D621" s="201" t="s">
        <v>557</v>
      </c>
      <c r="E621" s="202">
        <v>87</v>
      </c>
      <c r="F621" s="203">
        <v>405.47927999999996</v>
      </c>
      <c r="G621" s="203">
        <v>7</v>
      </c>
      <c r="H621" s="203">
        <v>22.44359</v>
      </c>
      <c r="I621" s="203">
        <v>0</v>
      </c>
      <c r="J621" s="204">
        <v>0</v>
      </c>
    </row>
    <row r="622" spans="1:10">
      <c r="A622" s="156"/>
      <c r="D622" s="201" t="s">
        <v>579</v>
      </c>
      <c r="E622" s="202">
        <v>147</v>
      </c>
      <c r="F622" s="203">
        <v>68.643400000000014</v>
      </c>
      <c r="G622" s="203">
        <v>23</v>
      </c>
      <c r="H622" s="203">
        <v>7.1427999999999994</v>
      </c>
      <c r="I622" s="203">
        <v>0</v>
      </c>
      <c r="J622" s="204">
        <v>0</v>
      </c>
    </row>
    <row r="623" spans="1:10">
      <c r="A623" s="156"/>
      <c r="C623" s="157" t="s">
        <v>337</v>
      </c>
      <c r="D623" s="201"/>
      <c r="E623" s="202" t="s">
        <v>201</v>
      </c>
      <c r="F623" s="203" t="s">
        <v>201</v>
      </c>
      <c r="G623" s="203" t="s">
        <v>201</v>
      </c>
      <c r="H623" s="203" t="s">
        <v>201</v>
      </c>
      <c r="I623" s="203" t="s">
        <v>201</v>
      </c>
      <c r="J623" s="204" t="s">
        <v>201</v>
      </c>
    </row>
    <row r="624" spans="1:10">
      <c r="A624" s="156"/>
      <c r="D624" s="201" t="s">
        <v>569</v>
      </c>
      <c r="E624" s="202">
        <v>2406</v>
      </c>
      <c r="F624" s="203">
        <v>3911.1379200000033</v>
      </c>
      <c r="G624" s="203">
        <v>219</v>
      </c>
      <c r="H624" s="203">
        <v>515.07817999999997</v>
      </c>
      <c r="I624" s="203">
        <v>0</v>
      </c>
      <c r="J624" s="204">
        <v>0</v>
      </c>
    </row>
    <row r="625" spans="1:10">
      <c r="A625" s="156"/>
      <c r="D625" s="201" t="s">
        <v>566</v>
      </c>
      <c r="E625" s="202">
        <v>456</v>
      </c>
      <c r="F625" s="203">
        <v>662.97726000000034</v>
      </c>
      <c r="G625" s="203">
        <v>456</v>
      </c>
      <c r="H625" s="203">
        <v>662.97726000000034</v>
      </c>
      <c r="I625" s="203">
        <v>0</v>
      </c>
      <c r="J625" s="204">
        <v>0</v>
      </c>
    </row>
    <row r="626" spans="1:10">
      <c r="A626" s="156"/>
      <c r="D626" s="201" t="s">
        <v>572</v>
      </c>
      <c r="E626" s="202">
        <v>24</v>
      </c>
      <c r="F626" s="203">
        <v>471.84999999999997</v>
      </c>
      <c r="G626" s="203">
        <v>24</v>
      </c>
      <c r="H626" s="203">
        <v>471.84999999999997</v>
      </c>
      <c r="I626" s="203">
        <v>0</v>
      </c>
      <c r="J626" s="204">
        <v>0</v>
      </c>
    </row>
    <row r="627" spans="1:10">
      <c r="A627" s="156"/>
      <c r="D627" s="201" t="s">
        <v>555</v>
      </c>
      <c r="E627" s="202">
        <v>491</v>
      </c>
      <c r="F627" s="203">
        <v>195.30192999999986</v>
      </c>
      <c r="G627" s="203">
        <v>26</v>
      </c>
      <c r="H627" s="203">
        <v>10.31748</v>
      </c>
      <c r="I627" s="203">
        <v>0</v>
      </c>
      <c r="J627" s="204">
        <v>0</v>
      </c>
    </row>
    <row r="628" spans="1:10">
      <c r="A628" s="156"/>
      <c r="D628" s="201" t="s">
        <v>574</v>
      </c>
      <c r="E628" s="202">
        <v>208</v>
      </c>
      <c r="F628" s="203">
        <v>154.49060000000006</v>
      </c>
      <c r="G628" s="203">
        <v>13</v>
      </c>
      <c r="H628" s="203">
        <v>7.8504999999999994</v>
      </c>
      <c r="I628" s="203">
        <v>0</v>
      </c>
      <c r="J628" s="204">
        <v>0</v>
      </c>
    </row>
    <row r="629" spans="1:10">
      <c r="A629" s="156"/>
      <c r="C629" s="157" t="s">
        <v>338</v>
      </c>
      <c r="D629" s="201"/>
      <c r="E629" s="202" t="s">
        <v>201</v>
      </c>
      <c r="F629" s="203" t="s">
        <v>201</v>
      </c>
      <c r="G629" s="203" t="s">
        <v>201</v>
      </c>
      <c r="H629" s="203" t="s">
        <v>201</v>
      </c>
      <c r="I629" s="203" t="s">
        <v>201</v>
      </c>
      <c r="J629" s="204" t="s">
        <v>201</v>
      </c>
    </row>
    <row r="630" spans="1:10">
      <c r="A630" s="156"/>
      <c r="D630" s="201" t="s">
        <v>569</v>
      </c>
      <c r="E630" s="202">
        <v>2762</v>
      </c>
      <c r="F630" s="203">
        <v>73513.868000000017</v>
      </c>
      <c r="G630" s="203">
        <v>2719</v>
      </c>
      <c r="H630" s="203">
        <v>73479.16</v>
      </c>
      <c r="I630" s="203">
        <v>6</v>
      </c>
      <c r="J630" s="204">
        <v>141.5</v>
      </c>
    </row>
    <row r="631" spans="1:10">
      <c r="A631" s="156"/>
      <c r="D631" s="201" t="s">
        <v>553</v>
      </c>
      <c r="E631" s="202">
        <v>331</v>
      </c>
      <c r="F631" s="203">
        <v>1650.7263999999996</v>
      </c>
      <c r="G631" s="203">
        <v>89</v>
      </c>
      <c r="H631" s="203">
        <v>515.02328</v>
      </c>
      <c r="I631" s="203">
        <v>0</v>
      </c>
      <c r="J631" s="204">
        <v>0</v>
      </c>
    </row>
    <row r="632" spans="1:10">
      <c r="A632" s="156"/>
      <c r="D632" s="201" t="s">
        <v>557</v>
      </c>
      <c r="E632" s="202">
        <v>70</v>
      </c>
      <c r="F632" s="203">
        <v>1237.4945600000001</v>
      </c>
      <c r="G632" s="203">
        <v>2</v>
      </c>
      <c r="H632" s="203">
        <v>36.479999999999997</v>
      </c>
      <c r="I632" s="203">
        <v>0</v>
      </c>
      <c r="J632" s="204">
        <v>0</v>
      </c>
    </row>
    <row r="633" spans="1:10">
      <c r="A633" s="156"/>
      <c r="D633" s="201" t="s">
        <v>581</v>
      </c>
      <c r="E633" s="202">
        <v>42</v>
      </c>
      <c r="F633" s="203">
        <v>1066.413</v>
      </c>
      <c r="G633" s="203">
        <v>5</v>
      </c>
      <c r="H633" s="203">
        <v>92.9</v>
      </c>
      <c r="I633" s="203">
        <v>0</v>
      </c>
      <c r="J633" s="204">
        <v>0</v>
      </c>
    </row>
    <row r="634" spans="1:10">
      <c r="A634" s="156"/>
      <c r="D634" s="201" t="s">
        <v>554</v>
      </c>
      <c r="E634" s="202">
        <v>57</v>
      </c>
      <c r="F634" s="203">
        <v>929.62000000000023</v>
      </c>
      <c r="G634" s="203">
        <v>1</v>
      </c>
      <c r="H634" s="203">
        <v>21.6</v>
      </c>
      <c r="I634" s="203">
        <v>0</v>
      </c>
      <c r="J634" s="204">
        <v>0</v>
      </c>
    </row>
    <row r="635" spans="1:10">
      <c r="A635" s="156"/>
      <c r="C635" s="157" t="s">
        <v>339</v>
      </c>
      <c r="D635" s="201"/>
      <c r="E635" s="202" t="s">
        <v>201</v>
      </c>
      <c r="F635" s="203" t="s">
        <v>201</v>
      </c>
      <c r="G635" s="203" t="s">
        <v>201</v>
      </c>
      <c r="H635" s="203" t="s">
        <v>201</v>
      </c>
      <c r="I635" s="203" t="s">
        <v>201</v>
      </c>
      <c r="J635" s="204" t="s">
        <v>201</v>
      </c>
    </row>
    <row r="636" spans="1:10">
      <c r="A636" s="156"/>
      <c r="D636" s="201" t="s">
        <v>574</v>
      </c>
      <c r="E636" s="202">
        <v>5531</v>
      </c>
      <c r="F636" s="203">
        <v>29874.100800000015</v>
      </c>
      <c r="G636" s="203">
        <v>499</v>
      </c>
      <c r="H636" s="203">
        <v>1224.8511000000001</v>
      </c>
      <c r="I636" s="203">
        <v>4</v>
      </c>
      <c r="J636" s="204">
        <v>2.38</v>
      </c>
    </row>
    <row r="637" spans="1:10">
      <c r="A637" s="156"/>
      <c r="D637" s="201" t="s">
        <v>569</v>
      </c>
      <c r="E637" s="202">
        <v>408</v>
      </c>
      <c r="F637" s="203">
        <v>2311.0228000000006</v>
      </c>
      <c r="G637" s="203">
        <v>26</v>
      </c>
      <c r="H637" s="203">
        <v>150.68</v>
      </c>
      <c r="I637" s="203">
        <v>0</v>
      </c>
      <c r="J637" s="204">
        <v>0</v>
      </c>
    </row>
    <row r="638" spans="1:10">
      <c r="A638" s="156"/>
      <c r="D638" s="201" t="s">
        <v>556</v>
      </c>
      <c r="E638" s="202">
        <v>1244</v>
      </c>
      <c r="F638" s="203">
        <v>1880.0879999999991</v>
      </c>
      <c r="G638" s="203">
        <v>205</v>
      </c>
      <c r="H638" s="203">
        <v>204.99100000000021</v>
      </c>
      <c r="I638" s="203">
        <v>0</v>
      </c>
      <c r="J638" s="204">
        <v>0</v>
      </c>
    </row>
    <row r="639" spans="1:10">
      <c r="A639" s="156"/>
      <c r="D639" s="201" t="s">
        <v>555</v>
      </c>
      <c r="E639" s="202">
        <v>500</v>
      </c>
      <c r="F639" s="203">
        <v>930.32253000000037</v>
      </c>
      <c r="G639" s="203">
        <v>62</v>
      </c>
      <c r="H639" s="203">
        <v>110.09146999999997</v>
      </c>
      <c r="I639" s="203">
        <v>0</v>
      </c>
      <c r="J639" s="204">
        <v>0</v>
      </c>
    </row>
    <row r="640" spans="1:10">
      <c r="A640" s="156"/>
      <c r="D640" s="201" t="s">
        <v>215</v>
      </c>
      <c r="E640" s="202">
        <v>14</v>
      </c>
      <c r="F640" s="203">
        <v>568.12</v>
      </c>
      <c r="G640" s="203">
        <v>4</v>
      </c>
      <c r="H640" s="203">
        <v>108.05999999999999</v>
      </c>
      <c r="I640" s="203">
        <v>0</v>
      </c>
      <c r="J640" s="204">
        <v>0</v>
      </c>
    </row>
    <row r="641" spans="1:10">
      <c r="A641" s="156"/>
      <c r="C641" s="157" t="s">
        <v>340</v>
      </c>
      <c r="D641" s="201"/>
      <c r="E641" s="202" t="s">
        <v>201</v>
      </c>
      <c r="F641" s="203" t="s">
        <v>201</v>
      </c>
      <c r="G641" s="203" t="s">
        <v>201</v>
      </c>
      <c r="H641" s="203" t="s">
        <v>201</v>
      </c>
      <c r="I641" s="203" t="s">
        <v>201</v>
      </c>
      <c r="J641" s="204" t="s">
        <v>201</v>
      </c>
    </row>
    <row r="642" spans="1:10">
      <c r="A642" s="156"/>
      <c r="D642" s="201" t="s">
        <v>569</v>
      </c>
      <c r="E642" s="202">
        <v>18115</v>
      </c>
      <c r="F642" s="203">
        <v>351601.94135999924</v>
      </c>
      <c r="G642" s="203">
        <v>9802</v>
      </c>
      <c r="H642" s="203">
        <v>269396.1892999995</v>
      </c>
      <c r="I642" s="203">
        <v>10</v>
      </c>
      <c r="J642" s="204">
        <v>330.76399999999995</v>
      </c>
    </row>
    <row r="643" spans="1:10">
      <c r="A643" s="156"/>
      <c r="D643" s="201" t="s">
        <v>556</v>
      </c>
      <c r="E643" s="202">
        <v>364</v>
      </c>
      <c r="F643" s="203">
        <v>14211.475000000002</v>
      </c>
      <c r="G643" s="203">
        <v>18</v>
      </c>
      <c r="H643" s="203">
        <v>290.09500000000003</v>
      </c>
      <c r="I643" s="203">
        <v>0</v>
      </c>
      <c r="J643" s="204">
        <v>0</v>
      </c>
    </row>
    <row r="644" spans="1:10">
      <c r="A644" s="156"/>
      <c r="D644" s="201" t="s">
        <v>557</v>
      </c>
      <c r="E644" s="202">
        <v>2323</v>
      </c>
      <c r="F644" s="203">
        <v>5364.6071500000153</v>
      </c>
      <c r="G644" s="203">
        <v>86</v>
      </c>
      <c r="H644" s="203">
        <v>177.29941999999994</v>
      </c>
      <c r="I644" s="203">
        <v>0</v>
      </c>
      <c r="J644" s="204">
        <v>0</v>
      </c>
    </row>
    <row r="645" spans="1:10">
      <c r="A645" s="156"/>
      <c r="D645" s="201" t="s">
        <v>554</v>
      </c>
      <c r="E645" s="202">
        <v>403</v>
      </c>
      <c r="F645" s="203">
        <v>3390.65038</v>
      </c>
      <c r="G645" s="203">
        <v>52</v>
      </c>
      <c r="H645" s="203">
        <v>362.149</v>
      </c>
      <c r="I645" s="203">
        <v>0</v>
      </c>
      <c r="J645" s="204">
        <v>0</v>
      </c>
    </row>
    <row r="646" spans="1:10">
      <c r="A646" s="156"/>
      <c r="D646" s="201" t="s">
        <v>559</v>
      </c>
      <c r="E646" s="202">
        <v>97</v>
      </c>
      <c r="F646" s="203">
        <v>1411.8544799999981</v>
      </c>
      <c r="G646" s="203">
        <v>4</v>
      </c>
      <c r="H646" s="203">
        <v>30.86</v>
      </c>
      <c r="I646" s="203">
        <v>0</v>
      </c>
      <c r="J646" s="204">
        <v>0</v>
      </c>
    </row>
    <row r="647" spans="1:10">
      <c r="A647" s="156"/>
      <c r="C647" s="157" t="s">
        <v>341</v>
      </c>
      <c r="D647" s="201"/>
      <c r="E647" s="202" t="s">
        <v>201</v>
      </c>
      <c r="F647" s="203" t="s">
        <v>201</v>
      </c>
      <c r="G647" s="203" t="s">
        <v>201</v>
      </c>
      <c r="H647" s="203" t="s">
        <v>201</v>
      </c>
      <c r="I647" s="203" t="s">
        <v>201</v>
      </c>
      <c r="J647" s="204" t="s">
        <v>201</v>
      </c>
    </row>
    <row r="648" spans="1:10">
      <c r="A648" s="156"/>
      <c r="D648" s="201" t="s">
        <v>569</v>
      </c>
      <c r="E648" s="202">
        <v>1580</v>
      </c>
      <c r="F648" s="203">
        <v>18899.395640000006</v>
      </c>
      <c r="G648" s="203">
        <v>144</v>
      </c>
      <c r="H648" s="203">
        <v>1221.0071600000001</v>
      </c>
      <c r="I648" s="203">
        <v>2</v>
      </c>
      <c r="J648" s="204">
        <v>6.78</v>
      </c>
    </row>
    <row r="649" spans="1:10">
      <c r="A649" s="156"/>
      <c r="D649" s="201" t="s">
        <v>568</v>
      </c>
      <c r="E649" s="202">
        <v>3772</v>
      </c>
      <c r="F649" s="203">
        <v>2088.5064600000014</v>
      </c>
      <c r="G649" s="203">
        <v>448</v>
      </c>
      <c r="H649" s="203">
        <v>213.23613</v>
      </c>
      <c r="I649" s="203">
        <v>3</v>
      </c>
      <c r="J649" s="204">
        <v>0.12229999999999999</v>
      </c>
    </row>
    <row r="650" spans="1:10">
      <c r="A650" s="156"/>
      <c r="D650" s="201" t="s">
        <v>582</v>
      </c>
      <c r="E650" s="202">
        <v>1067</v>
      </c>
      <c r="F650" s="203">
        <v>1426.5380400000017</v>
      </c>
      <c r="G650" s="203">
        <v>163</v>
      </c>
      <c r="H650" s="203">
        <v>162.19869999999969</v>
      </c>
      <c r="I650" s="203">
        <v>0</v>
      </c>
      <c r="J650" s="204">
        <v>0</v>
      </c>
    </row>
    <row r="651" spans="1:10">
      <c r="A651" s="156"/>
      <c r="D651" s="201" t="s">
        <v>575</v>
      </c>
      <c r="E651" s="202">
        <v>914</v>
      </c>
      <c r="F651" s="203">
        <v>769.55754999999988</v>
      </c>
      <c r="G651" s="203">
        <v>32</v>
      </c>
      <c r="H651" s="203">
        <v>34.965999999999994</v>
      </c>
      <c r="I651" s="203">
        <v>4</v>
      </c>
      <c r="J651" s="204">
        <v>2.2949999999999999</v>
      </c>
    </row>
    <row r="652" spans="1:10">
      <c r="A652" s="156"/>
      <c r="D652" s="201" t="s">
        <v>609</v>
      </c>
      <c r="E652" s="202">
        <v>275</v>
      </c>
      <c r="F652" s="203">
        <v>639.1880000000001</v>
      </c>
      <c r="G652" s="203">
        <v>27</v>
      </c>
      <c r="H652" s="203">
        <v>67.64</v>
      </c>
      <c r="I652" s="203">
        <v>0</v>
      </c>
      <c r="J652" s="204">
        <v>0</v>
      </c>
    </row>
    <row r="653" spans="1:10">
      <c r="A653" s="156"/>
      <c r="B653" s="157" t="s">
        <v>342</v>
      </c>
      <c r="D653" s="201"/>
      <c r="E653" s="202" t="s">
        <v>201</v>
      </c>
      <c r="F653" s="203" t="s">
        <v>201</v>
      </c>
      <c r="G653" s="203" t="s">
        <v>201</v>
      </c>
      <c r="H653" s="203" t="s">
        <v>201</v>
      </c>
      <c r="I653" s="203" t="s">
        <v>201</v>
      </c>
      <c r="J653" s="204" t="s">
        <v>201</v>
      </c>
    </row>
    <row r="654" spans="1:10">
      <c r="A654" s="156"/>
      <c r="C654" s="157" t="s">
        <v>343</v>
      </c>
      <c r="D654" s="201"/>
      <c r="E654" s="202" t="s">
        <v>201</v>
      </c>
      <c r="F654" s="203" t="s">
        <v>201</v>
      </c>
      <c r="G654" s="203" t="s">
        <v>201</v>
      </c>
      <c r="H654" s="203" t="s">
        <v>201</v>
      </c>
      <c r="I654" s="203" t="s">
        <v>201</v>
      </c>
      <c r="J654" s="204" t="s">
        <v>201</v>
      </c>
    </row>
    <row r="655" spans="1:10">
      <c r="A655" s="156"/>
      <c r="D655" s="201" t="s">
        <v>553</v>
      </c>
      <c r="E655" s="202">
        <v>1745</v>
      </c>
      <c r="F655" s="203">
        <v>2673.2185800000034</v>
      </c>
      <c r="G655" s="203">
        <v>137</v>
      </c>
      <c r="H655" s="203">
        <v>228.96360000000001</v>
      </c>
      <c r="I655" s="203">
        <v>0</v>
      </c>
      <c r="J655" s="204">
        <v>0</v>
      </c>
    </row>
    <row r="656" spans="1:10">
      <c r="A656" s="156"/>
      <c r="D656" s="201" t="s">
        <v>569</v>
      </c>
      <c r="E656" s="202">
        <v>58</v>
      </c>
      <c r="F656" s="203">
        <v>1416.8320000000001</v>
      </c>
      <c r="G656" s="203">
        <v>0</v>
      </c>
      <c r="H656" s="203">
        <v>0</v>
      </c>
      <c r="I656" s="203">
        <v>0</v>
      </c>
      <c r="J656" s="204">
        <v>0</v>
      </c>
    </row>
    <row r="657" spans="1:10">
      <c r="A657" s="156"/>
      <c r="D657" s="201" t="s">
        <v>590</v>
      </c>
      <c r="E657" s="202">
        <v>94</v>
      </c>
      <c r="F657" s="203">
        <v>207.35475000000002</v>
      </c>
      <c r="G657" s="203">
        <v>12</v>
      </c>
      <c r="H657" s="203">
        <v>29.07</v>
      </c>
      <c r="I657" s="203">
        <v>0</v>
      </c>
      <c r="J657" s="204">
        <v>0</v>
      </c>
    </row>
    <row r="658" spans="1:10">
      <c r="A658" s="156"/>
      <c r="D658" s="201" t="s">
        <v>556</v>
      </c>
      <c r="E658" s="202">
        <v>43</v>
      </c>
      <c r="F658" s="203">
        <v>99.010580000000004</v>
      </c>
      <c r="G658" s="203">
        <v>4</v>
      </c>
      <c r="H658" s="203">
        <v>9.0451299999999986</v>
      </c>
      <c r="I658" s="203">
        <v>0</v>
      </c>
      <c r="J658" s="204">
        <v>0</v>
      </c>
    </row>
    <row r="659" spans="1:10">
      <c r="A659" s="156"/>
      <c r="D659" s="201" t="s">
        <v>558</v>
      </c>
      <c r="E659" s="202">
        <v>4</v>
      </c>
      <c r="F659" s="203">
        <v>80.64</v>
      </c>
      <c r="G659" s="203">
        <v>2</v>
      </c>
      <c r="H659" s="203">
        <v>40.32</v>
      </c>
      <c r="I659" s="203">
        <v>0</v>
      </c>
      <c r="J659" s="204">
        <v>0</v>
      </c>
    </row>
    <row r="660" spans="1:10">
      <c r="A660" s="156"/>
      <c r="C660" s="157" t="s">
        <v>344</v>
      </c>
      <c r="D660" s="201"/>
      <c r="E660" s="202" t="s">
        <v>201</v>
      </c>
      <c r="F660" s="203" t="s">
        <v>201</v>
      </c>
      <c r="G660" s="203" t="s">
        <v>201</v>
      </c>
      <c r="H660" s="203" t="s">
        <v>201</v>
      </c>
      <c r="I660" s="203" t="s">
        <v>201</v>
      </c>
      <c r="J660" s="204" t="s">
        <v>201</v>
      </c>
    </row>
    <row r="661" spans="1:10">
      <c r="A661" s="156"/>
      <c r="D661" s="201" t="s">
        <v>553</v>
      </c>
      <c r="E661" s="202">
        <v>3336</v>
      </c>
      <c r="F661" s="203">
        <v>59250.712589999981</v>
      </c>
      <c r="G661" s="203">
        <v>374</v>
      </c>
      <c r="H661" s="203">
        <v>5804.4316399999971</v>
      </c>
      <c r="I661" s="203">
        <v>1</v>
      </c>
      <c r="J661" s="204">
        <v>17.442</v>
      </c>
    </row>
    <row r="662" spans="1:10">
      <c r="A662" s="156"/>
      <c r="D662" s="201" t="s">
        <v>554</v>
      </c>
      <c r="E662" s="202">
        <v>2164</v>
      </c>
      <c r="F662" s="203">
        <v>42512.277500000178</v>
      </c>
      <c r="G662" s="203">
        <v>118</v>
      </c>
      <c r="H662" s="203">
        <v>2217.7024999999999</v>
      </c>
      <c r="I662" s="203">
        <v>0</v>
      </c>
      <c r="J662" s="204">
        <v>0</v>
      </c>
    </row>
    <row r="663" spans="1:10">
      <c r="A663" s="156"/>
      <c r="D663" s="201" t="s">
        <v>602</v>
      </c>
      <c r="E663" s="202">
        <v>950</v>
      </c>
      <c r="F663" s="203">
        <v>24877.006309999993</v>
      </c>
      <c r="G663" s="203">
        <v>78</v>
      </c>
      <c r="H663" s="203">
        <v>1392.3673499999998</v>
      </c>
      <c r="I663" s="203">
        <v>0</v>
      </c>
      <c r="J663" s="204">
        <v>0</v>
      </c>
    </row>
    <row r="664" spans="1:10">
      <c r="A664" s="156"/>
      <c r="D664" s="201" t="s">
        <v>215</v>
      </c>
      <c r="E664" s="202">
        <v>360</v>
      </c>
      <c r="F664" s="203">
        <v>16506.936029999997</v>
      </c>
      <c r="G664" s="203">
        <v>27</v>
      </c>
      <c r="H664" s="203">
        <v>785.6909999999998</v>
      </c>
      <c r="I664" s="203">
        <v>0</v>
      </c>
      <c r="J664" s="204">
        <v>0</v>
      </c>
    </row>
    <row r="665" spans="1:10">
      <c r="A665" s="156"/>
      <c r="D665" s="201" t="s">
        <v>590</v>
      </c>
      <c r="E665" s="202">
        <v>1164</v>
      </c>
      <c r="F665" s="203">
        <v>15626.459259999989</v>
      </c>
      <c r="G665" s="203">
        <v>82</v>
      </c>
      <c r="H665" s="203">
        <v>1044.1894599999998</v>
      </c>
      <c r="I665" s="203">
        <v>0</v>
      </c>
      <c r="J665" s="204">
        <v>0</v>
      </c>
    </row>
    <row r="666" spans="1:10">
      <c r="A666" s="156"/>
      <c r="C666" s="157" t="s">
        <v>345</v>
      </c>
      <c r="D666" s="201"/>
      <c r="E666" s="202" t="s">
        <v>201</v>
      </c>
      <c r="F666" s="203" t="s">
        <v>201</v>
      </c>
      <c r="G666" s="203" t="s">
        <v>201</v>
      </c>
      <c r="H666" s="203" t="s">
        <v>201</v>
      </c>
      <c r="I666" s="203" t="s">
        <v>201</v>
      </c>
      <c r="J666" s="204" t="s">
        <v>201</v>
      </c>
    </row>
    <row r="667" spans="1:10">
      <c r="A667" s="156"/>
      <c r="D667" s="201" t="s">
        <v>556</v>
      </c>
      <c r="E667" s="202">
        <v>252</v>
      </c>
      <c r="F667" s="203">
        <v>5338.3784400000013</v>
      </c>
      <c r="G667" s="203">
        <v>16</v>
      </c>
      <c r="H667" s="203">
        <v>351.209</v>
      </c>
      <c r="I667" s="203">
        <v>0</v>
      </c>
      <c r="J667" s="204">
        <v>0</v>
      </c>
    </row>
    <row r="668" spans="1:10">
      <c r="A668" s="156"/>
      <c r="D668" s="201" t="s">
        <v>569</v>
      </c>
      <c r="E668" s="202">
        <v>10</v>
      </c>
      <c r="F668" s="203">
        <v>230.196</v>
      </c>
      <c r="G668" s="203">
        <v>0</v>
      </c>
      <c r="H668" s="203">
        <v>0</v>
      </c>
      <c r="I668" s="203">
        <v>0</v>
      </c>
      <c r="J668" s="204">
        <v>0</v>
      </c>
    </row>
    <row r="669" spans="1:10">
      <c r="A669" s="156"/>
      <c r="D669" s="201" t="s">
        <v>553</v>
      </c>
      <c r="E669" s="202">
        <v>1</v>
      </c>
      <c r="F669" s="203">
        <v>9.8655799999999996</v>
      </c>
      <c r="G669" s="203">
        <v>0</v>
      </c>
      <c r="H669" s="203">
        <v>0</v>
      </c>
      <c r="I669" s="203">
        <v>0</v>
      </c>
      <c r="J669" s="204">
        <v>0</v>
      </c>
    </row>
    <row r="670" spans="1:10">
      <c r="A670" s="156"/>
      <c r="D670" s="201" t="s">
        <v>215</v>
      </c>
      <c r="E670" s="202">
        <v>2</v>
      </c>
      <c r="F670" s="203">
        <v>4.0000000000000001E-3</v>
      </c>
      <c r="G670" s="203">
        <v>0</v>
      </c>
      <c r="H670" s="203">
        <v>0</v>
      </c>
      <c r="I670" s="203">
        <v>0</v>
      </c>
      <c r="J670" s="204">
        <v>0</v>
      </c>
    </row>
    <row r="671" spans="1:10">
      <c r="A671" s="156"/>
      <c r="C671" s="157" t="s">
        <v>346</v>
      </c>
      <c r="D671" s="201"/>
      <c r="E671" s="202" t="s">
        <v>201</v>
      </c>
      <c r="F671" s="203" t="s">
        <v>201</v>
      </c>
      <c r="G671" s="203" t="s">
        <v>201</v>
      </c>
      <c r="H671" s="203" t="s">
        <v>201</v>
      </c>
      <c r="I671" s="203" t="s">
        <v>201</v>
      </c>
      <c r="J671" s="204" t="s">
        <v>201</v>
      </c>
    </row>
    <row r="672" spans="1:10">
      <c r="A672" s="156"/>
      <c r="D672" s="201" t="s">
        <v>582</v>
      </c>
      <c r="E672" s="202">
        <v>11157</v>
      </c>
      <c r="F672" s="203">
        <v>991554.32094000035</v>
      </c>
      <c r="G672" s="203">
        <v>958</v>
      </c>
      <c r="H672" s="203">
        <v>37842.914850000001</v>
      </c>
      <c r="I672" s="203">
        <v>0</v>
      </c>
      <c r="J672" s="204">
        <v>0</v>
      </c>
    </row>
    <row r="673" spans="1:10">
      <c r="A673" s="156"/>
      <c r="D673" s="201" t="s">
        <v>557</v>
      </c>
      <c r="E673" s="202">
        <v>5656</v>
      </c>
      <c r="F673" s="203">
        <v>116337.63261999992</v>
      </c>
      <c r="G673" s="203">
        <v>402</v>
      </c>
      <c r="H673" s="203">
        <v>5533.9247400000004</v>
      </c>
      <c r="I673" s="203">
        <v>6</v>
      </c>
      <c r="J673" s="204">
        <v>26.652000000000001</v>
      </c>
    </row>
    <row r="674" spans="1:10">
      <c r="A674" s="156"/>
      <c r="D674" s="201" t="s">
        <v>556</v>
      </c>
      <c r="E674" s="202">
        <v>281</v>
      </c>
      <c r="F674" s="203">
        <v>106547.13741000001</v>
      </c>
      <c r="G674" s="203">
        <v>17</v>
      </c>
      <c r="H674" s="203">
        <v>3978.1648000000005</v>
      </c>
      <c r="I674" s="203">
        <v>0</v>
      </c>
      <c r="J674" s="204">
        <v>0</v>
      </c>
    </row>
    <row r="675" spans="1:10">
      <c r="A675" s="156"/>
      <c r="D675" s="201" t="s">
        <v>592</v>
      </c>
      <c r="E675" s="202">
        <v>3687</v>
      </c>
      <c r="F675" s="203">
        <v>106053.44543000053</v>
      </c>
      <c r="G675" s="203">
        <v>155</v>
      </c>
      <c r="H675" s="203">
        <v>4075.5329299999985</v>
      </c>
      <c r="I675" s="203">
        <v>0</v>
      </c>
      <c r="J675" s="204">
        <v>0</v>
      </c>
    </row>
    <row r="676" spans="1:10">
      <c r="A676" s="156"/>
      <c r="D676" s="201" t="s">
        <v>596</v>
      </c>
      <c r="E676" s="202">
        <v>1297</v>
      </c>
      <c r="F676" s="203">
        <v>20572.098330000015</v>
      </c>
      <c r="G676" s="203">
        <v>158</v>
      </c>
      <c r="H676" s="203">
        <v>2539.4843500000015</v>
      </c>
      <c r="I676" s="203">
        <v>0</v>
      </c>
      <c r="J676" s="204">
        <v>0</v>
      </c>
    </row>
    <row r="677" spans="1:10">
      <c r="A677" s="156"/>
      <c r="C677" s="157" t="s">
        <v>347</v>
      </c>
      <c r="D677" s="201"/>
      <c r="E677" s="202" t="s">
        <v>201</v>
      </c>
      <c r="F677" s="203" t="s">
        <v>201</v>
      </c>
      <c r="G677" s="203" t="s">
        <v>201</v>
      </c>
      <c r="H677" s="203" t="s">
        <v>201</v>
      </c>
      <c r="I677" s="203" t="s">
        <v>201</v>
      </c>
      <c r="J677" s="204" t="s">
        <v>201</v>
      </c>
    </row>
    <row r="678" spans="1:10">
      <c r="A678" s="156"/>
      <c r="D678" s="201" t="s">
        <v>555</v>
      </c>
      <c r="E678" s="202">
        <v>494</v>
      </c>
      <c r="F678" s="203">
        <v>12303.54327</v>
      </c>
      <c r="G678" s="203">
        <v>23</v>
      </c>
      <c r="H678" s="203">
        <v>446.09483000000012</v>
      </c>
      <c r="I678" s="203">
        <v>0</v>
      </c>
      <c r="J678" s="204">
        <v>0</v>
      </c>
    </row>
    <row r="679" spans="1:10">
      <c r="A679" s="156"/>
      <c r="D679" s="201" t="s">
        <v>553</v>
      </c>
      <c r="E679" s="202">
        <v>4044</v>
      </c>
      <c r="F679" s="203">
        <v>7241.6478300000053</v>
      </c>
      <c r="G679" s="203">
        <v>350</v>
      </c>
      <c r="H679" s="203">
        <v>475.33987999999999</v>
      </c>
      <c r="I679" s="203">
        <v>0</v>
      </c>
      <c r="J679" s="204">
        <v>0</v>
      </c>
    </row>
    <row r="680" spans="1:10">
      <c r="A680" s="156"/>
      <c r="D680" s="201" t="s">
        <v>569</v>
      </c>
      <c r="E680" s="202">
        <v>289</v>
      </c>
      <c r="F680" s="203">
        <v>6509.3318999999983</v>
      </c>
      <c r="G680" s="203">
        <v>15</v>
      </c>
      <c r="H680" s="203">
        <v>281.06</v>
      </c>
      <c r="I680" s="203">
        <v>0</v>
      </c>
      <c r="J680" s="204">
        <v>0</v>
      </c>
    </row>
    <row r="681" spans="1:10">
      <c r="A681" s="156"/>
      <c r="D681" s="201" t="s">
        <v>610</v>
      </c>
      <c r="E681" s="202">
        <v>78</v>
      </c>
      <c r="F681" s="203">
        <v>6392.704999999999</v>
      </c>
      <c r="G681" s="203">
        <v>1</v>
      </c>
      <c r="H681" s="203">
        <v>24</v>
      </c>
      <c r="I681" s="203">
        <v>0</v>
      </c>
      <c r="J681" s="204">
        <v>0</v>
      </c>
    </row>
    <row r="682" spans="1:10">
      <c r="A682" s="156"/>
      <c r="D682" s="201" t="s">
        <v>590</v>
      </c>
      <c r="E682" s="202">
        <v>509</v>
      </c>
      <c r="F682" s="203">
        <v>6359.9137700000001</v>
      </c>
      <c r="G682" s="203">
        <v>45</v>
      </c>
      <c r="H682" s="203">
        <v>445.78490000000005</v>
      </c>
      <c r="I682" s="203">
        <v>0</v>
      </c>
      <c r="J682" s="204">
        <v>0</v>
      </c>
    </row>
    <row r="683" spans="1:10">
      <c r="A683" s="156"/>
      <c r="C683" s="157" t="s">
        <v>348</v>
      </c>
      <c r="D683" s="201"/>
      <c r="E683" s="202" t="s">
        <v>201</v>
      </c>
      <c r="F683" s="203" t="s">
        <v>201</v>
      </c>
      <c r="G683" s="203" t="s">
        <v>201</v>
      </c>
      <c r="H683" s="203" t="s">
        <v>201</v>
      </c>
      <c r="I683" s="203" t="s">
        <v>201</v>
      </c>
      <c r="J683" s="204" t="s">
        <v>201</v>
      </c>
    </row>
    <row r="684" spans="1:10">
      <c r="A684" s="156"/>
      <c r="D684" s="201" t="s">
        <v>590</v>
      </c>
      <c r="E684" s="202">
        <v>965</v>
      </c>
      <c r="F684" s="203">
        <v>15260.67876000001</v>
      </c>
      <c r="G684" s="203">
        <v>80</v>
      </c>
      <c r="H684" s="203">
        <v>974.43439999999998</v>
      </c>
      <c r="I684" s="203">
        <v>0</v>
      </c>
      <c r="J684" s="204">
        <v>0</v>
      </c>
    </row>
    <row r="685" spans="1:10">
      <c r="A685" s="156"/>
      <c r="D685" s="201" t="s">
        <v>554</v>
      </c>
      <c r="E685" s="202">
        <v>864</v>
      </c>
      <c r="F685" s="203">
        <v>11041.041300000006</v>
      </c>
      <c r="G685" s="203">
        <v>123</v>
      </c>
      <c r="H685" s="203">
        <v>1391.1573999999994</v>
      </c>
      <c r="I685" s="203">
        <v>3</v>
      </c>
      <c r="J685" s="204">
        <v>26.304000000000002</v>
      </c>
    </row>
    <row r="686" spans="1:10">
      <c r="A686" s="156"/>
      <c r="D686" s="201" t="s">
        <v>553</v>
      </c>
      <c r="E686" s="202">
        <v>1269</v>
      </c>
      <c r="F686" s="203">
        <v>10348.299760000002</v>
      </c>
      <c r="G686" s="203">
        <v>210</v>
      </c>
      <c r="H686" s="203">
        <v>1317.1153000000002</v>
      </c>
      <c r="I686" s="203">
        <v>0</v>
      </c>
      <c r="J686" s="204">
        <v>0</v>
      </c>
    </row>
    <row r="687" spans="1:10">
      <c r="A687" s="156"/>
      <c r="D687" s="201" t="s">
        <v>557</v>
      </c>
      <c r="E687" s="202">
        <v>415</v>
      </c>
      <c r="F687" s="203">
        <v>5263.4371199999996</v>
      </c>
      <c r="G687" s="203">
        <v>44</v>
      </c>
      <c r="H687" s="203">
        <v>465.04094999999995</v>
      </c>
      <c r="I687" s="203">
        <v>0</v>
      </c>
      <c r="J687" s="204">
        <v>0</v>
      </c>
    </row>
    <row r="688" spans="1:10">
      <c r="A688" s="156"/>
      <c r="D688" s="201" t="s">
        <v>575</v>
      </c>
      <c r="E688" s="202">
        <v>1342</v>
      </c>
      <c r="F688" s="203">
        <v>4770.5125500000022</v>
      </c>
      <c r="G688" s="203">
        <v>239</v>
      </c>
      <c r="H688" s="203">
        <v>841.61159999999973</v>
      </c>
      <c r="I688" s="203">
        <v>3</v>
      </c>
      <c r="J688" s="204">
        <v>38.299999999999997</v>
      </c>
    </row>
    <row r="689" spans="1:10">
      <c r="A689" s="156"/>
      <c r="B689" s="157" t="s">
        <v>349</v>
      </c>
      <c r="D689" s="201"/>
      <c r="E689" s="202" t="s">
        <v>201</v>
      </c>
      <c r="F689" s="203" t="s">
        <v>201</v>
      </c>
      <c r="G689" s="203" t="s">
        <v>201</v>
      </c>
      <c r="H689" s="203" t="s">
        <v>201</v>
      </c>
      <c r="I689" s="203" t="s">
        <v>201</v>
      </c>
      <c r="J689" s="204" t="s">
        <v>201</v>
      </c>
    </row>
    <row r="690" spans="1:10">
      <c r="A690" s="156"/>
      <c r="C690" s="157" t="s">
        <v>350</v>
      </c>
      <c r="D690" s="201"/>
      <c r="E690" s="202" t="s">
        <v>201</v>
      </c>
      <c r="F690" s="203" t="s">
        <v>201</v>
      </c>
      <c r="G690" s="203" t="s">
        <v>201</v>
      </c>
      <c r="H690" s="203" t="s">
        <v>201</v>
      </c>
      <c r="I690" s="203" t="s">
        <v>201</v>
      </c>
      <c r="J690" s="204" t="s">
        <v>201</v>
      </c>
    </row>
    <row r="691" spans="1:10">
      <c r="A691" s="156"/>
      <c r="D691" s="201" t="s">
        <v>553</v>
      </c>
      <c r="E691" s="202">
        <v>3415</v>
      </c>
      <c r="F691" s="203">
        <v>56397.704589999841</v>
      </c>
      <c r="G691" s="203">
        <v>2591</v>
      </c>
      <c r="H691" s="203">
        <v>43213.831749999859</v>
      </c>
      <c r="I691" s="203">
        <v>33</v>
      </c>
      <c r="J691" s="204">
        <v>564.17975999999987</v>
      </c>
    </row>
    <row r="692" spans="1:10">
      <c r="A692" s="156"/>
      <c r="D692" s="201" t="s">
        <v>575</v>
      </c>
      <c r="E692" s="202">
        <v>427</v>
      </c>
      <c r="F692" s="203">
        <v>6521.0353999999998</v>
      </c>
      <c r="G692" s="203">
        <v>55</v>
      </c>
      <c r="H692" s="203">
        <v>890.86231000000021</v>
      </c>
      <c r="I692" s="203">
        <v>0</v>
      </c>
      <c r="J692" s="204">
        <v>0</v>
      </c>
    </row>
    <row r="693" spans="1:10">
      <c r="A693" s="156"/>
      <c r="D693" s="201" t="s">
        <v>576</v>
      </c>
      <c r="E693" s="202">
        <v>284</v>
      </c>
      <c r="F693" s="203">
        <v>4565.95453</v>
      </c>
      <c r="G693" s="203">
        <v>215</v>
      </c>
      <c r="H693" s="203">
        <v>3449.90364</v>
      </c>
      <c r="I693" s="203">
        <v>4</v>
      </c>
      <c r="J693" s="204">
        <v>48.322400000000002</v>
      </c>
    </row>
    <row r="694" spans="1:10">
      <c r="A694" s="156"/>
      <c r="D694" s="201" t="s">
        <v>569</v>
      </c>
      <c r="E694" s="202">
        <v>210</v>
      </c>
      <c r="F694" s="203">
        <v>2713.0725000000002</v>
      </c>
      <c r="G694" s="203">
        <v>37</v>
      </c>
      <c r="H694" s="203">
        <v>427.05</v>
      </c>
      <c r="I694" s="203">
        <v>0</v>
      </c>
      <c r="J694" s="204">
        <v>0</v>
      </c>
    </row>
    <row r="695" spans="1:10">
      <c r="A695" s="156"/>
      <c r="D695" s="201" t="s">
        <v>554</v>
      </c>
      <c r="E695" s="202">
        <v>192</v>
      </c>
      <c r="F695" s="203">
        <v>2187.3325599999994</v>
      </c>
      <c r="G695" s="203">
        <v>50</v>
      </c>
      <c r="H695" s="203">
        <v>529.25222000000008</v>
      </c>
      <c r="I695" s="203">
        <v>1</v>
      </c>
      <c r="J695" s="204">
        <v>11.25</v>
      </c>
    </row>
    <row r="696" spans="1:10">
      <c r="A696" s="156"/>
      <c r="C696" s="157" t="s">
        <v>351</v>
      </c>
      <c r="D696" s="201"/>
      <c r="E696" s="202" t="s">
        <v>201</v>
      </c>
      <c r="F696" s="203" t="s">
        <v>201</v>
      </c>
      <c r="G696" s="203" t="s">
        <v>201</v>
      </c>
      <c r="H696" s="203" t="s">
        <v>201</v>
      </c>
      <c r="I696" s="203" t="s">
        <v>201</v>
      </c>
      <c r="J696" s="204" t="s">
        <v>201</v>
      </c>
    </row>
    <row r="697" spans="1:10">
      <c r="A697" s="156"/>
      <c r="D697" s="201" t="s">
        <v>555</v>
      </c>
      <c r="E697" s="202">
        <v>11</v>
      </c>
      <c r="F697" s="203">
        <v>705331.12727000006</v>
      </c>
      <c r="G697" s="203">
        <v>11</v>
      </c>
      <c r="H697" s="203">
        <v>231.86500000000001</v>
      </c>
      <c r="I697" s="203">
        <v>2</v>
      </c>
      <c r="J697" s="204">
        <v>31.536999999999999</v>
      </c>
    </row>
    <row r="698" spans="1:10">
      <c r="A698" s="156"/>
      <c r="D698" s="201" t="s">
        <v>554</v>
      </c>
      <c r="E698" s="202">
        <v>46</v>
      </c>
      <c r="F698" s="203">
        <v>668072.41819000011</v>
      </c>
      <c r="G698" s="203">
        <v>12</v>
      </c>
      <c r="H698" s="203">
        <v>284.42099999999999</v>
      </c>
      <c r="I698" s="203">
        <v>0</v>
      </c>
      <c r="J698" s="204">
        <v>0</v>
      </c>
    </row>
    <row r="699" spans="1:10">
      <c r="A699" s="156"/>
      <c r="D699" s="201" t="s">
        <v>611</v>
      </c>
      <c r="E699" s="202">
        <v>170</v>
      </c>
      <c r="F699" s="203">
        <v>46720.075499999999</v>
      </c>
      <c r="G699" s="203">
        <v>25</v>
      </c>
      <c r="H699" s="203">
        <v>3521.3225000000002</v>
      </c>
      <c r="I699" s="203">
        <v>0</v>
      </c>
      <c r="J699" s="204">
        <v>0</v>
      </c>
    </row>
    <row r="700" spans="1:10">
      <c r="A700" s="156"/>
      <c r="D700" s="201" t="s">
        <v>612</v>
      </c>
      <c r="E700" s="202">
        <v>105</v>
      </c>
      <c r="F700" s="203">
        <v>27512.559390000002</v>
      </c>
      <c r="G700" s="203">
        <v>16</v>
      </c>
      <c r="H700" s="203">
        <v>3517.3485000000001</v>
      </c>
      <c r="I700" s="203">
        <v>0</v>
      </c>
      <c r="J700" s="204">
        <v>0</v>
      </c>
    </row>
    <row r="701" spans="1:10">
      <c r="A701" s="156"/>
      <c r="D701" s="201" t="s">
        <v>613</v>
      </c>
      <c r="E701" s="202">
        <v>60</v>
      </c>
      <c r="F701" s="203">
        <v>14732.3742</v>
      </c>
      <c r="G701" s="203">
        <v>60</v>
      </c>
      <c r="H701" s="203">
        <v>14732.3742</v>
      </c>
      <c r="I701" s="203">
        <v>2</v>
      </c>
      <c r="J701" s="204">
        <v>484.298</v>
      </c>
    </row>
    <row r="702" spans="1:10">
      <c r="A702" s="156"/>
      <c r="C702" s="157" t="s">
        <v>352</v>
      </c>
      <c r="D702" s="201"/>
      <c r="E702" s="202" t="s">
        <v>201</v>
      </c>
      <c r="F702" s="203" t="s">
        <v>201</v>
      </c>
      <c r="G702" s="203" t="s">
        <v>201</v>
      </c>
      <c r="H702" s="203" t="s">
        <v>201</v>
      </c>
      <c r="I702" s="203" t="s">
        <v>201</v>
      </c>
      <c r="J702" s="204" t="s">
        <v>201</v>
      </c>
    </row>
    <row r="703" spans="1:10">
      <c r="A703" s="156"/>
      <c r="D703" s="201" t="s">
        <v>563</v>
      </c>
      <c r="E703" s="202">
        <v>2185</v>
      </c>
      <c r="F703" s="203">
        <v>104032.03311999999</v>
      </c>
      <c r="G703" s="203">
        <v>197</v>
      </c>
      <c r="H703" s="203">
        <v>5860.9004000000014</v>
      </c>
      <c r="I703" s="203">
        <v>0</v>
      </c>
      <c r="J703" s="204">
        <v>0</v>
      </c>
    </row>
    <row r="704" spans="1:10">
      <c r="A704" s="156"/>
      <c r="D704" s="201" t="s">
        <v>575</v>
      </c>
      <c r="E704" s="202">
        <v>1312</v>
      </c>
      <c r="F704" s="203">
        <v>95128.294450000016</v>
      </c>
      <c r="G704" s="203">
        <v>23</v>
      </c>
      <c r="H704" s="203">
        <v>1266.1253000000002</v>
      </c>
      <c r="I704" s="203">
        <v>0</v>
      </c>
      <c r="J704" s="204">
        <v>0</v>
      </c>
    </row>
    <row r="705" spans="1:10">
      <c r="A705" s="156"/>
      <c r="D705" s="201" t="s">
        <v>614</v>
      </c>
      <c r="E705" s="202">
        <v>1118</v>
      </c>
      <c r="F705" s="203">
        <v>42383.58916999997</v>
      </c>
      <c r="G705" s="203">
        <v>162</v>
      </c>
      <c r="H705" s="203">
        <v>4680.0185999999985</v>
      </c>
      <c r="I705" s="203">
        <v>0</v>
      </c>
      <c r="J705" s="204">
        <v>0</v>
      </c>
    </row>
    <row r="706" spans="1:10">
      <c r="A706" s="156"/>
      <c r="D706" s="201" t="s">
        <v>615</v>
      </c>
      <c r="E706" s="202">
        <v>575</v>
      </c>
      <c r="F706" s="203">
        <v>19580.755939999995</v>
      </c>
      <c r="G706" s="203">
        <v>55</v>
      </c>
      <c r="H706" s="203">
        <v>1543.9072000000001</v>
      </c>
      <c r="I706" s="203">
        <v>0</v>
      </c>
      <c r="J706" s="204">
        <v>0</v>
      </c>
    </row>
    <row r="707" spans="1:10">
      <c r="A707" s="156"/>
      <c r="D707" s="201" t="s">
        <v>608</v>
      </c>
      <c r="E707" s="202">
        <v>618</v>
      </c>
      <c r="F707" s="203">
        <v>18084.332459999998</v>
      </c>
      <c r="G707" s="203">
        <v>85</v>
      </c>
      <c r="H707" s="203">
        <v>1223.2282</v>
      </c>
      <c r="I707" s="203">
        <v>0</v>
      </c>
      <c r="J707" s="204">
        <v>0</v>
      </c>
    </row>
    <row r="708" spans="1:10">
      <c r="A708" s="156"/>
      <c r="C708" s="157" t="s">
        <v>353</v>
      </c>
      <c r="D708" s="201"/>
      <c r="E708" s="202" t="s">
        <v>201</v>
      </c>
      <c r="F708" s="203" t="s">
        <v>201</v>
      </c>
      <c r="G708" s="203" t="s">
        <v>201</v>
      </c>
      <c r="H708" s="203" t="s">
        <v>201</v>
      </c>
      <c r="I708" s="203" t="s">
        <v>201</v>
      </c>
      <c r="J708" s="204" t="s">
        <v>201</v>
      </c>
    </row>
    <row r="709" spans="1:10">
      <c r="A709" s="156"/>
      <c r="D709" s="201" t="s">
        <v>616</v>
      </c>
      <c r="E709" s="202">
        <v>384</v>
      </c>
      <c r="F709" s="203">
        <v>33568.088500000005</v>
      </c>
      <c r="G709" s="203">
        <v>60</v>
      </c>
      <c r="H709" s="203">
        <v>4478.8117000000002</v>
      </c>
      <c r="I709" s="203">
        <v>0</v>
      </c>
      <c r="J709" s="204">
        <v>0</v>
      </c>
    </row>
    <row r="710" spans="1:10">
      <c r="A710" s="156"/>
      <c r="D710" s="201" t="s">
        <v>592</v>
      </c>
      <c r="E710" s="202">
        <v>169</v>
      </c>
      <c r="F710" s="203">
        <v>4810.6931000000004</v>
      </c>
      <c r="G710" s="203">
        <v>169</v>
      </c>
      <c r="H710" s="203">
        <v>4810.6931000000013</v>
      </c>
      <c r="I710" s="203">
        <v>5</v>
      </c>
      <c r="J710" s="204">
        <v>124.97689999999999</v>
      </c>
    </row>
    <row r="711" spans="1:10">
      <c r="A711" s="156"/>
      <c r="D711" s="201" t="s">
        <v>617</v>
      </c>
      <c r="E711" s="202">
        <v>98</v>
      </c>
      <c r="F711" s="203">
        <v>2373.2348399999996</v>
      </c>
      <c r="G711" s="203">
        <v>98</v>
      </c>
      <c r="H711" s="203">
        <v>2373.2348399999996</v>
      </c>
      <c r="I711" s="203">
        <v>2</v>
      </c>
      <c r="J711" s="204">
        <v>49.687200000000004</v>
      </c>
    </row>
    <row r="712" spans="1:10">
      <c r="A712" s="156"/>
      <c r="D712" s="201" t="s">
        <v>618</v>
      </c>
      <c r="E712" s="202">
        <v>32</v>
      </c>
      <c r="F712" s="203">
        <v>1523.4728999999993</v>
      </c>
      <c r="G712" s="203">
        <v>32</v>
      </c>
      <c r="H712" s="203">
        <v>1523.4728999999998</v>
      </c>
      <c r="I712" s="203">
        <v>2</v>
      </c>
      <c r="J712" s="204">
        <v>53.509599999999999</v>
      </c>
    </row>
    <row r="713" spans="1:10">
      <c r="A713" s="156"/>
      <c r="D713" s="201" t="s">
        <v>619</v>
      </c>
      <c r="E713" s="202">
        <v>22</v>
      </c>
      <c r="F713" s="203">
        <v>702.5648000000001</v>
      </c>
      <c r="G713" s="203">
        <v>0</v>
      </c>
      <c r="H713" s="203">
        <v>0</v>
      </c>
      <c r="I713" s="203">
        <v>0</v>
      </c>
      <c r="J713" s="204">
        <v>0</v>
      </c>
    </row>
    <row r="714" spans="1:10">
      <c r="A714" s="156"/>
      <c r="C714" s="157" t="s">
        <v>354</v>
      </c>
      <c r="D714" s="201"/>
      <c r="E714" s="202" t="s">
        <v>201</v>
      </c>
      <c r="F714" s="203" t="s">
        <v>201</v>
      </c>
      <c r="G714" s="203" t="s">
        <v>201</v>
      </c>
      <c r="H714" s="203" t="s">
        <v>201</v>
      </c>
      <c r="I714" s="203" t="s">
        <v>201</v>
      </c>
      <c r="J714" s="204" t="s">
        <v>201</v>
      </c>
    </row>
    <row r="715" spans="1:10">
      <c r="A715" s="156"/>
      <c r="D715" s="201" t="s">
        <v>620</v>
      </c>
      <c r="E715" s="202">
        <v>89</v>
      </c>
      <c r="F715" s="203">
        <v>10378.998800000001</v>
      </c>
      <c r="G715" s="203">
        <v>14</v>
      </c>
      <c r="H715" s="203">
        <v>1300.8674999999998</v>
      </c>
      <c r="I715" s="203">
        <v>0</v>
      </c>
      <c r="J715" s="204">
        <v>0</v>
      </c>
    </row>
    <row r="716" spans="1:10">
      <c r="A716" s="156"/>
      <c r="D716" s="201" t="s">
        <v>611</v>
      </c>
      <c r="E716" s="202">
        <v>80</v>
      </c>
      <c r="F716" s="203">
        <v>8287.1410000000014</v>
      </c>
      <c r="G716" s="203">
        <v>15</v>
      </c>
      <c r="H716" s="203">
        <v>1406.3733999999999</v>
      </c>
      <c r="I716" s="203">
        <v>0</v>
      </c>
      <c r="J716" s="204">
        <v>0</v>
      </c>
    </row>
    <row r="717" spans="1:10">
      <c r="A717" s="156"/>
      <c r="D717" s="201" t="s">
        <v>621</v>
      </c>
      <c r="E717" s="202">
        <v>96</v>
      </c>
      <c r="F717" s="203">
        <v>6252.807530000001</v>
      </c>
      <c r="G717" s="203">
        <v>43</v>
      </c>
      <c r="H717" s="203">
        <v>1830.6106</v>
      </c>
      <c r="I717" s="203">
        <v>0</v>
      </c>
      <c r="J717" s="204">
        <v>0</v>
      </c>
    </row>
    <row r="718" spans="1:10">
      <c r="A718" s="156"/>
      <c r="D718" s="201" t="s">
        <v>584</v>
      </c>
      <c r="E718" s="202">
        <v>43</v>
      </c>
      <c r="F718" s="203">
        <v>3292.4823000000001</v>
      </c>
      <c r="G718" s="203">
        <v>12</v>
      </c>
      <c r="H718" s="203">
        <v>673.82799999999997</v>
      </c>
      <c r="I718" s="203">
        <v>0</v>
      </c>
      <c r="J718" s="204">
        <v>0</v>
      </c>
    </row>
    <row r="719" spans="1:10">
      <c r="A719" s="156"/>
      <c r="D719" s="201" t="s">
        <v>608</v>
      </c>
      <c r="E719" s="202">
        <v>31</v>
      </c>
      <c r="F719" s="203">
        <v>3071.2830999999996</v>
      </c>
      <c r="G719" s="203">
        <v>10</v>
      </c>
      <c r="H719" s="203">
        <v>934.92530000000011</v>
      </c>
      <c r="I719" s="203">
        <v>0</v>
      </c>
      <c r="J719" s="204">
        <v>0</v>
      </c>
    </row>
    <row r="720" spans="1:10">
      <c r="A720" s="156"/>
      <c r="B720" s="157" t="s">
        <v>355</v>
      </c>
      <c r="D720" s="201"/>
      <c r="E720" s="202" t="s">
        <v>201</v>
      </c>
      <c r="F720" s="203" t="s">
        <v>201</v>
      </c>
      <c r="G720" s="203" t="s">
        <v>201</v>
      </c>
      <c r="H720" s="203" t="s">
        <v>201</v>
      </c>
      <c r="I720" s="203" t="s">
        <v>201</v>
      </c>
      <c r="J720" s="204" t="s">
        <v>201</v>
      </c>
    </row>
    <row r="721" spans="1:10">
      <c r="A721" s="156"/>
      <c r="D721" s="201" t="s">
        <v>582</v>
      </c>
      <c r="E721" s="202">
        <v>104</v>
      </c>
      <c r="F721" s="203">
        <v>53.192999999999998</v>
      </c>
      <c r="G721" s="203">
        <v>0</v>
      </c>
      <c r="H721" s="203">
        <v>0</v>
      </c>
      <c r="I721" s="203">
        <v>0</v>
      </c>
      <c r="J721" s="204">
        <v>0</v>
      </c>
    </row>
    <row r="722" spans="1:10">
      <c r="A722" s="156"/>
      <c r="D722" s="201" t="s">
        <v>575</v>
      </c>
      <c r="E722" s="202">
        <v>75</v>
      </c>
      <c r="F722" s="203">
        <v>49.895000000000003</v>
      </c>
      <c r="G722" s="203">
        <v>0</v>
      </c>
      <c r="H722" s="203">
        <v>0</v>
      </c>
      <c r="I722" s="203">
        <v>0</v>
      </c>
      <c r="J722" s="204">
        <v>0</v>
      </c>
    </row>
    <row r="723" spans="1:10">
      <c r="A723" s="156"/>
      <c r="D723" s="201" t="s">
        <v>568</v>
      </c>
      <c r="E723" s="202">
        <v>251</v>
      </c>
      <c r="F723" s="203">
        <v>23.113499999999988</v>
      </c>
      <c r="G723" s="203">
        <v>26</v>
      </c>
      <c r="H723" s="203">
        <v>1.4990000000000003</v>
      </c>
      <c r="I723" s="203">
        <v>0</v>
      </c>
      <c r="J723" s="204">
        <v>0</v>
      </c>
    </row>
    <row r="724" spans="1:10">
      <c r="A724" s="156"/>
      <c r="D724" s="201" t="s">
        <v>566</v>
      </c>
      <c r="E724" s="202">
        <v>10</v>
      </c>
      <c r="F724" s="203">
        <v>1.5710999999999999</v>
      </c>
      <c r="G724" s="203">
        <v>0</v>
      </c>
      <c r="H724" s="203">
        <v>0</v>
      </c>
      <c r="I724" s="203">
        <v>0</v>
      </c>
      <c r="J724" s="204">
        <v>0</v>
      </c>
    </row>
    <row r="725" spans="1:10">
      <c r="A725" s="205"/>
      <c r="B725" s="206"/>
      <c r="C725" s="206"/>
      <c r="D725" s="207" t="s">
        <v>576</v>
      </c>
      <c r="E725" s="208">
        <v>50</v>
      </c>
      <c r="F725" s="209">
        <v>0.95300000000000051</v>
      </c>
      <c r="G725" s="209">
        <v>4</v>
      </c>
      <c r="H725" s="209">
        <v>9.8000000000000004E-2</v>
      </c>
      <c r="I725" s="209">
        <v>0</v>
      </c>
      <c r="J725" s="210">
        <v>0</v>
      </c>
    </row>
    <row r="726" spans="1:10">
      <c r="A726" s="156" t="s">
        <v>169</v>
      </c>
      <c r="D726" s="201"/>
      <c r="E726" s="202" t="s">
        <v>201</v>
      </c>
      <c r="F726" s="203" t="s">
        <v>201</v>
      </c>
      <c r="G726" s="203" t="s">
        <v>201</v>
      </c>
      <c r="H726" s="203" t="s">
        <v>201</v>
      </c>
      <c r="I726" s="203" t="s">
        <v>201</v>
      </c>
      <c r="J726" s="204" t="s">
        <v>201</v>
      </c>
    </row>
    <row r="727" spans="1:10">
      <c r="A727" s="156"/>
      <c r="B727" s="157" t="s">
        <v>356</v>
      </c>
      <c r="D727" s="201"/>
      <c r="E727" s="202" t="s">
        <v>201</v>
      </c>
      <c r="F727" s="203" t="s">
        <v>201</v>
      </c>
      <c r="G727" s="203" t="s">
        <v>201</v>
      </c>
      <c r="H727" s="203" t="s">
        <v>201</v>
      </c>
      <c r="I727" s="203" t="s">
        <v>201</v>
      </c>
      <c r="J727" s="204" t="s">
        <v>201</v>
      </c>
    </row>
    <row r="728" spans="1:10">
      <c r="A728" s="156"/>
      <c r="C728" s="157" t="s">
        <v>357</v>
      </c>
      <c r="D728" s="201"/>
      <c r="E728" s="202" t="s">
        <v>201</v>
      </c>
      <c r="F728" s="203" t="s">
        <v>201</v>
      </c>
      <c r="G728" s="203" t="s">
        <v>201</v>
      </c>
      <c r="H728" s="203" t="s">
        <v>201</v>
      </c>
      <c r="I728" s="203" t="s">
        <v>201</v>
      </c>
      <c r="J728" s="204" t="s">
        <v>201</v>
      </c>
    </row>
    <row r="729" spans="1:10">
      <c r="A729" s="156"/>
      <c r="D729" s="201" t="s">
        <v>568</v>
      </c>
      <c r="E729" s="202">
        <v>882</v>
      </c>
      <c r="F729" s="203">
        <v>28883.383190000004</v>
      </c>
      <c r="G729" s="203">
        <v>56</v>
      </c>
      <c r="H729" s="203">
        <v>1867.1037999999996</v>
      </c>
      <c r="I729" s="203">
        <v>0</v>
      </c>
      <c r="J729" s="204">
        <v>0</v>
      </c>
    </row>
    <row r="730" spans="1:10">
      <c r="A730" s="156"/>
      <c r="D730" s="201" t="s">
        <v>553</v>
      </c>
      <c r="E730" s="202">
        <v>213</v>
      </c>
      <c r="F730" s="203">
        <v>8553.9333299999998</v>
      </c>
      <c r="G730" s="203">
        <v>19</v>
      </c>
      <c r="H730" s="203">
        <v>610.9846</v>
      </c>
      <c r="I730" s="203">
        <v>0</v>
      </c>
      <c r="J730" s="204">
        <v>0</v>
      </c>
    </row>
    <row r="731" spans="1:10">
      <c r="A731" s="156"/>
      <c r="D731" s="201" t="s">
        <v>569</v>
      </c>
      <c r="E731" s="202">
        <v>28</v>
      </c>
      <c r="F731" s="203">
        <v>5790.42</v>
      </c>
      <c r="G731" s="203">
        <v>28</v>
      </c>
      <c r="H731" s="203">
        <v>5790.420000000001</v>
      </c>
      <c r="I731" s="203">
        <v>0</v>
      </c>
      <c r="J731" s="204">
        <v>0</v>
      </c>
    </row>
    <row r="732" spans="1:10">
      <c r="A732" s="156"/>
      <c r="D732" s="201" t="s">
        <v>554</v>
      </c>
      <c r="E732" s="202">
        <v>16</v>
      </c>
      <c r="F732" s="203">
        <v>529</v>
      </c>
      <c r="G732" s="203">
        <v>2</v>
      </c>
      <c r="H732" s="203">
        <v>68</v>
      </c>
      <c r="I732" s="203">
        <v>0</v>
      </c>
      <c r="J732" s="204">
        <v>0</v>
      </c>
    </row>
    <row r="733" spans="1:10">
      <c r="A733" s="156"/>
      <c r="D733" s="201" t="s">
        <v>575</v>
      </c>
      <c r="E733" s="202">
        <v>43</v>
      </c>
      <c r="F733" s="203">
        <v>74.449600000000018</v>
      </c>
      <c r="G733" s="203">
        <v>43</v>
      </c>
      <c r="H733" s="203">
        <v>74.449600000000018</v>
      </c>
      <c r="I733" s="203">
        <v>0</v>
      </c>
      <c r="J733" s="204">
        <v>0</v>
      </c>
    </row>
    <row r="734" spans="1:10">
      <c r="A734" s="156"/>
      <c r="C734" s="157" t="s">
        <v>358</v>
      </c>
      <c r="D734" s="201"/>
      <c r="E734" s="202" t="s">
        <v>201</v>
      </c>
      <c r="F734" s="203" t="s">
        <v>201</v>
      </c>
      <c r="G734" s="203" t="s">
        <v>201</v>
      </c>
      <c r="H734" s="203" t="s">
        <v>201</v>
      </c>
      <c r="I734" s="203" t="s">
        <v>201</v>
      </c>
      <c r="J734" s="204" t="s">
        <v>201</v>
      </c>
    </row>
    <row r="735" spans="1:10">
      <c r="A735" s="156"/>
      <c r="D735" s="201" t="s">
        <v>574</v>
      </c>
      <c r="E735" s="202">
        <v>713</v>
      </c>
      <c r="F735" s="203">
        <v>15905.679899999999</v>
      </c>
      <c r="G735" s="203">
        <v>20</v>
      </c>
      <c r="H735" s="203">
        <v>586.12</v>
      </c>
      <c r="I735" s="203">
        <v>0</v>
      </c>
      <c r="J735" s="204">
        <v>0</v>
      </c>
    </row>
    <row r="736" spans="1:10">
      <c r="A736" s="156"/>
      <c r="D736" s="201" t="s">
        <v>580</v>
      </c>
      <c r="E736" s="202">
        <v>193</v>
      </c>
      <c r="F736" s="203">
        <v>8760</v>
      </c>
      <c r="G736" s="203">
        <v>2</v>
      </c>
      <c r="H736" s="203">
        <v>140</v>
      </c>
      <c r="I736" s="203">
        <v>0</v>
      </c>
      <c r="J736" s="204">
        <v>0</v>
      </c>
    </row>
    <row r="737" spans="1:10">
      <c r="A737" s="156"/>
      <c r="D737" s="201" t="s">
        <v>567</v>
      </c>
      <c r="E737" s="202">
        <v>388</v>
      </c>
      <c r="F737" s="203">
        <v>2556.7479999999996</v>
      </c>
      <c r="G737" s="203">
        <v>26</v>
      </c>
      <c r="H737" s="203">
        <v>178.82499999999999</v>
      </c>
      <c r="I737" s="203">
        <v>0</v>
      </c>
      <c r="J737" s="204">
        <v>0</v>
      </c>
    </row>
    <row r="738" spans="1:10">
      <c r="A738" s="156"/>
      <c r="D738" s="201" t="s">
        <v>553</v>
      </c>
      <c r="E738" s="202">
        <v>160</v>
      </c>
      <c r="F738" s="203">
        <v>1194.5766699999997</v>
      </c>
      <c r="G738" s="203">
        <v>6</v>
      </c>
      <c r="H738" s="203">
        <v>18.71058</v>
      </c>
      <c r="I738" s="203">
        <v>0</v>
      </c>
      <c r="J738" s="204">
        <v>0</v>
      </c>
    </row>
    <row r="739" spans="1:10">
      <c r="A739" s="156"/>
      <c r="D739" s="201" t="s">
        <v>577</v>
      </c>
      <c r="E739" s="202">
        <v>104</v>
      </c>
      <c r="F739" s="203">
        <v>923.53449999999975</v>
      </c>
      <c r="G739" s="203">
        <v>3</v>
      </c>
      <c r="H739" s="203">
        <v>24.592500000000001</v>
      </c>
      <c r="I739" s="203">
        <v>0</v>
      </c>
      <c r="J739" s="204">
        <v>0</v>
      </c>
    </row>
    <row r="740" spans="1:10">
      <c r="A740" s="156"/>
      <c r="C740" s="157" t="s">
        <v>359</v>
      </c>
      <c r="D740" s="201"/>
      <c r="E740" s="202" t="s">
        <v>201</v>
      </c>
      <c r="F740" s="203" t="s">
        <v>201</v>
      </c>
      <c r="G740" s="203" t="s">
        <v>201</v>
      </c>
      <c r="H740" s="203" t="s">
        <v>201</v>
      </c>
      <c r="I740" s="203" t="s">
        <v>201</v>
      </c>
      <c r="J740" s="204" t="s">
        <v>201</v>
      </c>
    </row>
    <row r="741" spans="1:10">
      <c r="A741" s="156"/>
      <c r="D741" s="201" t="s">
        <v>576</v>
      </c>
      <c r="E741" s="202">
        <v>83</v>
      </c>
      <c r="F741" s="203">
        <v>4498.1590000000006</v>
      </c>
      <c r="G741" s="203">
        <v>48</v>
      </c>
      <c r="H741" s="203">
        <v>4441.1385000000009</v>
      </c>
      <c r="I741" s="203">
        <v>0</v>
      </c>
      <c r="J741" s="204">
        <v>0</v>
      </c>
    </row>
    <row r="742" spans="1:10">
      <c r="A742" s="156"/>
      <c r="D742" s="201" t="s">
        <v>553</v>
      </c>
      <c r="E742" s="202">
        <v>125</v>
      </c>
      <c r="F742" s="203">
        <v>2518.6861399999998</v>
      </c>
      <c r="G742" s="203">
        <v>42</v>
      </c>
      <c r="H742" s="203">
        <v>259.74291999999997</v>
      </c>
      <c r="I742" s="203">
        <v>0</v>
      </c>
      <c r="J742" s="204">
        <v>0</v>
      </c>
    </row>
    <row r="743" spans="1:10">
      <c r="A743" s="156"/>
      <c r="D743" s="201" t="s">
        <v>559</v>
      </c>
      <c r="E743" s="202">
        <v>11</v>
      </c>
      <c r="F743" s="203">
        <v>1212.3319999999999</v>
      </c>
      <c r="G743" s="203">
        <v>2</v>
      </c>
      <c r="H743" s="203">
        <v>104.63200000000001</v>
      </c>
      <c r="I743" s="203">
        <v>0</v>
      </c>
      <c r="J743" s="204">
        <v>0</v>
      </c>
    </row>
    <row r="744" spans="1:10">
      <c r="A744" s="156"/>
      <c r="D744" s="201" t="s">
        <v>556</v>
      </c>
      <c r="E744" s="202">
        <v>51</v>
      </c>
      <c r="F744" s="203">
        <v>804.11999999999966</v>
      </c>
      <c r="G744" s="203">
        <v>0</v>
      </c>
      <c r="H744" s="203">
        <v>0</v>
      </c>
      <c r="I744" s="203">
        <v>0</v>
      </c>
      <c r="J744" s="204">
        <v>0</v>
      </c>
    </row>
    <row r="745" spans="1:10">
      <c r="A745" s="156"/>
      <c r="D745" s="201" t="s">
        <v>569</v>
      </c>
      <c r="E745" s="202">
        <v>34</v>
      </c>
      <c r="F745" s="203">
        <v>178.52420000000001</v>
      </c>
      <c r="G745" s="203">
        <v>13</v>
      </c>
      <c r="H745" s="203">
        <v>145.739</v>
      </c>
      <c r="I745" s="203">
        <v>0</v>
      </c>
      <c r="J745" s="204">
        <v>0</v>
      </c>
    </row>
    <row r="746" spans="1:10">
      <c r="A746" s="156"/>
      <c r="C746" s="157" t="s">
        <v>360</v>
      </c>
      <c r="D746" s="201"/>
      <c r="E746" s="202" t="s">
        <v>201</v>
      </c>
      <c r="F746" s="203" t="s">
        <v>201</v>
      </c>
      <c r="G746" s="203" t="s">
        <v>201</v>
      </c>
      <c r="H746" s="203" t="s">
        <v>201</v>
      </c>
      <c r="I746" s="203" t="s">
        <v>201</v>
      </c>
      <c r="J746" s="204" t="s">
        <v>201</v>
      </c>
    </row>
    <row r="747" spans="1:10">
      <c r="A747" s="156"/>
      <c r="D747" s="201" t="s">
        <v>568</v>
      </c>
      <c r="E747" s="202">
        <v>1412</v>
      </c>
      <c r="F747" s="203">
        <v>27079.787539999994</v>
      </c>
      <c r="G747" s="203">
        <v>45</v>
      </c>
      <c r="H747" s="203">
        <v>646.58067000000005</v>
      </c>
      <c r="I747" s="203">
        <v>0</v>
      </c>
      <c r="J747" s="204">
        <v>0</v>
      </c>
    </row>
    <row r="748" spans="1:10">
      <c r="A748" s="156"/>
      <c r="D748" s="201" t="s">
        <v>553</v>
      </c>
      <c r="E748" s="202">
        <v>343</v>
      </c>
      <c r="F748" s="203">
        <v>9630.4350499999964</v>
      </c>
      <c r="G748" s="203">
        <v>11</v>
      </c>
      <c r="H748" s="203">
        <v>151.36681000000002</v>
      </c>
      <c r="I748" s="203">
        <v>0</v>
      </c>
      <c r="J748" s="204">
        <v>0</v>
      </c>
    </row>
    <row r="749" spans="1:10">
      <c r="A749" s="156"/>
      <c r="D749" s="201" t="s">
        <v>566</v>
      </c>
      <c r="E749" s="202">
        <v>28</v>
      </c>
      <c r="F749" s="203">
        <v>966.77656000000002</v>
      </c>
      <c r="G749" s="203">
        <v>1</v>
      </c>
      <c r="H749" s="203">
        <v>43.542000000000002</v>
      </c>
      <c r="I749" s="203">
        <v>0</v>
      </c>
      <c r="J749" s="204">
        <v>0</v>
      </c>
    </row>
    <row r="750" spans="1:10">
      <c r="A750" s="156"/>
      <c r="D750" s="201" t="s">
        <v>558</v>
      </c>
      <c r="E750" s="202">
        <v>19</v>
      </c>
      <c r="F750" s="203">
        <v>633.73400000000004</v>
      </c>
      <c r="G750" s="203">
        <v>2</v>
      </c>
      <c r="H750" s="203">
        <v>36.980000000000004</v>
      </c>
      <c r="I750" s="203">
        <v>0</v>
      </c>
      <c r="J750" s="204">
        <v>0</v>
      </c>
    </row>
    <row r="751" spans="1:10">
      <c r="A751" s="156"/>
      <c r="D751" s="201" t="s">
        <v>575</v>
      </c>
      <c r="E751" s="202">
        <v>3</v>
      </c>
      <c r="F751" s="203">
        <v>35.747999999999998</v>
      </c>
      <c r="G751" s="203">
        <v>1</v>
      </c>
      <c r="H751" s="203">
        <v>0.108</v>
      </c>
      <c r="I751" s="203">
        <v>0</v>
      </c>
      <c r="J751" s="204">
        <v>0</v>
      </c>
    </row>
    <row r="752" spans="1:10">
      <c r="A752" s="156"/>
      <c r="C752" s="157" t="s">
        <v>361</v>
      </c>
      <c r="D752" s="201"/>
      <c r="E752" s="202" t="s">
        <v>201</v>
      </c>
      <c r="F752" s="203" t="s">
        <v>201</v>
      </c>
      <c r="G752" s="203" t="s">
        <v>201</v>
      </c>
      <c r="H752" s="203" t="s">
        <v>201</v>
      </c>
      <c r="I752" s="203" t="s">
        <v>201</v>
      </c>
      <c r="J752" s="204" t="s">
        <v>201</v>
      </c>
    </row>
    <row r="753" spans="1:10">
      <c r="A753" s="156"/>
      <c r="D753" s="201" t="s">
        <v>567</v>
      </c>
      <c r="E753" s="202">
        <v>5536</v>
      </c>
      <c r="F753" s="203">
        <v>64093.36314000011</v>
      </c>
      <c r="G753" s="203">
        <v>136</v>
      </c>
      <c r="H753" s="203">
        <v>1171.1348699999999</v>
      </c>
      <c r="I753" s="203">
        <v>0</v>
      </c>
      <c r="J753" s="204">
        <v>0</v>
      </c>
    </row>
    <row r="754" spans="1:10">
      <c r="A754" s="156"/>
      <c r="D754" s="201" t="s">
        <v>215</v>
      </c>
      <c r="E754" s="202">
        <v>1220</v>
      </c>
      <c r="F754" s="203">
        <v>61159.924919999976</v>
      </c>
      <c r="G754" s="203">
        <v>15</v>
      </c>
      <c r="H754" s="203">
        <v>302.96499999999997</v>
      </c>
      <c r="I754" s="203">
        <v>0</v>
      </c>
      <c r="J754" s="204">
        <v>0</v>
      </c>
    </row>
    <row r="755" spans="1:10">
      <c r="A755" s="156"/>
      <c r="D755" s="201" t="s">
        <v>574</v>
      </c>
      <c r="E755" s="202">
        <v>6872</v>
      </c>
      <c r="F755" s="203">
        <v>22060.719960000002</v>
      </c>
      <c r="G755" s="203">
        <v>391</v>
      </c>
      <c r="H755" s="203">
        <v>403.70777999999996</v>
      </c>
      <c r="I755" s="203">
        <v>2</v>
      </c>
      <c r="J755" s="204">
        <v>1.52</v>
      </c>
    </row>
    <row r="756" spans="1:10">
      <c r="A756" s="156"/>
      <c r="D756" s="201" t="s">
        <v>553</v>
      </c>
      <c r="E756" s="202">
        <v>322</v>
      </c>
      <c r="F756" s="203">
        <v>17997.625740000003</v>
      </c>
      <c r="G756" s="203">
        <v>3</v>
      </c>
      <c r="H756" s="203">
        <v>20.87208</v>
      </c>
      <c r="I756" s="203">
        <v>0</v>
      </c>
      <c r="J756" s="204">
        <v>0</v>
      </c>
    </row>
    <row r="757" spans="1:10">
      <c r="A757" s="156"/>
      <c r="D757" s="201" t="s">
        <v>569</v>
      </c>
      <c r="E757" s="202">
        <v>3421</v>
      </c>
      <c r="F757" s="203">
        <v>17650.688569999991</v>
      </c>
      <c r="G757" s="203">
        <v>451</v>
      </c>
      <c r="H757" s="203">
        <v>1658.72144</v>
      </c>
      <c r="I757" s="203">
        <v>0</v>
      </c>
      <c r="J757" s="204">
        <v>0</v>
      </c>
    </row>
    <row r="758" spans="1:10">
      <c r="A758" s="156"/>
      <c r="C758" s="157" t="s">
        <v>362</v>
      </c>
      <c r="D758" s="201"/>
      <c r="E758" s="202" t="s">
        <v>201</v>
      </c>
      <c r="F758" s="203" t="s">
        <v>201</v>
      </c>
      <c r="G758" s="203" t="s">
        <v>201</v>
      </c>
      <c r="H758" s="203" t="s">
        <v>201</v>
      </c>
      <c r="I758" s="203" t="s">
        <v>201</v>
      </c>
      <c r="J758" s="204" t="s">
        <v>201</v>
      </c>
    </row>
    <row r="759" spans="1:10">
      <c r="A759" s="156"/>
      <c r="D759" s="201" t="s">
        <v>566</v>
      </c>
      <c r="E759" s="202">
        <v>207</v>
      </c>
      <c r="F759" s="203">
        <v>1349.6792000000003</v>
      </c>
      <c r="G759" s="203">
        <v>4</v>
      </c>
      <c r="H759" s="203">
        <v>19.6616</v>
      </c>
      <c r="I759" s="203">
        <v>0</v>
      </c>
      <c r="J759" s="204">
        <v>0</v>
      </c>
    </row>
    <row r="760" spans="1:10">
      <c r="A760" s="156"/>
      <c r="D760" s="201" t="s">
        <v>577</v>
      </c>
      <c r="E760" s="202">
        <v>94</v>
      </c>
      <c r="F760" s="203">
        <v>183.93030000000005</v>
      </c>
      <c r="G760" s="203">
        <v>34</v>
      </c>
      <c r="H760" s="203">
        <v>60.111400000000003</v>
      </c>
      <c r="I760" s="203">
        <v>0</v>
      </c>
      <c r="J760" s="204">
        <v>0</v>
      </c>
    </row>
    <row r="761" spans="1:10">
      <c r="A761" s="156"/>
      <c r="D761" s="201" t="s">
        <v>553</v>
      </c>
      <c r="E761" s="202">
        <v>37</v>
      </c>
      <c r="F761" s="203">
        <v>160.85328000000001</v>
      </c>
      <c r="G761" s="203">
        <v>1</v>
      </c>
      <c r="H761" s="203">
        <v>19.25985</v>
      </c>
      <c r="I761" s="203">
        <v>0</v>
      </c>
      <c r="J761" s="204">
        <v>0</v>
      </c>
    </row>
    <row r="762" spans="1:10">
      <c r="A762" s="156"/>
      <c r="D762" s="201" t="s">
        <v>555</v>
      </c>
      <c r="E762" s="202">
        <v>15</v>
      </c>
      <c r="F762" s="203">
        <v>44.206319999999998</v>
      </c>
      <c r="G762" s="203">
        <v>1</v>
      </c>
      <c r="H762" s="203">
        <v>0.65772000000000008</v>
      </c>
      <c r="I762" s="203">
        <v>0</v>
      </c>
      <c r="J762" s="204">
        <v>0</v>
      </c>
    </row>
    <row r="763" spans="1:10">
      <c r="A763" s="156"/>
      <c r="D763" s="201" t="s">
        <v>573</v>
      </c>
      <c r="E763" s="202">
        <v>14</v>
      </c>
      <c r="F763" s="203">
        <v>33.524999999999999</v>
      </c>
      <c r="G763" s="203">
        <v>4</v>
      </c>
      <c r="H763" s="203">
        <v>6.7050000000000001</v>
      </c>
      <c r="I763" s="203">
        <v>0</v>
      </c>
      <c r="J763" s="204">
        <v>0</v>
      </c>
    </row>
    <row r="764" spans="1:10">
      <c r="A764" s="156"/>
      <c r="C764" s="157" t="s">
        <v>363</v>
      </c>
      <c r="D764" s="201"/>
      <c r="E764" s="202" t="s">
        <v>201</v>
      </c>
      <c r="F764" s="203" t="s">
        <v>201</v>
      </c>
      <c r="G764" s="203" t="s">
        <v>201</v>
      </c>
      <c r="H764" s="203" t="s">
        <v>201</v>
      </c>
      <c r="I764" s="203" t="s">
        <v>201</v>
      </c>
      <c r="J764" s="204" t="s">
        <v>201</v>
      </c>
    </row>
    <row r="765" spans="1:10">
      <c r="A765" s="156"/>
      <c r="D765" s="201" t="s">
        <v>553</v>
      </c>
      <c r="E765" s="202">
        <v>2211</v>
      </c>
      <c r="F765" s="203">
        <v>38659.574899999978</v>
      </c>
      <c r="G765" s="203">
        <v>185</v>
      </c>
      <c r="H765" s="203">
        <v>1472.2306600000002</v>
      </c>
      <c r="I765" s="203">
        <v>0</v>
      </c>
      <c r="J765" s="204">
        <v>0</v>
      </c>
    </row>
    <row r="766" spans="1:10">
      <c r="A766" s="156"/>
      <c r="D766" s="201" t="s">
        <v>566</v>
      </c>
      <c r="E766" s="202">
        <v>2610</v>
      </c>
      <c r="F766" s="203">
        <v>13442.45957999999</v>
      </c>
      <c r="G766" s="203">
        <v>274</v>
      </c>
      <c r="H766" s="203">
        <v>690.62432000000001</v>
      </c>
      <c r="I766" s="203">
        <v>0</v>
      </c>
      <c r="J766" s="204">
        <v>0</v>
      </c>
    </row>
    <row r="767" spans="1:10">
      <c r="A767" s="156"/>
      <c r="D767" s="201" t="s">
        <v>568</v>
      </c>
      <c r="E767" s="202">
        <v>637</v>
      </c>
      <c r="F767" s="203">
        <v>12087.183330000002</v>
      </c>
      <c r="G767" s="203">
        <v>45</v>
      </c>
      <c r="H767" s="203">
        <v>649.3053000000001</v>
      </c>
      <c r="I767" s="203">
        <v>0</v>
      </c>
      <c r="J767" s="204">
        <v>0</v>
      </c>
    </row>
    <row r="768" spans="1:10">
      <c r="A768" s="156"/>
      <c r="D768" s="201" t="s">
        <v>569</v>
      </c>
      <c r="E768" s="202">
        <v>1765</v>
      </c>
      <c r="F768" s="203">
        <v>9499.1770099999976</v>
      </c>
      <c r="G768" s="203">
        <v>216</v>
      </c>
      <c r="H768" s="203">
        <v>1189.4004500000001</v>
      </c>
      <c r="I768" s="203">
        <v>0</v>
      </c>
      <c r="J768" s="204">
        <v>0</v>
      </c>
    </row>
    <row r="769" spans="1:10">
      <c r="A769" s="156"/>
      <c r="D769" s="201" t="s">
        <v>570</v>
      </c>
      <c r="E769" s="202">
        <v>956</v>
      </c>
      <c r="F769" s="203">
        <v>4171.2904800000006</v>
      </c>
      <c r="G769" s="203">
        <v>144</v>
      </c>
      <c r="H769" s="203">
        <v>386.06841000000009</v>
      </c>
      <c r="I769" s="203">
        <v>0</v>
      </c>
      <c r="J769" s="204">
        <v>0</v>
      </c>
    </row>
    <row r="770" spans="1:10">
      <c r="A770" s="156"/>
      <c r="C770" s="157" t="s">
        <v>364</v>
      </c>
      <c r="D770" s="201"/>
      <c r="E770" s="202" t="s">
        <v>201</v>
      </c>
      <c r="F770" s="203" t="s">
        <v>201</v>
      </c>
      <c r="G770" s="203" t="s">
        <v>201</v>
      </c>
      <c r="H770" s="203" t="s">
        <v>201</v>
      </c>
      <c r="I770" s="203" t="s">
        <v>201</v>
      </c>
      <c r="J770" s="204" t="s">
        <v>201</v>
      </c>
    </row>
    <row r="771" spans="1:10">
      <c r="A771" s="156"/>
      <c r="D771" s="201" t="s">
        <v>568</v>
      </c>
      <c r="E771" s="202">
        <v>870</v>
      </c>
      <c r="F771" s="203">
        <v>14180.616899999997</v>
      </c>
      <c r="G771" s="203">
        <v>89</v>
      </c>
      <c r="H771" s="203">
        <v>853.39875999999992</v>
      </c>
      <c r="I771" s="203">
        <v>0</v>
      </c>
      <c r="J771" s="204">
        <v>0</v>
      </c>
    </row>
    <row r="772" spans="1:10">
      <c r="A772" s="156"/>
      <c r="D772" s="201" t="s">
        <v>569</v>
      </c>
      <c r="E772" s="202">
        <v>161</v>
      </c>
      <c r="F772" s="203">
        <v>1886.3580199999999</v>
      </c>
      <c r="G772" s="203">
        <v>32</v>
      </c>
      <c r="H772" s="203">
        <v>119.96498</v>
      </c>
      <c r="I772" s="203">
        <v>1</v>
      </c>
      <c r="J772" s="204">
        <v>3.05</v>
      </c>
    </row>
    <row r="773" spans="1:10">
      <c r="A773" s="156"/>
      <c r="D773" s="201" t="s">
        <v>574</v>
      </c>
      <c r="E773" s="202">
        <v>22</v>
      </c>
      <c r="F773" s="203">
        <v>185.48460000000003</v>
      </c>
      <c r="G773" s="203">
        <v>4</v>
      </c>
      <c r="H773" s="203">
        <v>14.281499999999999</v>
      </c>
      <c r="I773" s="203">
        <v>0</v>
      </c>
      <c r="J773" s="204">
        <v>0</v>
      </c>
    </row>
    <row r="774" spans="1:10">
      <c r="A774" s="156"/>
      <c r="D774" s="201" t="s">
        <v>553</v>
      </c>
      <c r="E774" s="202">
        <v>6</v>
      </c>
      <c r="F774" s="203">
        <v>103.22989000000001</v>
      </c>
      <c r="G774" s="203">
        <v>2</v>
      </c>
      <c r="H774" s="203">
        <v>35.85069</v>
      </c>
      <c r="I774" s="203">
        <v>0</v>
      </c>
      <c r="J774" s="204">
        <v>0</v>
      </c>
    </row>
    <row r="775" spans="1:10">
      <c r="A775" s="156"/>
      <c r="D775" s="201" t="s">
        <v>556</v>
      </c>
      <c r="E775" s="202">
        <v>4</v>
      </c>
      <c r="F775" s="203">
        <v>84.644000000000005</v>
      </c>
      <c r="G775" s="203">
        <v>1</v>
      </c>
      <c r="H775" s="203">
        <v>21.167999999999999</v>
      </c>
      <c r="I775" s="203">
        <v>0</v>
      </c>
      <c r="J775" s="204">
        <v>0</v>
      </c>
    </row>
    <row r="776" spans="1:10">
      <c r="A776" s="156"/>
      <c r="C776" s="157" t="s">
        <v>365</v>
      </c>
      <c r="D776" s="201"/>
      <c r="E776" s="202" t="s">
        <v>201</v>
      </c>
      <c r="F776" s="203" t="s">
        <v>201</v>
      </c>
      <c r="G776" s="203" t="s">
        <v>201</v>
      </c>
      <c r="H776" s="203" t="s">
        <v>201</v>
      </c>
      <c r="I776" s="203" t="s">
        <v>201</v>
      </c>
      <c r="J776" s="204" t="s">
        <v>201</v>
      </c>
    </row>
    <row r="777" spans="1:10">
      <c r="A777" s="156"/>
      <c r="D777" s="201" t="s">
        <v>554</v>
      </c>
      <c r="E777" s="202">
        <v>400</v>
      </c>
      <c r="F777" s="203">
        <v>24163.201300000001</v>
      </c>
      <c r="G777" s="203">
        <v>15</v>
      </c>
      <c r="H777" s="203">
        <v>286.65319999999997</v>
      </c>
      <c r="I777" s="203">
        <v>0</v>
      </c>
      <c r="J777" s="204">
        <v>0</v>
      </c>
    </row>
    <row r="778" spans="1:10">
      <c r="A778" s="156"/>
      <c r="D778" s="201" t="s">
        <v>601</v>
      </c>
      <c r="E778" s="202">
        <v>181</v>
      </c>
      <c r="F778" s="203">
        <v>7940.0099999999948</v>
      </c>
      <c r="G778" s="203">
        <v>3</v>
      </c>
      <c r="H778" s="203">
        <v>67.175000000000011</v>
      </c>
      <c r="I778" s="203">
        <v>0</v>
      </c>
      <c r="J778" s="204">
        <v>0</v>
      </c>
    </row>
    <row r="779" spans="1:10">
      <c r="A779" s="156"/>
      <c r="D779" s="201" t="s">
        <v>569</v>
      </c>
      <c r="E779" s="202">
        <v>391</v>
      </c>
      <c r="F779" s="203">
        <v>5846.1029499999995</v>
      </c>
      <c r="G779" s="203">
        <v>54</v>
      </c>
      <c r="H779" s="203">
        <v>422.50969999999995</v>
      </c>
      <c r="I779" s="203">
        <v>0</v>
      </c>
      <c r="J779" s="204">
        <v>0</v>
      </c>
    </row>
    <row r="780" spans="1:10">
      <c r="A780" s="156"/>
      <c r="D780" s="201" t="s">
        <v>553</v>
      </c>
      <c r="E780" s="202">
        <v>672</v>
      </c>
      <c r="F780" s="203">
        <v>4724.4977600000002</v>
      </c>
      <c r="G780" s="203">
        <v>93</v>
      </c>
      <c r="H780" s="203">
        <v>235.42272999999997</v>
      </c>
      <c r="I780" s="203">
        <v>0</v>
      </c>
      <c r="J780" s="204">
        <v>0</v>
      </c>
    </row>
    <row r="781" spans="1:10">
      <c r="A781" s="156"/>
      <c r="D781" s="201" t="s">
        <v>579</v>
      </c>
      <c r="E781" s="202">
        <v>135</v>
      </c>
      <c r="F781" s="203">
        <v>4186.9434399999991</v>
      </c>
      <c r="G781" s="203">
        <v>7</v>
      </c>
      <c r="H781" s="203">
        <v>8.7065599999999996</v>
      </c>
      <c r="I781" s="203">
        <v>0</v>
      </c>
      <c r="J781" s="204">
        <v>0</v>
      </c>
    </row>
    <row r="782" spans="1:10">
      <c r="A782" s="156"/>
      <c r="B782" s="157" t="s">
        <v>366</v>
      </c>
      <c r="D782" s="201"/>
      <c r="E782" s="202" t="s">
        <v>201</v>
      </c>
      <c r="F782" s="203" t="s">
        <v>201</v>
      </c>
      <c r="G782" s="203" t="s">
        <v>201</v>
      </c>
      <c r="H782" s="203" t="s">
        <v>201</v>
      </c>
      <c r="I782" s="203" t="s">
        <v>201</v>
      </c>
      <c r="J782" s="204" t="s">
        <v>201</v>
      </c>
    </row>
    <row r="783" spans="1:10">
      <c r="A783" s="156"/>
      <c r="C783" s="157" t="s">
        <v>367</v>
      </c>
      <c r="D783" s="201"/>
      <c r="E783" s="202" t="s">
        <v>201</v>
      </c>
      <c r="F783" s="203" t="s">
        <v>201</v>
      </c>
      <c r="G783" s="203" t="s">
        <v>201</v>
      </c>
      <c r="H783" s="203" t="s">
        <v>201</v>
      </c>
      <c r="I783" s="203" t="s">
        <v>201</v>
      </c>
      <c r="J783" s="204" t="s">
        <v>201</v>
      </c>
    </row>
    <row r="784" spans="1:10">
      <c r="A784" s="156"/>
      <c r="D784" s="201" t="s">
        <v>553</v>
      </c>
      <c r="E784" s="202">
        <v>52</v>
      </c>
      <c r="F784" s="203">
        <v>1311.7368200000001</v>
      </c>
      <c r="G784" s="203">
        <v>9</v>
      </c>
      <c r="H784" s="203">
        <v>240.15376000000001</v>
      </c>
      <c r="I784" s="203">
        <v>0</v>
      </c>
      <c r="J784" s="204">
        <v>0</v>
      </c>
    </row>
    <row r="785" spans="1:10">
      <c r="A785" s="156"/>
      <c r="D785" s="201" t="s">
        <v>576</v>
      </c>
      <c r="E785" s="202">
        <v>32</v>
      </c>
      <c r="F785" s="203">
        <v>86.708500000000001</v>
      </c>
      <c r="G785" s="203">
        <v>2</v>
      </c>
      <c r="H785" s="203">
        <v>1.52</v>
      </c>
      <c r="I785" s="203">
        <v>0</v>
      </c>
      <c r="J785" s="204">
        <v>0</v>
      </c>
    </row>
    <row r="786" spans="1:10">
      <c r="A786" s="156"/>
      <c r="D786" s="201" t="s">
        <v>569</v>
      </c>
      <c r="E786" s="202">
        <v>12</v>
      </c>
      <c r="F786" s="203">
        <v>27.865600000000001</v>
      </c>
      <c r="G786" s="203">
        <v>4</v>
      </c>
      <c r="H786" s="203">
        <v>11.894</v>
      </c>
      <c r="I786" s="203">
        <v>0</v>
      </c>
      <c r="J786" s="204">
        <v>0</v>
      </c>
    </row>
    <row r="787" spans="1:10">
      <c r="A787" s="156"/>
      <c r="D787" s="201" t="s">
        <v>566</v>
      </c>
      <c r="E787" s="202">
        <v>13</v>
      </c>
      <c r="F787" s="203">
        <v>15.1134</v>
      </c>
      <c r="G787" s="203">
        <v>1</v>
      </c>
      <c r="H787" s="203">
        <v>4.9749999999999996</v>
      </c>
      <c r="I787" s="203">
        <v>0</v>
      </c>
      <c r="J787" s="204">
        <v>0</v>
      </c>
    </row>
    <row r="788" spans="1:10">
      <c r="A788" s="156"/>
      <c r="D788" s="201" t="s">
        <v>600</v>
      </c>
      <c r="E788" s="202">
        <v>6</v>
      </c>
      <c r="F788" s="203">
        <v>8.5500000000000007</v>
      </c>
      <c r="G788" s="203">
        <v>0</v>
      </c>
      <c r="H788" s="203">
        <v>0</v>
      </c>
      <c r="I788" s="203">
        <v>0</v>
      </c>
      <c r="J788" s="204">
        <v>0</v>
      </c>
    </row>
    <row r="789" spans="1:10">
      <c r="A789" s="156"/>
      <c r="C789" s="157" t="s">
        <v>368</v>
      </c>
      <c r="D789" s="201"/>
      <c r="E789" s="202" t="s">
        <v>201</v>
      </c>
      <c r="F789" s="203" t="s">
        <v>201</v>
      </c>
      <c r="G789" s="203" t="s">
        <v>201</v>
      </c>
      <c r="H789" s="203" t="s">
        <v>201</v>
      </c>
      <c r="I789" s="203" t="s">
        <v>201</v>
      </c>
      <c r="J789" s="204" t="s">
        <v>201</v>
      </c>
    </row>
    <row r="790" spans="1:10">
      <c r="A790" s="156"/>
      <c r="D790" s="201" t="s">
        <v>569</v>
      </c>
      <c r="E790" s="202">
        <v>2756</v>
      </c>
      <c r="F790" s="203">
        <v>43563.571239999997</v>
      </c>
      <c r="G790" s="203">
        <v>2756</v>
      </c>
      <c r="H790" s="203">
        <v>43563.571239999997</v>
      </c>
      <c r="I790" s="203">
        <v>27</v>
      </c>
      <c r="J790" s="204">
        <v>218.73340000000002</v>
      </c>
    </row>
    <row r="791" spans="1:10">
      <c r="A791" s="156"/>
      <c r="D791" s="201" t="s">
        <v>553</v>
      </c>
      <c r="E791" s="202">
        <v>139</v>
      </c>
      <c r="F791" s="203">
        <v>1193.8794999999998</v>
      </c>
      <c r="G791" s="203">
        <v>139</v>
      </c>
      <c r="H791" s="203">
        <v>1193.8794999999998</v>
      </c>
      <c r="I791" s="203">
        <v>0</v>
      </c>
      <c r="J791" s="204">
        <v>0</v>
      </c>
    </row>
    <row r="792" spans="1:10">
      <c r="A792" s="156"/>
      <c r="D792" s="201" t="s">
        <v>561</v>
      </c>
      <c r="E792" s="202">
        <v>20</v>
      </c>
      <c r="F792" s="203">
        <v>261.32944999999995</v>
      </c>
      <c r="G792" s="203">
        <v>20</v>
      </c>
      <c r="H792" s="203">
        <v>261.32944999999995</v>
      </c>
      <c r="I792" s="203">
        <v>0</v>
      </c>
      <c r="J792" s="204">
        <v>0</v>
      </c>
    </row>
    <row r="793" spans="1:10">
      <c r="A793" s="156"/>
      <c r="D793" s="201" t="s">
        <v>575</v>
      </c>
      <c r="E793" s="202">
        <v>27</v>
      </c>
      <c r="F793" s="203">
        <v>170.19206</v>
      </c>
      <c r="G793" s="203">
        <v>27</v>
      </c>
      <c r="H793" s="203">
        <v>170.19206</v>
      </c>
      <c r="I793" s="203">
        <v>2</v>
      </c>
      <c r="J793" s="204">
        <v>1.2075</v>
      </c>
    </row>
    <row r="794" spans="1:10">
      <c r="A794" s="156"/>
      <c r="D794" s="201" t="s">
        <v>555</v>
      </c>
      <c r="E794" s="202">
        <v>13</v>
      </c>
      <c r="F794" s="203">
        <v>111.39624000000001</v>
      </c>
      <c r="G794" s="203">
        <v>13</v>
      </c>
      <c r="H794" s="203">
        <v>111.39624000000001</v>
      </c>
      <c r="I794" s="203">
        <v>2</v>
      </c>
      <c r="J794" s="204">
        <v>10.57536</v>
      </c>
    </row>
    <row r="795" spans="1:10">
      <c r="A795" s="156"/>
      <c r="C795" s="157" t="s">
        <v>369</v>
      </c>
      <c r="D795" s="201"/>
      <c r="E795" s="202" t="s">
        <v>201</v>
      </c>
      <c r="F795" s="203" t="s">
        <v>201</v>
      </c>
      <c r="G795" s="203" t="s">
        <v>201</v>
      </c>
      <c r="H795" s="203" t="s">
        <v>201</v>
      </c>
      <c r="I795" s="203" t="s">
        <v>201</v>
      </c>
      <c r="J795" s="204" t="s">
        <v>201</v>
      </c>
    </row>
    <row r="796" spans="1:10">
      <c r="A796" s="156"/>
      <c r="D796" s="201" t="s">
        <v>569</v>
      </c>
      <c r="E796" s="202">
        <v>224</v>
      </c>
      <c r="F796" s="203">
        <v>1830.1711299999999</v>
      </c>
      <c r="G796" s="203">
        <v>54</v>
      </c>
      <c r="H796" s="203">
        <v>399.51556999999997</v>
      </c>
      <c r="I796" s="203">
        <v>0</v>
      </c>
      <c r="J796" s="204">
        <v>0</v>
      </c>
    </row>
    <row r="797" spans="1:10">
      <c r="A797" s="156"/>
      <c r="D797" s="201" t="s">
        <v>581</v>
      </c>
      <c r="E797" s="202">
        <v>32</v>
      </c>
      <c r="F797" s="203">
        <v>57.705599999999997</v>
      </c>
      <c r="G797" s="203">
        <v>5</v>
      </c>
      <c r="H797" s="203">
        <v>5.8007999999999997</v>
      </c>
      <c r="I797" s="203">
        <v>0</v>
      </c>
      <c r="J797" s="204">
        <v>0</v>
      </c>
    </row>
    <row r="798" spans="1:10">
      <c r="A798" s="156"/>
      <c r="D798" s="201" t="s">
        <v>576</v>
      </c>
      <c r="E798" s="202">
        <v>33</v>
      </c>
      <c r="F798" s="203">
        <v>14.175250000000002</v>
      </c>
      <c r="G798" s="203">
        <v>9</v>
      </c>
      <c r="H798" s="203">
        <v>6.48</v>
      </c>
      <c r="I798" s="203">
        <v>0</v>
      </c>
      <c r="J798" s="204">
        <v>0</v>
      </c>
    </row>
    <row r="799" spans="1:10">
      <c r="A799" s="156"/>
      <c r="D799" s="201" t="s">
        <v>215</v>
      </c>
      <c r="E799" s="202">
        <v>8</v>
      </c>
      <c r="F799" s="203">
        <v>11.248200000000001</v>
      </c>
      <c r="G799" s="203">
        <v>1</v>
      </c>
      <c r="H799" s="203">
        <v>2.16</v>
      </c>
      <c r="I799" s="203">
        <v>0</v>
      </c>
      <c r="J799" s="204">
        <v>0</v>
      </c>
    </row>
    <row r="800" spans="1:10">
      <c r="A800" s="156"/>
      <c r="D800" s="201" t="s">
        <v>575</v>
      </c>
      <c r="E800" s="202">
        <v>10</v>
      </c>
      <c r="F800" s="203">
        <v>8.5120599999999982</v>
      </c>
      <c r="G800" s="203">
        <v>4</v>
      </c>
      <c r="H800" s="203">
        <v>1.8194999999999999</v>
      </c>
      <c r="I800" s="203">
        <v>0</v>
      </c>
      <c r="J800" s="204">
        <v>0</v>
      </c>
    </row>
    <row r="801" spans="1:10">
      <c r="A801" s="156"/>
      <c r="C801" s="157" t="s">
        <v>370</v>
      </c>
      <c r="D801" s="201"/>
      <c r="E801" s="202" t="s">
        <v>201</v>
      </c>
      <c r="F801" s="203" t="s">
        <v>201</v>
      </c>
      <c r="G801" s="203" t="s">
        <v>201</v>
      </c>
      <c r="H801" s="203" t="s">
        <v>201</v>
      </c>
      <c r="I801" s="203" t="s">
        <v>201</v>
      </c>
      <c r="J801" s="204" t="s">
        <v>201</v>
      </c>
    </row>
    <row r="802" spans="1:10">
      <c r="A802" s="156"/>
      <c r="D802" s="201" t="s">
        <v>569</v>
      </c>
      <c r="E802" s="202">
        <v>3310</v>
      </c>
      <c r="F802" s="203">
        <v>39844.434200000011</v>
      </c>
      <c r="G802" s="203">
        <v>515</v>
      </c>
      <c r="H802" s="203">
        <v>4318.9580000000005</v>
      </c>
      <c r="I802" s="203">
        <v>0</v>
      </c>
      <c r="J802" s="204">
        <v>0</v>
      </c>
    </row>
    <row r="803" spans="1:10">
      <c r="A803" s="156"/>
      <c r="D803" s="201" t="s">
        <v>568</v>
      </c>
      <c r="E803" s="202">
        <v>100</v>
      </c>
      <c r="F803" s="203">
        <v>1338.4943999999998</v>
      </c>
      <c r="G803" s="203">
        <v>3</v>
      </c>
      <c r="H803" s="203">
        <v>52.558399999999999</v>
      </c>
      <c r="I803" s="203">
        <v>0</v>
      </c>
      <c r="J803" s="204">
        <v>0</v>
      </c>
    </row>
    <row r="804" spans="1:10">
      <c r="A804" s="156"/>
      <c r="D804" s="201" t="s">
        <v>584</v>
      </c>
      <c r="E804" s="202">
        <v>2</v>
      </c>
      <c r="F804" s="203">
        <v>3.25</v>
      </c>
      <c r="G804" s="203">
        <v>2</v>
      </c>
      <c r="H804" s="203">
        <v>3.25</v>
      </c>
      <c r="I804" s="203">
        <v>0</v>
      </c>
      <c r="J804" s="204">
        <v>0</v>
      </c>
    </row>
    <row r="805" spans="1:10">
      <c r="A805" s="156"/>
      <c r="D805" s="201" t="s">
        <v>574</v>
      </c>
      <c r="E805" s="202">
        <v>7</v>
      </c>
      <c r="F805" s="203">
        <v>1.6980000000000002</v>
      </c>
      <c r="G805" s="203">
        <v>1</v>
      </c>
      <c r="H805" s="203">
        <v>0.9</v>
      </c>
      <c r="I805" s="203">
        <v>0</v>
      </c>
      <c r="J805" s="204">
        <v>0</v>
      </c>
    </row>
    <row r="806" spans="1:10">
      <c r="A806" s="156"/>
      <c r="D806" s="201" t="s">
        <v>581</v>
      </c>
      <c r="E806" s="202">
        <v>3</v>
      </c>
      <c r="F806" s="203">
        <v>0.12</v>
      </c>
      <c r="G806" s="203">
        <v>0</v>
      </c>
      <c r="H806" s="203">
        <v>0</v>
      </c>
      <c r="I806" s="203">
        <v>0</v>
      </c>
      <c r="J806" s="204">
        <v>0</v>
      </c>
    </row>
    <row r="807" spans="1:10">
      <c r="A807" s="156"/>
      <c r="C807" s="157" t="s">
        <v>371</v>
      </c>
      <c r="D807" s="201"/>
      <c r="E807" s="202" t="s">
        <v>201</v>
      </c>
      <c r="F807" s="203" t="s">
        <v>201</v>
      </c>
      <c r="G807" s="203" t="s">
        <v>201</v>
      </c>
      <c r="H807" s="203" t="s">
        <v>201</v>
      </c>
      <c r="I807" s="203" t="s">
        <v>201</v>
      </c>
      <c r="J807" s="204" t="s">
        <v>201</v>
      </c>
    </row>
    <row r="808" spans="1:10">
      <c r="A808" s="156"/>
      <c r="D808" s="201" t="s">
        <v>569</v>
      </c>
      <c r="E808" s="202">
        <v>1139</v>
      </c>
      <c r="F808" s="203">
        <v>6782.4561599999997</v>
      </c>
      <c r="G808" s="203">
        <v>164</v>
      </c>
      <c r="H808" s="203">
        <v>778.81075999999996</v>
      </c>
      <c r="I808" s="203">
        <v>0</v>
      </c>
      <c r="J808" s="204">
        <v>0</v>
      </c>
    </row>
    <row r="809" spans="1:10">
      <c r="A809" s="156"/>
      <c r="D809" s="201" t="s">
        <v>567</v>
      </c>
      <c r="E809" s="202">
        <v>136</v>
      </c>
      <c r="F809" s="203">
        <v>881.05992000000015</v>
      </c>
      <c r="G809" s="203">
        <v>43</v>
      </c>
      <c r="H809" s="203">
        <v>253.29599999999999</v>
      </c>
      <c r="I809" s="203">
        <v>0</v>
      </c>
      <c r="J809" s="204">
        <v>0</v>
      </c>
    </row>
    <row r="810" spans="1:10">
      <c r="A810" s="156"/>
      <c r="D810" s="201" t="s">
        <v>553</v>
      </c>
      <c r="E810" s="202">
        <v>45</v>
      </c>
      <c r="F810" s="203">
        <v>294.27744999999999</v>
      </c>
      <c r="G810" s="203">
        <v>0</v>
      </c>
      <c r="H810" s="203">
        <v>0</v>
      </c>
      <c r="I810" s="203">
        <v>0</v>
      </c>
      <c r="J810" s="204">
        <v>0</v>
      </c>
    </row>
    <row r="811" spans="1:10">
      <c r="A811" s="156"/>
      <c r="D811" s="201" t="s">
        <v>575</v>
      </c>
      <c r="E811" s="202">
        <v>8</v>
      </c>
      <c r="F811" s="203">
        <v>31.61</v>
      </c>
      <c r="G811" s="203">
        <v>2</v>
      </c>
      <c r="H811" s="203">
        <v>10.219999999999999</v>
      </c>
      <c r="I811" s="203">
        <v>0</v>
      </c>
      <c r="J811" s="204">
        <v>0</v>
      </c>
    </row>
    <row r="812" spans="1:10">
      <c r="A812" s="156"/>
      <c r="D812" s="201" t="s">
        <v>581</v>
      </c>
      <c r="E812" s="202">
        <v>18</v>
      </c>
      <c r="F812" s="203">
        <v>23.713000000000005</v>
      </c>
      <c r="G812" s="203">
        <v>7</v>
      </c>
      <c r="H812" s="203">
        <v>18.985000000000003</v>
      </c>
      <c r="I812" s="203">
        <v>0</v>
      </c>
      <c r="J812" s="204">
        <v>0</v>
      </c>
    </row>
    <row r="813" spans="1:10">
      <c r="A813" s="156"/>
      <c r="C813" s="157" t="s">
        <v>372</v>
      </c>
      <c r="D813" s="201"/>
      <c r="E813" s="202" t="s">
        <v>201</v>
      </c>
      <c r="F813" s="203" t="s">
        <v>201</v>
      </c>
      <c r="G813" s="203" t="s">
        <v>201</v>
      </c>
      <c r="H813" s="203" t="s">
        <v>201</v>
      </c>
      <c r="I813" s="203" t="s">
        <v>201</v>
      </c>
      <c r="J813" s="204" t="s">
        <v>201</v>
      </c>
    </row>
    <row r="814" spans="1:10">
      <c r="A814" s="156"/>
      <c r="D814" s="201" t="s">
        <v>553</v>
      </c>
      <c r="E814" s="202">
        <v>594</v>
      </c>
      <c r="F814" s="203">
        <v>77573.484539999961</v>
      </c>
      <c r="G814" s="203">
        <v>3</v>
      </c>
      <c r="H814" s="203">
        <v>99.896000000000001</v>
      </c>
      <c r="I814" s="203">
        <v>0</v>
      </c>
      <c r="J814" s="204">
        <v>0</v>
      </c>
    </row>
    <row r="815" spans="1:10">
      <c r="A815" s="156"/>
      <c r="D815" s="201" t="s">
        <v>576</v>
      </c>
      <c r="E815" s="202">
        <v>455</v>
      </c>
      <c r="F815" s="203">
        <v>43408.730600000003</v>
      </c>
      <c r="G815" s="203">
        <v>407</v>
      </c>
      <c r="H815" s="203">
        <v>38861.654600000009</v>
      </c>
      <c r="I815" s="203">
        <v>0</v>
      </c>
      <c r="J815" s="204">
        <v>0</v>
      </c>
    </row>
    <row r="816" spans="1:10">
      <c r="A816" s="156"/>
      <c r="D816" s="201" t="s">
        <v>570</v>
      </c>
      <c r="E816" s="202">
        <v>6</v>
      </c>
      <c r="F816" s="203">
        <v>240.20999999999998</v>
      </c>
      <c r="G816" s="203">
        <v>0</v>
      </c>
      <c r="H816" s="203">
        <v>0</v>
      </c>
      <c r="I816" s="203">
        <v>0</v>
      </c>
      <c r="J816" s="204">
        <v>0</v>
      </c>
    </row>
    <row r="817" spans="1:10">
      <c r="A817" s="156"/>
      <c r="D817" s="201" t="s">
        <v>569</v>
      </c>
      <c r="E817" s="202">
        <v>88</v>
      </c>
      <c r="F817" s="203">
        <v>180.95644999999996</v>
      </c>
      <c r="G817" s="203">
        <v>36</v>
      </c>
      <c r="H817" s="203">
        <v>57.835950000000004</v>
      </c>
      <c r="I817" s="203">
        <v>0</v>
      </c>
      <c r="J817" s="204">
        <v>0</v>
      </c>
    </row>
    <row r="818" spans="1:10">
      <c r="A818" s="156"/>
      <c r="D818" s="201" t="s">
        <v>572</v>
      </c>
      <c r="E818" s="202">
        <v>1</v>
      </c>
      <c r="F818" s="203">
        <v>20</v>
      </c>
      <c r="G818" s="203">
        <v>0</v>
      </c>
      <c r="H818" s="203">
        <v>0</v>
      </c>
      <c r="I818" s="203">
        <v>0</v>
      </c>
      <c r="J818" s="204">
        <v>0</v>
      </c>
    </row>
    <row r="819" spans="1:10">
      <c r="A819" s="156"/>
      <c r="C819" s="157" t="s">
        <v>373</v>
      </c>
      <c r="D819" s="201"/>
      <c r="E819" s="202" t="s">
        <v>201</v>
      </c>
      <c r="F819" s="203" t="s">
        <v>201</v>
      </c>
      <c r="G819" s="203" t="s">
        <v>201</v>
      </c>
      <c r="H819" s="203" t="s">
        <v>201</v>
      </c>
      <c r="I819" s="203" t="s">
        <v>201</v>
      </c>
      <c r="J819" s="204" t="s">
        <v>201</v>
      </c>
    </row>
    <row r="820" spans="1:10">
      <c r="A820" s="156"/>
      <c r="D820" s="201" t="s">
        <v>569</v>
      </c>
      <c r="E820" s="202">
        <v>760</v>
      </c>
      <c r="F820" s="203">
        <v>4009.9223000000002</v>
      </c>
      <c r="G820" s="203">
        <v>142</v>
      </c>
      <c r="H820" s="203">
        <v>889.57429999999999</v>
      </c>
      <c r="I820" s="203">
        <v>0</v>
      </c>
      <c r="J820" s="204">
        <v>0</v>
      </c>
    </row>
    <row r="821" spans="1:10">
      <c r="A821" s="156"/>
      <c r="D821" s="201" t="s">
        <v>567</v>
      </c>
      <c r="E821" s="202">
        <v>42</v>
      </c>
      <c r="F821" s="203">
        <v>403.33099999999996</v>
      </c>
      <c r="G821" s="203">
        <v>9</v>
      </c>
      <c r="H821" s="203">
        <v>84.336000000000013</v>
      </c>
      <c r="I821" s="203">
        <v>0</v>
      </c>
      <c r="J821" s="204">
        <v>0</v>
      </c>
    </row>
    <row r="822" spans="1:10">
      <c r="A822" s="156"/>
      <c r="D822" s="201" t="s">
        <v>581</v>
      </c>
      <c r="E822" s="202">
        <v>67</v>
      </c>
      <c r="F822" s="203">
        <v>321.72214000000008</v>
      </c>
      <c r="G822" s="203">
        <v>19</v>
      </c>
      <c r="H822" s="203">
        <v>57.253500000000003</v>
      </c>
      <c r="I822" s="203">
        <v>0</v>
      </c>
      <c r="J822" s="204">
        <v>0</v>
      </c>
    </row>
    <row r="823" spans="1:10">
      <c r="A823" s="156"/>
      <c r="D823" s="201" t="s">
        <v>610</v>
      </c>
      <c r="E823" s="202">
        <v>12</v>
      </c>
      <c r="F823" s="203">
        <v>288</v>
      </c>
      <c r="G823" s="203">
        <v>0</v>
      </c>
      <c r="H823" s="203">
        <v>0</v>
      </c>
      <c r="I823" s="203">
        <v>0</v>
      </c>
      <c r="J823" s="204">
        <v>0</v>
      </c>
    </row>
    <row r="824" spans="1:10">
      <c r="A824" s="156"/>
      <c r="D824" s="201" t="s">
        <v>568</v>
      </c>
      <c r="E824" s="202">
        <v>176</v>
      </c>
      <c r="F824" s="203">
        <v>262.60295000000002</v>
      </c>
      <c r="G824" s="203">
        <v>35</v>
      </c>
      <c r="H824" s="203">
        <v>45.529010000000007</v>
      </c>
      <c r="I824" s="203">
        <v>0</v>
      </c>
      <c r="J824" s="204">
        <v>0</v>
      </c>
    </row>
    <row r="825" spans="1:10">
      <c r="A825" s="156"/>
      <c r="C825" s="157" t="s">
        <v>374</v>
      </c>
      <c r="D825" s="201"/>
      <c r="E825" s="202" t="s">
        <v>201</v>
      </c>
      <c r="F825" s="203" t="s">
        <v>201</v>
      </c>
      <c r="G825" s="203" t="s">
        <v>201</v>
      </c>
      <c r="H825" s="203" t="s">
        <v>201</v>
      </c>
      <c r="I825" s="203" t="s">
        <v>201</v>
      </c>
      <c r="J825" s="204" t="s">
        <v>201</v>
      </c>
    </row>
    <row r="826" spans="1:10">
      <c r="A826" s="156"/>
      <c r="D826" s="201" t="s">
        <v>569</v>
      </c>
      <c r="E826" s="202">
        <v>2034</v>
      </c>
      <c r="F826" s="203">
        <v>2554.0262100000018</v>
      </c>
      <c r="G826" s="203">
        <v>179</v>
      </c>
      <c r="H826" s="203">
        <v>255.34677999999994</v>
      </c>
      <c r="I826" s="203">
        <v>0</v>
      </c>
      <c r="J826" s="204">
        <v>0</v>
      </c>
    </row>
    <row r="827" spans="1:10">
      <c r="A827" s="156"/>
      <c r="D827" s="201" t="s">
        <v>567</v>
      </c>
      <c r="E827" s="202">
        <v>165</v>
      </c>
      <c r="F827" s="203">
        <v>615.37198000000035</v>
      </c>
      <c r="G827" s="203">
        <v>24</v>
      </c>
      <c r="H827" s="203">
        <v>91.765579999999986</v>
      </c>
      <c r="I827" s="203">
        <v>0</v>
      </c>
      <c r="J827" s="204">
        <v>0</v>
      </c>
    </row>
    <row r="828" spans="1:10">
      <c r="A828" s="156"/>
      <c r="D828" s="201" t="s">
        <v>215</v>
      </c>
      <c r="E828" s="202">
        <v>28</v>
      </c>
      <c r="F828" s="203">
        <v>194.22040000000001</v>
      </c>
      <c r="G828" s="203">
        <v>16</v>
      </c>
      <c r="H828" s="203">
        <v>83.781399999999991</v>
      </c>
      <c r="I828" s="203">
        <v>0</v>
      </c>
      <c r="J828" s="204">
        <v>0</v>
      </c>
    </row>
    <row r="829" spans="1:10">
      <c r="A829" s="156"/>
      <c r="D829" s="201" t="s">
        <v>557</v>
      </c>
      <c r="E829" s="202">
        <v>4</v>
      </c>
      <c r="F829" s="203">
        <v>19.008000000000003</v>
      </c>
      <c r="G829" s="203">
        <v>1</v>
      </c>
      <c r="H829" s="203">
        <v>4.8600000000000003</v>
      </c>
      <c r="I829" s="203">
        <v>0</v>
      </c>
      <c r="J829" s="204">
        <v>0</v>
      </c>
    </row>
    <row r="830" spans="1:10">
      <c r="A830" s="156"/>
      <c r="D830" s="201" t="s">
        <v>581</v>
      </c>
      <c r="E830" s="202">
        <v>10</v>
      </c>
      <c r="F830" s="203">
        <v>3.8363999999999998</v>
      </c>
      <c r="G830" s="203">
        <v>6</v>
      </c>
      <c r="H830" s="203">
        <v>1.3084</v>
      </c>
      <c r="I830" s="203">
        <v>1</v>
      </c>
      <c r="J830" s="204">
        <v>0.05</v>
      </c>
    </row>
    <row r="831" spans="1:10">
      <c r="A831" s="156"/>
      <c r="C831" s="157" t="s">
        <v>375</v>
      </c>
      <c r="D831" s="201"/>
      <c r="E831" s="202" t="s">
        <v>201</v>
      </c>
      <c r="F831" s="203" t="s">
        <v>201</v>
      </c>
      <c r="G831" s="203" t="s">
        <v>201</v>
      </c>
      <c r="H831" s="203" t="s">
        <v>201</v>
      </c>
      <c r="I831" s="203" t="s">
        <v>201</v>
      </c>
      <c r="J831" s="204" t="s">
        <v>201</v>
      </c>
    </row>
    <row r="832" spans="1:10">
      <c r="A832" s="156"/>
      <c r="D832" s="201" t="s">
        <v>569</v>
      </c>
      <c r="E832" s="202">
        <v>542</v>
      </c>
      <c r="F832" s="203">
        <v>3782.02153</v>
      </c>
      <c r="G832" s="203">
        <v>91</v>
      </c>
      <c r="H832" s="203">
        <v>328.1696</v>
      </c>
      <c r="I832" s="203">
        <v>0</v>
      </c>
      <c r="J832" s="204">
        <v>0</v>
      </c>
    </row>
    <row r="833" spans="1:10">
      <c r="A833" s="156"/>
      <c r="D833" s="201" t="s">
        <v>553</v>
      </c>
      <c r="E833" s="202">
        <v>75</v>
      </c>
      <c r="F833" s="203">
        <v>291.66705999999999</v>
      </c>
      <c r="G833" s="203">
        <v>4</v>
      </c>
      <c r="H833" s="203">
        <v>37.95731</v>
      </c>
      <c r="I833" s="203">
        <v>0</v>
      </c>
      <c r="J833" s="204">
        <v>0</v>
      </c>
    </row>
    <row r="834" spans="1:10">
      <c r="A834" s="156"/>
      <c r="D834" s="201" t="s">
        <v>563</v>
      </c>
      <c r="E834" s="202">
        <v>25</v>
      </c>
      <c r="F834" s="203">
        <v>159.06083999999998</v>
      </c>
      <c r="G834" s="203">
        <v>5</v>
      </c>
      <c r="H834" s="203">
        <v>40.797359999999998</v>
      </c>
      <c r="I834" s="203">
        <v>0</v>
      </c>
      <c r="J834" s="204">
        <v>0</v>
      </c>
    </row>
    <row r="835" spans="1:10">
      <c r="A835" s="156"/>
      <c r="D835" s="201" t="s">
        <v>576</v>
      </c>
      <c r="E835" s="202">
        <v>126</v>
      </c>
      <c r="F835" s="203">
        <v>123.31826000000002</v>
      </c>
      <c r="G835" s="203">
        <v>19</v>
      </c>
      <c r="H835" s="203">
        <v>10.95984</v>
      </c>
      <c r="I835" s="203">
        <v>0</v>
      </c>
      <c r="J835" s="204">
        <v>0</v>
      </c>
    </row>
    <row r="836" spans="1:10">
      <c r="A836" s="156"/>
      <c r="D836" s="201" t="s">
        <v>574</v>
      </c>
      <c r="E836" s="202">
        <v>23</v>
      </c>
      <c r="F836" s="203">
        <v>88.54440000000001</v>
      </c>
      <c r="G836" s="203">
        <v>0</v>
      </c>
      <c r="H836" s="203">
        <v>0</v>
      </c>
      <c r="I836" s="203">
        <v>0</v>
      </c>
      <c r="J836" s="204">
        <v>0</v>
      </c>
    </row>
    <row r="837" spans="1:10">
      <c r="A837" s="156"/>
      <c r="B837" s="157" t="s">
        <v>376</v>
      </c>
      <c r="D837" s="201"/>
      <c r="E837" s="202" t="s">
        <v>201</v>
      </c>
      <c r="F837" s="203" t="s">
        <v>201</v>
      </c>
      <c r="G837" s="203" t="s">
        <v>201</v>
      </c>
      <c r="H837" s="203" t="s">
        <v>201</v>
      </c>
      <c r="I837" s="203" t="s">
        <v>201</v>
      </c>
      <c r="J837" s="204" t="s">
        <v>201</v>
      </c>
    </row>
    <row r="838" spans="1:10">
      <c r="A838" s="156"/>
      <c r="C838" s="157" t="s">
        <v>377</v>
      </c>
      <c r="D838" s="201"/>
      <c r="E838" s="202" t="s">
        <v>201</v>
      </c>
      <c r="F838" s="203" t="s">
        <v>201</v>
      </c>
      <c r="G838" s="203" t="s">
        <v>201</v>
      </c>
      <c r="H838" s="203" t="s">
        <v>201</v>
      </c>
      <c r="I838" s="203" t="s">
        <v>201</v>
      </c>
      <c r="J838" s="204" t="s">
        <v>201</v>
      </c>
    </row>
    <row r="839" spans="1:10">
      <c r="A839" s="156"/>
      <c r="D839" s="201" t="s">
        <v>569</v>
      </c>
      <c r="E839" s="202">
        <v>4646</v>
      </c>
      <c r="F839" s="203">
        <v>34782.609299999982</v>
      </c>
      <c r="G839" s="203">
        <v>686</v>
      </c>
      <c r="H839" s="203">
        <v>4053.5243300000002</v>
      </c>
      <c r="I839" s="203">
        <v>1</v>
      </c>
      <c r="J839" s="204">
        <v>0.46079999999999999</v>
      </c>
    </row>
    <row r="840" spans="1:10">
      <c r="A840" s="156"/>
      <c r="D840" s="201" t="s">
        <v>553</v>
      </c>
      <c r="E840" s="202">
        <v>522</v>
      </c>
      <c r="F840" s="203">
        <v>6346.4674400000022</v>
      </c>
      <c r="G840" s="203">
        <v>33</v>
      </c>
      <c r="H840" s="203">
        <v>218.61238000000003</v>
      </c>
      <c r="I840" s="203">
        <v>0</v>
      </c>
      <c r="J840" s="204">
        <v>0</v>
      </c>
    </row>
    <row r="841" spans="1:10">
      <c r="A841" s="156"/>
      <c r="D841" s="201" t="s">
        <v>610</v>
      </c>
      <c r="E841" s="202">
        <v>54</v>
      </c>
      <c r="F841" s="203">
        <v>1710.9959999999999</v>
      </c>
      <c r="G841" s="203">
        <v>2</v>
      </c>
      <c r="H841" s="203">
        <v>91.05</v>
      </c>
      <c r="I841" s="203">
        <v>0</v>
      </c>
      <c r="J841" s="204">
        <v>0</v>
      </c>
    </row>
    <row r="842" spans="1:10">
      <c r="A842" s="156"/>
      <c r="D842" s="201" t="s">
        <v>575</v>
      </c>
      <c r="E842" s="202">
        <v>364</v>
      </c>
      <c r="F842" s="203">
        <v>829.94739000000004</v>
      </c>
      <c r="G842" s="203">
        <v>62</v>
      </c>
      <c r="H842" s="203">
        <v>124.47411000000001</v>
      </c>
      <c r="I842" s="203">
        <v>0</v>
      </c>
      <c r="J842" s="204">
        <v>0</v>
      </c>
    </row>
    <row r="843" spans="1:10">
      <c r="A843" s="156"/>
      <c r="D843" s="201" t="s">
        <v>568</v>
      </c>
      <c r="E843" s="202">
        <v>328</v>
      </c>
      <c r="F843" s="203">
        <v>716.11238999999978</v>
      </c>
      <c r="G843" s="203">
        <v>40</v>
      </c>
      <c r="H843" s="203">
        <v>133.28980000000001</v>
      </c>
      <c r="I843" s="203">
        <v>0</v>
      </c>
      <c r="J843" s="204">
        <v>0</v>
      </c>
    </row>
    <row r="844" spans="1:10">
      <c r="A844" s="156"/>
      <c r="C844" s="157" t="s">
        <v>378</v>
      </c>
      <c r="D844" s="201"/>
      <c r="E844" s="202" t="s">
        <v>201</v>
      </c>
      <c r="F844" s="203" t="s">
        <v>201</v>
      </c>
      <c r="G844" s="203" t="s">
        <v>201</v>
      </c>
      <c r="H844" s="203" t="s">
        <v>201</v>
      </c>
      <c r="I844" s="203" t="s">
        <v>201</v>
      </c>
      <c r="J844" s="204" t="s">
        <v>201</v>
      </c>
    </row>
    <row r="845" spans="1:10">
      <c r="A845" s="156"/>
      <c r="D845" s="201" t="s">
        <v>553</v>
      </c>
      <c r="E845" s="202">
        <v>626</v>
      </c>
      <c r="F845" s="203">
        <v>13822.246579999995</v>
      </c>
      <c r="G845" s="203">
        <v>14</v>
      </c>
      <c r="H845" s="203">
        <v>174.21083000000002</v>
      </c>
      <c r="I845" s="203">
        <v>0</v>
      </c>
      <c r="J845" s="204">
        <v>0</v>
      </c>
    </row>
    <row r="846" spans="1:10">
      <c r="A846" s="156"/>
      <c r="D846" s="201" t="s">
        <v>577</v>
      </c>
      <c r="E846" s="202">
        <v>145</v>
      </c>
      <c r="F846" s="203">
        <v>7096.8980000000001</v>
      </c>
      <c r="G846" s="203">
        <v>5</v>
      </c>
      <c r="H846" s="203">
        <v>168.2</v>
      </c>
      <c r="I846" s="203">
        <v>0</v>
      </c>
      <c r="J846" s="204">
        <v>0</v>
      </c>
    </row>
    <row r="847" spans="1:10">
      <c r="A847" s="156"/>
      <c r="D847" s="201" t="s">
        <v>572</v>
      </c>
      <c r="E847" s="202">
        <v>66</v>
      </c>
      <c r="F847" s="203">
        <v>2852.663</v>
      </c>
      <c r="G847" s="203">
        <v>7</v>
      </c>
      <c r="H847" s="203">
        <v>157.75</v>
      </c>
      <c r="I847" s="203">
        <v>0</v>
      </c>
      <c r="J847" s="204">
        <v>0</v>
      </c>
    </row>
    <row r="848" spans="1:10">
      <c r="A848" s="156"/>
      <c r="D848" s="201" t="s">
        <v>576</v>
      </c>
      <c r="E848" s="202">
        <v>124</v>
      </c>
      <c r="F848" s="203">
        <v>2236.7350000000001</v>
      </c>
      <c r="G848" s="203">
        <v>2</v>
      </c>
      <c r="H848" s="203">
        <v>42.14</v>
      </c>
      <c r="I848" s="203">
        <v>0</v>
      </c>
      <c r="J848" s="204">
        <v>0</v>
      </c>
    </row>
    <row r="849" spans="1:10">
      <c r="A849" s="156"/>
      <c r="D849" s="201" t="s">
        <v>569</v>
      </c>
      <c r="E849" s="202">
        <v>217</v>
      </c>
      <c r="F849" s="203">
        <v>2158.1219999999998</v>
      </c>
      <c r="G849" s="203">
        <v>36</v>
      </c>
      <c r="H849" s="203">
        <v>385.31500000000005</v>
      </c>
      <c r="I849" s="203">
        <v>0</v>
      </c>
      <c r="J849" s="204">
        <v>0</v>
      </c>
    </row>
    <row r="850" spans="1:10">
      <c r="A850" s="156"/>
      <c r="C850" s="157" t="s">
        <v>379</v>
      </c>
      <c r="D850" s="201"/>
      <c r="E850" s="202" t="s">
        <v>201</v>
      </c>
      <c r="F850" s="203" t="s">
        <v>201</v>
      </c>
      <c r="G850" s="203" t="s">
        <v>201</v>
      </c>
      <c r="H850" s="203" t="s">
        <v>201</v>
      </c>
      <c r="I850" s="203" t="s">
        <v>201</v>
      </c>
      <c r="J850" s="204" t="s">
        <v>201</v>
      </c>
    </row>
    <row r="851" spans="1:10">
      <c r="A851" s="156"/>
      <c r="D851" s="201" t="s">
        <v>569</v>
      </c>
      <c r="E851" s="202">
        <v>4083</v>
      </c>
      <c r="F851" s="203">
        <v>74817.470300000074</v>
      </c>
      <c r="G851" s="203">
        <v>302</v>
      </c>
      <c r="H851" s="203">
        <v>5292.7789000000021</v>
      </c>
      <c r="I851" s="203">
        <v>0</v>
      </c>
      <c r="J851" s="204">
        <v>0</v>
      </c>
    </row>
    <row r="852" spans="1:10">
      <c r="A852" s="156"/>
      <c r="D852" s="201" t="s">
        <v>568</v>
      </c>
      <c r="E852" s="202">
        <v>481</v>
      </c>
      <c r="F852" s="203">
        <v>12480.901999999993</v>
      </c>
      <c r="G852" s="203">
        <v>14</v>
      </c>
      <c r="H852" s="203">
        <v>106.661</v>
      </c>
      <c r="I852" s="203">
        <v>0</v>
      </c>
      <c r="J852" s="204">
        <v>0</v>
      </c>
    </row>
    <row r="853" spans="1:10">
      <c r="A853" s="156"/>
      <c r="D853" s="201" t="s">
        <v>575</v>
      </c>
      <c r="E853" s="202">
        <v>226</v>
      </c>
      <c r="F853" s="203">
        <v>3340.4911000000011</v>
      </c>
      <c r="G853" s="203">
        <v>18</v>
      </c>
      <c r="H853" s="203">
        <v>99.54910000000001</v>
      </c>
      <c r="I853" s="203">
        <v>0</v>
      </c>
      <c r="J853" s="204">
        <v>0</v>
      </c>
    </row>
    <row r="854" spans="1:10">
      <c r="A854" s="156"/>
      <c r="D854" s="201" t="s">
        <v>576</v>
      </c>
      <c r="E854" s="202">
        <v>73</v>
      </c>
      <c r="F854" s="203">
        <v>1874.9000000000003</v>
      </c>
      <c r="G854" s="203">
        <v>3</v>
      </c>
      <c r="H854" s="203">
        <v>70.52</v>
      </c>
      <c r="I854" s="203">
        <v>0</v>
      </c>
      <c r="J854" s="204">
        <v>0</v>
      </c>
    </row>
    <row r="855" spans="1:10">
      <c r="A855" s="156"/>
      <c r="D855" s="201" t="s">
        <v>581</v>
      </c>
      <c r="E855" s="202">
        <v>74</v>
      </c>
      <c r="F855" s="203">
        <v>1761.992999999999</v>
      </c>
      <c r="G855" s="203">
        <v>5</v>
      </c>
      <c r="H855" s="203">
        <v>39.9</v>
      </c>
      <c r="I855" s="203">
        <v>0</v>
      </c>
      <c r="J855" s="204">
        <v>0</v>
      </c>
    </row>
    <row r="856" spans="1:10">
      <c r="A856" s="156"/>
      <c r="C856" s="157" t="s">
        <v>380</v>
      </c>
      <c r="D856" s="201"/>
      <c r="E856" s="202" t="s">
        <v>201</v>
      </c>
      <c r="F856" s="203" t="s">
        <v>201</v>
      </c>
      <c r="G856" s="203" t="s">
        <v>201</v>
      </c>
      <c r="H856" s="203" t="s">
        <v>201</v>
      </c>
      <c r="I856" s="203" t="s">
        <v>201</v>
      </c>
      <c r="J856" s="204" t="s">
        <v>201</v>
      </c>
    </row>
    <row r="857" spans="1:10">
      <c r="A857" s="156"/>
      <c r="D857" s="201" t="s">
        <v>569</v>
      </c>
      <c r="E857" s="202">
        <v>23765</v>
      </c>
      <c r="F857" s="203">
        <v>95091.650719999976</v>
      </c>
      <c r="G857" s="203">
        <v>1646</v>
      </c>
      <c r="H857" s="203">
        <v>4850.1597499999971</v>
      </c>
      <c r="I857" s="203">
        <v>1</v>
      </c>
      <c r="J857" s="204">
        <v>1.8</v>
      </c>
    </row>
    <row r="858" spans="1:10">
      <c r="A858" s="156"/>
      <c r="D858" s="201" t="s">
        <v>574</v>
      </c>
      <c r="E858" s="202">
        <v>10733</v>
      </c>
      <c r="F858" s="203">
        <v>20471.285980000041</v>
      </c>
      <c r="G858" s="203">
        <v>221</v>
      </c>
      <c r="H858" s="203">
        <v>168.40939</v>
      </c>
      <c r="I858" s="203">
        <v>0</v>
      </c>
      <c r="J858" s="204">
        <v>0</v>
      </c>
    </row>
    <row r="859" spans="1:10">
      <c r="A859" s="156"/>
      <c r="D859" s="201" t="s">
        <v>583</v>
      </c>
      <c r="E859" s="202">
        <v>369</v>
      </c>
      <c r="F859" s="203">
        <v>2811.1072800000006</v>
      </c>
      <c r="G859" s="203">
        <v>7</v>
      </c>
      <c r="H859" s="203">
        <v>8.6133999999999986</v>
      </c>
      <c r="I859" s="203">
        <v>0</v>
      </c>
      <c r="J859" s="204">
        <v>0</v>
      </c>
    </row>
    <row r="860" spans="1:10">
      <c r="A860" s="156"/>
      <c r="D860" s="201" t="s">
        <v>576</v>
      </c>
      <c r="E860" s="202">
        <v>85</v>
      </c>
      <c r="F860" s="203">
        <v>1258.58014</v>
      </c>
      <c r="G860" s="203">
        <v>5</v>
      </c>
      <c r="H860" s="203">
        <v>54.739599999999996</v>
      </c>
      <c r="I860" s="203">
        <v>0</v>
      </c>
      <c r="J860" s="204">
        <v>0</v>
      </c>
    </row>
    <row r="861" spans="1:10">
      <c r="A861" s="156"/>
      <c r="D861" s="201" t="s">
        <v>575</v>
      </c>
      <c r="E861" s="202">
        <v>370</v>
      </c>
      <c r="F861" s="203">
        <v>1129.8944300000001</v>
      </c>
      <c r="G861" s="203">
        <v>49</v>
      </c>
      <c r="H861" s="203">
        <v>98.04925999999999</v>
      </c>
      <c r="I861" s="203">
        <v>1</v>
      </c>
      <c r="J861" s="204">
        <v>0.67200000000000004</v>
      </c>
    </row>
    <row r="862" spans="1:10">
      <c r="A862" s="156"/>
      <c r="C862" s="157" t="s">
        <v>381</v>
      </c>
      <c r="D862" s="201"/>
      <c r="E862" s="202" t="s">
        <v>201</v>
      </c>
      <c r="F862" s="203" t="s">
        <v>201</v>
      </c>
      <c r="G862" s="203" t="s">
        <v>201</v>
      </c>
      <c r="H862" s="203" t="s">
        <v>201</v>
      </c>
      <c r="I862" s="203" t="s">
        <v>201</v>
      </c>
      <c r="J862" s="204" t="s">
        <v>201</v>
      </c>
    </row>
    <row r="863" spans="1:10">
      <c r="A863" s="156"/>
      <c r="D863" s="201" t="s">
        <v>569</v>
      </c>
      <c r="E863" s="202">
        <v>17189</v>
      </c>
      <c r="F863" s="203">
        <v>98587.032260000153</v>
      </c>
      <c r="G863" s="203">
        <v>1365</v>
      </c>
      <c r="H863" s="203">
        <v>6939.2296200000001</v>
      </c>
      <c r="I863" s="203">
        <v>0</v>
      </c>
      <c r="J863" s="204">
        <v>0</v>
      </c>
    </row>
    <row r="864" spans="1:10">
      <c r="A864" s="156"/>
      <c r="D864" s="201" t="s">
        <v>567</v>
      </c>
      <c r="E864" s="202">
        <v>2642</v>
      </c>
      <c r="F864" s="203">
        <v>64344.046799999996</v>
      </c>
      <c r="G864" s="203">
        <v>55</v>
      </c>
      <c r="H864" s="203">
        <v>1029.6460499999998</v>
      </c>
      <c r="I864" s="203">
        <v>0</v>
      </c>
      <c r="J864" s="204">
        <v>0</v>
      </c>
    </row>
    <row r="865" spans="1:10">
      <c r="A865" s="156"/>
      <c r="D865" s="201" t="s">
        <v>568</v>
      </c>
      <c r="E865" s="202">
        <v>340</v>
      </c>
      <c r="F865" s="203">
        <v>2328.9242300000001</v>
      </c>
      <c r="G865" s="203">
        <v>22</v>
      </c>
      <c r="H865" s="203">
        <v>113.54076000000001</v>
      </c>
      <c r="I865" s="203">
        <v>0</v>
      </c>
      <c r="J865" s="204">
        <v>0</v>
      </c>
    </row>
    <row r="866" spans="1:10">
      <c r="A866" s="156"/>
      <c r="D866" s="201" t="s">
        <v>587</v>
      </c>
      <c r="E866" s="202">
        <v>108</v>
      </c>
      <c r="F866" s="203">
        <v>2321.8138800000002</v>
      </c>
      <c r="G866" s="203">
        <v>1</v>
      </c>
      <c r="H866" s="203">
        <v>17.920000000000002</v>
      </c>
      <c r="I866" s="203">
        <v>0</v>
      </c>
      <c r="J866" s="204">
        <v>0</v>
      </c>
    </row>
    <row r="867" spans="1:10">
      <c r="A867" s="156"/>
      <c r="D867" s="201" t="s">
        <v>553</v>
      </c>
      <c r="E867" s="202">
        <v>69</v>
      </c>
      <c r="F867" s="203">
        <v>947.26937999999996</v>
      </c>
      <c r="G867" s="203">
        <v>2</v>
      </c>
      <c r="H867" s="203">
        <v>5.7942</v>
      </c>
      <c r="I867" s="203">
        <v>0</v>
      </c>
      <c r="J867" s="204">
        <v>0</v>
      </c>
    </row>
    <row r="868" spans="1:10">
      <c r="A868" s="156"/>
      <c r="C868" s="157" t="s">
        <v>382</v>
      </c>
      <c r="D868" s="201"/>
      <c r="E868" s="202" t="s">
        <v>201</v>
      </c>
      <c r="F868" s="203" t="s">
        <v>201</v>
      </c>
      <c r="G868" s="203" t="s">
        <v>201</v>
      </c>
      <c r="H868" s="203" t="s">
        <v>201</v>
      </c>
      <c r="I868" s="203" t="s">
        <v>201</v>
      </c>
      <c r="J868" s="204" t="s">
        <v>201</v>
      </c>
    </row>
    <row r="869" spans="1:10">
      <c r="A869" s="156"/>
      <c r="D869" s="201" t="s">
        <v>553</v>
      </c>
      <c r="E869" s="202">
        <v>544</v>
      </c>
      <c r="F869" s="203">
        <v>40737.258930000011</v>
      </c>
      <c r="G869" s="203">
        <v>7</v>
      </c>
      <c r="H869" s="203">
        <v>360.79115000000002</v>
      </c>
      <c r="I869" s="203">
        <v>0</v>
      </c>
      <c r="J869" s="204">
        <v>0</v>
      </c>
    </row>
    <row r="870" spans="1:10">
      <c r="A870" s="156"/>
      <c r="D870" s="201" t="s">
        <v>573</v>
      </c>
      <c r="E870" s="202">
        <v>596</v>
      </c>
      <c r="F870" s="203">
        <v>35258.983200000002</v>
      </c>
      <c r="G870" s="203">
        <v>1</v>
      </c>
      <c r="H870" s="203">
        <v>134.4</v>
      </c>
      <c r="I870" s="203">
        <v>0</v>
      </c>
      <c r="J870" s="204">
        <v>0</v>
      </c>
    </row>
    <row r="871" spans="1:10">
      <c r="A871" s="156"/>
      <c r="D871" s="201" t="s">
        <v>569</v>
      </c>
      <c r="E871" s="202">
        <v>650</v>
      </c>
      <c r="F871" s="203">
        <v>18745.361639999999</v>
      </c>
      <c r="G871" s="203">
        <v>103</v>
      </c>
      <c r="H871" s="203">
        <v>1591.0156200000001</v>
      </c>
      <c r="I871" s="203">
        <v>0</v>
      </c>
      <c r="J871" s="204">
        <v>0</v>
      </c>
    </row>
    <row r="872" spans="1:10">
      <c r="A872" s="156"/>
      <c r="D872" s="201" t="s">
        <v>559</v>
      </c>
      <c r="E872" s="202">
        <v>221</v>
      </c>
      <c r="F872" s="203">
        <v>15407.333429999999</v>
      </c>
      <c r="G872" s="203">
        <v>0</v>
      </c>
      <c r="H872" s="203">
        <v>0</v>
      </c>
      <c r="I872" s="203">
        <v>0</v>
      </c>
      <c r="J872" s="204">
        <v>0</v>
      </c>
    </row>
    <row r="873" spans="1:10">
      <c r="A873" s="156"/>
      <c r="D873" s="201" t="s">
        <v>590</v>
      </c>
      <c r="E873" s="202">
        <v>210</v>
      </c>
      <c r="F873" s="203">
        <v>12628.313099999999</v>
      </c>
      <c r="G873" s="203">
        <v>1</v>
      </c>
      <c r="H873" s="203">
        <v>19.739999999999998</v>
      </c>
      <c r="I873" s="203">
        <v>0</v>
      </c>
      <c r="J873" s="204">
        <v>0</v>
      </c>
    </row>
    <row r="874" spans="1:10">
      <c r="A874" s="156"/>
      <c r="C874" s="157" t="s">
        <v>383</v>
      </c>
      <c r="D874" s="201"/>
      <c r="E874" s="202" t="s">
        <v>201</v>
      </c>
      <c r="F874" s="203" t="s">
        <v>201</v>
      </c>
      <c r="G874" s="203" t="s">
        <v>201</v>
      </c>
      <c r="H874" s="203" t="s">
        <v>201</v>
      </c>
      <c r="I874" s="203" t="s">
        <v>201</v>
      </c>
      <c r="J874" s="204" t="s">
        <v>201</v>
      </c>
    </row>
    <row r="875" spans="1:10">
      <c r="A875" s="156"/>
      <c r="D875" s="201" t="s">
        <v>569</v>
      </c>
      <c r="E875" s="202">
        <v>55971</v>
      </c>
      <c r="F875" s="203">
        <v>456048.68605999957</v>
      </c>
      <c r="G875" s="203">
        <v>19122</v>
      </c>
      <c r="H875" s="203">
        <v>176226.19336999988</v>
      </c>
      <c r="I875" s="203">
        <v>24</v>
      </c>
      <c r="J875" s="204">
        <v>301.19399999999996</v>
      </c>
    </row>
    <row r="876" spans="1:10">
      <c r="A876" s="156"/>
      <c r="D876" s="201" t="s">
        <v>553</v>
      </c>
      <c r="E876" s="202">
        <v>7986</v>
      </c>
      <c r="F876" s="203">
        <v>280415.80888999958</v>
      </c>
      <c r="G876" s="203">
        <v>489</v>
      </c>
      <c r="H876" s="203">
        <v>7697.1342500000028</v>
      </c>
      <c r="I876" s="203">
        <v>0</v>
      </c>
      <c r="J876" s="204">
        <v>0</v>
      </c>
    </row>
    <row r="877" spans="1:10">
      <c r="A877" s="156"/>
      <c r="D877" s="201" t="s">
        <v>579</v>
      </c>
      <c r="E877" s="202">
        <v>2707</v>
      </c>
      <c r="F877" s="203">
        <v>61268.625180000046</v>
      </c>
      <c r="G877" s="203">
        <v>275</v>
      </c>
      <c r="H877" s="203">
        <v>4668.9252400000005</v>
      </c>
      <c r="I877" s="203">
        <v>0</v>
      </c>
      <c r="J877" s="204">
        <v>0</v>
      </c>
    </row>
    <row r="878" spans="1:10">
      <c r="A878" s="156"/>
      <c r="D878" s="201" t="s">
        <v>592</v>
      </c>
      <c r="E878" s="202">
        <v>2731</v>
      </c>
      <c r="F878" s="203">
        <v>37182.776099999959</v>
      </c>
      <c r="G878" s="203">
        <v>122</v>
      </c>
      <c r="H878" s="203">
        <v>1586.4598800000001</v>
      </c>
      <c r="I878" s="203">
        <v>1</v>
      </c>
      <c r="J878" s="204">
        <v>20.239999999999998</v>
      </c>
    </row>
    <row r="879" spans="1:10">
      <c r="A879" s="156"/>
      <c r="D879" s="201" t="s">
        <v>572</v>
      </c>
      <c r="E879" s="202">
        <v>1735</v>
      </c>
      <c r="F879" s="203">
        <v>36922.999819999968</v>
      </c>
      <c r="G879" s="203">
        <v>102</v>
      </c>
      <c r="H879" s="203">
        <v>2339.4778500000002</v>
      </c>
      <c r="I879" s="203">
        <v>0</v>
      </c>
      <c r="J879" s="204">
        <v>0</v>
      </c>
    </row>
    <row r="880" spans="1:10">
      <c r="A880" s="156"/>
      <c r="C880" s="157" t="s">
        <v>384</v>
      </c>
      <c r="D880" s="201"/>
      <c r="E880" s="202" t="s">
        <v>201</v>
      </c>
      <c r="F880" s="203" t="s">
        <v>201</v>
      </c>
      <c r="G880" s="203" t="s">
        <v>201</v>
      </c>
      <c r="H880" s="203" t="s">
        <v>201</v>
      </c>
      <c r="I880" s="203" t="s">
        <v>201</v>
      </c>
      <c r="J880" s="204" t="s">
        <v>201</v>
      </c>
    </row>
    <row r="881" spans="1:10">
      <c r="A881" s="156"/>
      <c r="D881" s="201" t="s">
        <v>567</v>
      </c>
      <c r="E881" s="202">
        <v>347</v>
      </c>
      <c r="F881" s="203">
        <v>6552.1209499999977</v>
      </c>
      <c r="G881" s="203">
        <v>46</v>
      </c>
      <c r="H881" s="203">
        <v>480.58768000000003</v>
      </c>
      <c r="I881" s="203">
        <v>0</v>
      </c>
      <c r="J881" s="204">
        <v>0</v>
      </c>
    </row>
    <row r="882" spans="1:10">
      <c r="A882" s="156"/>
      <c r="D882" s="201" t="s">
        <v>569</v>
      </c>
      <c r="E882" s="202">
        <v>1118</v>
      </c>
      <c r="F882" s="203">
        <v>3717.8174800000006</v>
      </c>
      <c r="G882" s="203">
        <v>142</v>
      </c>
      <c r="H882" s="203">
        <v>379.13301999999993</v>
      </c>
      <c r="I882" s="203">
        <v>2</v>
      </c>
      <c r="J882" s="204">
        <v>3.1199999999999995E-3</v>
      </c>
    </row>
    <row r="883" spans="1:10">
      <c r="A883" s="156"/>
      <c r="D883" s="201" t="s">
        <v>568</v>
      </c>
      <c r="E883" s="202">
        <v>93</v>
      </c>
      <c r="F883" s="203">
        <v>900.41039999999998</v>
      </c>
      <c r="G883" s="203">
        <v>11</v>
      </c>
      <c r="H883" s="203">
        <v>103.70439999999999</v>
      </c>
      <c r="I883" s="203">
        <v>0</v>
      </c>
      <c r="J883" s="204">
        <v>0</v>
      </c>
    </row>
    <row r="884" spans="1:10">
      <c r="A884" s="156"/>
      <c r="D884" s="201" t="s">
        <v>573</v>
      </c>
      <c r="E884" s="202">
        <v>29</v>
      </c>
      <c r="F884" s="203">
        <v>735.95194000000004</v>
      </c>
      <c r="G884" s="203">
        <v>3</v>
      </c>
      <c r="H884" s="203">
        <v>58.965120000000006</v>
      </c>
      <c r="I884" s="203">
        <v>0</v>
      </c>
      <c r="J884" s="204">
        <v>0</v>
      </c>
    </row>
    <row r="885" spans="1:10">
      <c r="A885" s="156"/>
      <c r="D885" s="201" t="s">
        <v>571</v>
      </c>
      <c r="E885" s="202">
        <v>43</v>
      </c>
      <c r="F885" s="203">
        <v>145.63178999999988</v>
      </c>
      <c r="G885" s="203">
        <v>12</v>
      </c>
      <c r="H885" s="203">
        <v>41.539290000000001</v>
      </c>
      <c r="I885" s="203">
        <v>0</v>
      </c>
      <c r="J885" s="204">
        <v>0</v>
      </c>
    </row>
    <row r="886" spans="1:10">
      <c r="A886" s="156"/>
      <c r="C886" s="157" t="s">
        <v>385</v>
      </c>
      <c r="D886" s="201"/>
      <c r="E886" s="202" t="s">
        <v>201</v>
      </c>
      <c r="F886" s="203" t="s">
        <v>201</v>
      </c>
      <c r="G886" s="203" t="s">
        <v>201</v>
      </c>
      <c r="H886" s="203" t="s">
        <v>201</v>
      </c>
      <c r="I886" s="203" t="s">
        <v>201</v>
      </c>
      <c r="J886" s="204" t="s">
        <v>201</v>
      </c>
    </row>
    <row r="887" spans="1:10">
      <c r="A887" s="156"/>
      <c r="D887" s="201" t="s">
        <v>569</v>
      </c>
      <c r="E887" s="202">
        <v>7883</v>
      </c>
      <c r="F887" s="203">
        <v>37702.729630000023</v>
      </c>
      <c r="G887" s="203">
        <v>897</v>
      </c>
      <c r="H887" s="203">
        <v>3541.7581399999995</v>
      </c>
      <c r="I887" s="203">
        <v>0</v>
      </c>
      <c r="J887" s="204">
        <v>0</v>
      </c>
    </row>
    <row r="888" spans="1:10">
      <c r="A888" s="156"/>
      <c r="D888" s="201" t="s">
        <v>567</v>
      </c>
      <c r="E888" s="202">
        <v>1152</v>
      </c>
      <c r="F888" s="203">
        <v>21586.989120000002</v>
      </c>
      <c r="G888" s="203">
        <v>43</v>
      </c>
      <c r="H888" s="203">
        <v>527.09041999999999</v>
      </c>
      <c r="I888" s="203">
        <v>0</v>
      </c>
      <c r="J888" s="204">
        <v>0</v>
      </c>
    </row>
    <row r="889" spans="1:10">
      <c r="A889" s="156"/>
      <c r="D889" s="201" t="s">
        <v>553</v>
      </c>
      <c r="E889" s="202">
        <v>458</v>
      </c>
      <c r="F889" s="203">
        <v>15794.102480000001</v>
      </c>
      <c r="G889" s="203">
        <v>3</v>
      </c>
      <c r="H889" s="203">
        <v>57.880899999999997</v>
      </c>
      <c r="I889" s="203">
        <v>0</v>
      </c>
      <c r="J889" s="204">
        <v>0</v>
      </c>
    </row>
    <row r="890" spans="1:10">
      <c r="A890" s="156"/>
      <c r="D890" s="201" t="s">
        <v>556</v>
      </c>
      <c r="E890" s="202">
        <v>99</v>
      </c>
      <c r="F890" s="203">
        <v>7365.9890000000005</v>
      </c>
      <c r="G890" s="203">
        <v>5</v>
      </c>
      <c r="H890" s="203">
        <v>52.629000000000005</v>
      </c>
      <c r="I890" s="203">
        <v>0</v>
      </c>
      <c r="J890" s="204">
        <v>0</v>
      </c>
    </row>
    <row r="891" spans="1:10">
      <c r="A891" s="156"/>
      <c r="D891" s="201" t="s">
        <v>554</v>
      </c>
      <c r="E891" s="202">
        <v>52</v>
      </c>
      <c r="F891" s="203">
        <v>4752.6446999999989</v>
      </c>
      <c r="G891" s="203">
        <v>1</v>
      </c>
      <c r="H891" s="203">
        <v>3.84</v>
      </c>
      <c r="I891" s="203">
        <v>0</v>
      </c>
      <c r="J891" s="204">
        <v>0</v>
      </c>
    </row>
    <row r="892" spans="1:10">
      <c r="A892" s="156"/>
      <c r="B892" s="157" t="s">
        <v>386</v>
      </c>
      <c r="D892" s="201"/>
      <c r="E892" s="202" t="s">
        <v>201</v>
      </c>
      <c r="F892" s="203" t="s">
        <v>201</v>
      </c>
      <c r="G892" s="203" t="s">
        <v>201</v>
      </c>
      <c r="H892" s="203" t="s">
        <v>201</v>
      </c>
      <c r="I892" s="203" t="s">
        <v>201</v>
      </c>
      <c r="J892" s="204" t="s">
        <v>201</v>
      </c>
    </row>
    <row r="893" spans="1:10">
      <c r="A893" s="156"/>
      <c r="C893" s="157" t="s">
        <v>387</v>
      </c>
      <c r="D893" s="201"/>
      <c r="E893" s="202" t="s">
        <v>201</v>
      </c>
      <c r="F893" s="203" t="s">
        <v>201</v>
      </c>
      <c r="G893" s="203" t="s">
        <v>201</v>
      </c>
      <c r="H893" s="203" t="s">
        <v>201</v>
      </c>
      <c r="I893" s="203" t="s">
        <v>201</v>
      </c>
      <c r="J893" s="204" t="s">
        <v>201</v>
      </c>
    </row>
    <row r="894" spans="1:10">
      <c r="A894" s="156"/>
      <c r="D894" s="201" t="s">
        <v>569</v>
      </c>
      <c r="E894" s="202">
        <v>3936</v>
      </c>
      <c r="F894" s="203">
        <v>7040.4233499999991</v>
      </c>
      <c r="G894" s="203">
        <v>1372</v>
      </c>
      <c r="H894" s="203">
        <v>2120.4808400000011</v>
      </c>
      <c r="I894" s="203">
        <v>1</v>
      </c>
      <c r="J894" s="204">
        <v>0.5</v>
      </c>
    </row>
    <row r="895" spans="1:10">
      <c r="A895" s="156"/>
      <c r="D895" s="201" t="s">
        <v>598</v>
      </c>
      <c r="E895" s="202">
        <v>31</v>
      </c>
      <c r="F895" s="203">
        <v>81.575999999999993</v>
      </c>
      <c r="G895" s="203">
        <v>3</v>
      </c>
      <c r="H895" s="203">
        <v>2.585</v>
      </c>
      <c r="I895" s="203">
        <v>0</v>
      </c>
      <c r="J895" s="204">
        <v>0</v>
      </c>
    </row>
    <row r="896" spans="1:10">
      <c r="A896" s="156"/>
      <c r="D896" s="201" t="s">
        <v>585</v>
      </c>
      <c r="E896" s="202">
        <v>10</v>
      </c>
      <c r="F896" s="203">
        <v>19.113</v>
      </c>
      <c r="G896" s="203">
        <v>1</v>
      </c>
      <c r="H896" s="203">
        <v>1.02</v>
      </c>
      <c r="I896" s="203">
        <v>0</v>
      </c>
      <c r="J896" s="204">
        <v>0</v>
      </c>
    </row>
    <row r="897" spans="1:10">
      <c r="A897" s="156"/>
      <c r="D897" s="201" t="s">
        <v>567</v>
      </c>
      <c r="E897" s="202">
        <v>84</v>
      </c>
      <c r="F897" s="203">
        <v>18.681129999999992</v>
      </c>
      <c r="G897" s="203">
        <v>84</v>
      </c>
      <c r="H897" s="203">
        <v>18.681129999999992</v>
      </c>
      <c r="I897" s="203">
        <v>0</v>
      </c>
      <c r="J897" s="204">
        <v>0</v>
      </c>
    </row>
    <row r="898" spans="1:10">
      <c r="A898" s="156"/>
      <c r="D898" s="201" t="s">
        <v>575</v>
      </c>
      <c r="E898" s="202">
        <v>16</v>
      </c>
      <c r="F898" s="203">
        <v>12.473909999999998</v>
      </c>
      <c r="G898" s="203">
        <v>1</v>
      </c>
      <c r="H898" s="203">
        <v>0.02</v>
      </c>
      <c r="I898" s="203">
        <v>0</v>
      </c>
      <c r="J898" s="204">
        <v>0</v>
      </c>
    </row>
    <row r="899" spans="1:10">
      <c r="A899" s="156"/>
      <c r="C899" s="157" t="s">
        <v>388</v>
      </c>
      <c r="D899" s="201"/>
      <c r="E899" s="202" t="s">
        <v>201</v>
      </c>
      <c r="F899" s="203" t="s">
        <v>201</v>
      </c>
      <c r="G899" s="203" t="s">
        <v>201</v>
      </c>
      <c r="H899" s="203" t="s">
        <v>201</v>
      </c>
      <c r="I899" s="203" t="s">
        <v>201</v>
      </c>
      <c r="J899" s="204" t="s">
        <v>201</v>
      </c>
    </row>
    <row r="900" spans="1:10">
      <c r="A900" s="156"/>
      <c r="D900" s="201" t="s">
        <v>569</v>
      </c>
      <c r="E900" s="202">
        <v>226</v>
      </c>
      <c r="F900" s="203">
        <v>1386.3822999999998</v>
      </c>
      <c r="G900" s="203">
        <v>9</v>
      </c>
      <c r="H900" s="203">
        <v>61.2</v>
      </c>
      <c r="I900" s="203">
        <v>0</v>
      </c>
      <c r="J900" s="204">
        <v>0</v>
      </c>
    </row>
    <row r="901" spans="1:10">
      <c r="A901" s="156"/>
      <c r="D901" s="201" t="s">
        <v>567</v>
      </c>
      <c r="E901" s="202">
        <v>6</v>
      </c>
      <c r="F901" s="203">
        <v>3.5159999999999997E-2</v>
      </c>
      <c r="G901" s="203">
        <v>0</v>
      </c>
      <c r="H901" s="203">
        <v>0</v>
      </c>
      <c r="I901" s="203">
        <v>0</v>
      </c>
      <c r="J901" s="204">
        <v>0</v>
      </c>
    </row>
    <row r="902" spans="1:10">
      <c r="A902" s="156"/>
      <c r="D902" s="201" t="s">
        <v>577</v>
      </c>
      <c r="E902" s="202">
        <v>5</v>
      </c>
      <c r="F902" s="203">
        <v>6.6999999999999994E-3</v>
      </c>
      <c r="G902" s="203">
        <v>0</v>
      </c>
      <c r="H902" s="203">
        <v>0</v>
      </c>
      <c r="I902" s="203">
        <v>0</v>
      </c>
      <c r="J902" s="204">
        <v>0</v>
      </c>
    </row>
    <row r="903" spans="1:10">
      <c r="A903" s="156"/>
      <c r="C903" s="157" t="s">
        <v>389</v>
      </c>
      <c r="D903" s="201"/>
      <c r="E903" s="202" t="s">
        <v>201</v>
      </c>
      <c r="F903" s="203" t="s">
        <v>201</v>
      </c>
      <c r="G903" s="203" t="s">
        <v>201</v>
      </c>
      <c r="H903" s="203" t="s">
        <v>201</v>
      </c>
      <c r="I903" s="203" t="s">
        <v>201</v>
      </c>
      <c r="J903" s="204" t="s">
        <v>201</v>
      </c>
    </row>
    <row r="904" spans="1:10">
      <c r="A904" s="156"/>
      <c r="D904" s="201" t="s">
        <v>569</v>
      </c>
      <c r="E904" s="202">
        <v>2015</v>
      </c>
      <c r="F904" s="203">
        <v>10662.691969999994</v>
      </c>
      <c r="G904" s="203">
        <v>313</v>
      </c>
      <c r="H904" s="203">
        <v>1334.5308399999997</v>
      </c>
      <c r="I904" s="203">
        <v>2</v>
      </c>
      <c r="J904" s="204">
        <v>12.389999999999999</v>
      </c>
    </row>
    <row r="905" spans="1:10">
      <c r="A905" s="156"/>
      <c r="D905" s="201" t="s">
        <v>587</v>
      </c>
      <c r="E905" s="202">
        <v>40</v>
      </c>
      <c r="F905" s="203">
        <v>765.00047999999992</v>
      </c>
      <c r="G905" s="203">
        <v>0</v>
      </c>
      <c r="H905" s="203">
        <v>0</v>
      </c>
      <c r="I905" s="203">
        <v>0</v>
      </c>
      <c r="J905" s="204">
        <v>0</v>
      </c>
    </row>
    <row r="906" spans="1:10">
      <c r="A906" s="156"/>
      <c r="D906" s="201" t="s">
        <v>575</v>
      </c>
      <c r="E906" s="202">
        <v>9</v>
      </c>
      <c r="F906" s="203">
        <v>116.65895999999999</v>
      </c>
      <c r="G906" s="203">
        <v>2</v>
      </c>
      <c r="H906" s="203">
        <v>27.91656</v>
      </c>
      <c r="I906" s="203">
        <v>0</v>
      </c>
      <c r="J906" s="204">
        <v>0</v>
      </c>
    </row>
    <row r="907" spans="1:10">
      <c r="A907" s="156"/>
      <c r="D907" s="201" t="s">
        <v>559</v>
      </c>
      <c r="E907" s="202">
        <v>11</v>
      </c>
      <c r="F907" s="203">
        <v>35.802000000000007</v>
      </c>
      <c r="G907" s="203">
        <v>3</v>
      </c>
      <c r="H907" s="203">
        <v>8.7515999999999998</v>
      </c>
      <c r="I907" s="203">
        <v>0</v>
      </c>
      <c r="J907" s="204">
        <v>0</v>
      </c>
    </row>
    <row r="908" spans="1:10">
      <c r="A908" s="156"/>
      <c r="D908" s="201" t="s">
        <v>589</v>
      </c>
      <c r="E908" s="202">
        <v>2</v>
      </c>
      <c r="F908" s="203">
        <v>28.661760000000001</v>
      </c>
      <c r="G908" s="203">
        <v>0</v>
      </c>
      <c r="H908" s="203">
        <v>0</v>
      </c>
      <c r="I908" s="203">
        <v>0</v>
      </c>
      <c r="J908" s="204">
        <v>0</v>
      </c>
    </row>
    <row r="909" spans="1:10">
      <c r="A909" s="156"/>
      <c r="C909" s="157" t="s">
        <v>390</v>
      </c>
      <c r="D909" s="201"/>
      <c r="E909" s="202" t="s">
        <v>201</v>
      </c>
      <c r="F909" s="203" t="s">
        <v>201</v>
      </c>
      <c r="G909" s="203" t="s">
        <v>201</v>
      </c>
      <c r="H909" s="203" t="s">
        <v>201</v>
      </c>
      <c r="I909" s="203" t="s">
        <v>201</v>
      </c>
      <c r="J909" s="204" t="s">
        <v>201</v>
      </c>
    </row>
    <row r="910" spans="1:10">
      <c r="A910" s="156"/>
      <c r="D910" s="201" t="s">
        <v>569</v>
      </c>
      <c r="E910" s="202">
        <v>1014</v>
      </c>
      <c r="F910" s="203">
        <v>5938.9839200000042</v>
      </c>
      <c r="G910" s="203">
        <v>205</v>
      </c>
      <c r="H910" s="203">
        <v>1110.0453200000004</v>
      </c>
      <c r="I910" s="203">
        <v>1</v>
      </c>
      <c r="J910" s="204">
        <v>5</v>
      </c>
    </row>
    <row r="911" spans="1:10">
      <c r="A911" s="156"/>
      <c r="D911" s="201" t="s">
        <v>572</v>
      </c>
      <c r="E911" s="202">
        <v>6</v>
      </c>
      <c r="F911" s="203">
        <v>129.60000000000002</v>
      </c>
      <c r="G911" s="203">
        <v>5</v>
      </c>
      <c r="H911" s="203">
        <v>108.00000000000001</v>
      </c>
      <c r="I911" s="203">
        <v>0</v>
      </c>
      <c r="J911" s="204">
        <v>0</v>
      </c>
    </row>
    <row r="912" spans="1:10">
      <c r="A912" s="156"/>
      <c r="D912" s="201" t="s">
        <v>567</v>
      </c>
      <c r="E912" s="202">
        <v>12</v>
      </c>
      <c r="F912" s="203">
        <v>43.2729</v>
      </c>
      <c r="G912" s="203">
        <v>5</v>
      </c>
      <c r="H912" s="203">
        <v>15.552899999999999</v>
      </c>
      <c r="I912" s="203">
        <v>0</v>
      </c>
      <c r="J912" s="204">
        <v>0</v>
      </c>
    </row>
    <row r="913" spans="1:10">
      <c r="A913" s="156"/>
      <c r="D913" s="201" t="s">
        <v>565</v>
      </c>
      <c r="E913" s="202">
        <v>3</v>
      </c>
      <c r="F913" s="203">
        <v>31.049999999999997</v>
      </c>
      <c r="G913" s="203">
        <v>1</v>
      </c>
      <c r="H913" s="203">
        <v>6.21</v>
      </c>
      <c r="I913" s="203">
        <v>0</v>
      </c>
      <c r="J913" s="204">
        <v>0</v>
      </c>
    </row>
    <row r="914" spans="1:10">
      <c r="A914" s="156"/>
      <c r="D914" s="201" t="s">
        <v>575</v>
      </c>
      <c r="E914" s="202">
        <v>7</v>
      </c>
      <c r="F914" s="203">
        <v>8.6023700000000005</v>
      </c>
      <c r="G914" s="203">
        <v>1</v>
      </c>
      <c r="H914" s="203">
        <v>1.2175</v>
      </c>
      <c r="I914" s="203">
        <v>0</v>
      </c>
      <c r="J914" s="204">
        <v>0</v>
      </c>
    </row>
    <row r="915" spans="1:10">
      <c r="A915" s="156"/>
      <c r="C915" s="157" t="s">
        <v>391</v>
      </c>
      <c r="D915" s="201"/>
      <c r="E915" s="202" t="s">
        <v>201</v>
      </c>
      <c r="F915" s="203" t="s">
        <v>201</v>
      </c>
      <c r="G915" s="203" t="s">
        <v>201</v>
      </c>
      <c r="H915" s="203" t="s">
        <v>201</v>
      </c>
      <c r="I915" s="203" t="s">
        <v>201</v>
      </c>
      <c r="J915" s="204" t="s">
        <v>201</v>
      </c>
    </row>
    <row r="916" spans="1:10">
      <c r="A916" s="156"/>
      <c r="D916" s="201" t="s">
        <v>569</v>
      </c>
      <c r="E916" s="202">
        <v>621</v>
      </c>
      <c r="F916" s="203">
        <v>2371.2915999999991</v>
      </c>
      <c r="G916" s="203">
        <v>94</v>
      </c>
      <c r="H916" s="203">
        <v>186.87524999999999</v>
      </c>
      <c r="I916" s="203">
        <v>0</v>
      </c>
      <c r="J916" s="204">
        <v>0</v>
      </c>
    </row>
    <row r="917" spans="1:10">
      <c r="A917" s="156"/>
      <c r="D917" s="201" t="s">
        <v>572</v>
      </c>
      <c r="E917" s="202">
        <v>10</v>
      </c>
      <c r="F917" s="203">
        <v>71.28</v>
      </c>
      <c r="G917" s="203">
        <v>5</v>
      </c>
      <c r="H917" s="203">
        <v>40.32</v>
      </c>
      <c r="I917" s="203">
        <v>0</v>
      </c>
      <c r="J917" s="204">
        <v>0</v>
      </c>
    </row>
    <row r="918" spans="1:10">
      <c r="A918" s="156"/>
      <c r="D918" s="201" t="s">
        <v>571</v>
      </c>
      <c r="E918" s="202">
        <v>9</v>
      </c>
      <c r="F918" s="203">
        <v>24.108000000000004</v>
      </c>
      <c r="G918" s="203">
        <v>2</v>
      </c>
      <c r="H918" s="203">
        <v>4.8920000000000003</v>
      </c>
      <c r="I918" s="203">
        <v>0</v>
      </c>
      <c r="J918" s="204">
        <v>0</v>
      </c>
    </row>
    <row r="919" spans="1:10">
      <c r="A919" s="156"/>
      <c r="D919" s="201" t="s">
        <v>587</v>
      </c>
      <c r="E919" s="202">
        <v>8</v>
      </c>
      <c r="F919" s="203">
        <v>19.961400000000001</v>
      </c>
      <c r="G919" s="203">
        <v>1</v>
      </c>
      <c r="H919" s="203">
        <v>1.14E-2</v>
      </c>
      <c r="I919" s="203">
        <v>0</v>
      </c>
      <c r="J919" s="204">
        <v>0</v>
      </c>
    </row>
    <row r="920" spans="1:10">
      <c r="A920" s="156"/>
      <c r="D920" s="201" t="s">
        <v>565</v>
      </c>
      <c r="E920" s="202">
        <v>2</v>
      </c>
      <c r="F920" s="203">
        <v>3.6000000000000004E-2</v>
      </c>
      <c r="G920" s="203">
        <v>1</v>
      </c>
      <c r="H920" s="203">
        <v>1.2E-2</v>
      </c>
      <c r="I920" s="203">
        <v>0</v>
      </c>
      <c r="J920" s="204">
        <v>0</v>
      </c>
    </row>
    <row r="921" spans="1:10">
      <c r="A921" s="156"/>
      <c r="C921" s="157" t="s">
        <v>392</v>
      </c>
      <c r="D921" s="201"/>
      <c r="E921" s="202" t="s">
        <v>201</v>
      </c>
      <c r="F921" s="203" t="s">
        <v>201</v>
      </c>
      <c r="G921" s="203" t="s">
        <v>201</v>
      </c>
      <c r="H921" s="203" t="s">
        <v>201</v>
      </c>
      <c r="I921" s="203" t="s">
        <v>201</v>
      </c>
      <c r="J921" s="204" t="s">
        <v>201</v>
      </c>
    </row>
    <row r="922" spans="1:10">
      <c r="A922" s="156"/>
      <c r="D922" s="201" t="s">
        <v>569</v>
      </c>
      <c r="E922" s="202">
        <v>454</v>
      </c>
      <c r="F922" s="203">
        <v>2032.9950699999999</v>
      </c>
      <c r="G922" s="203">
        <v>67</v>
      </c>
      <c r="H922" s="203">
        <v>209.50849000000002</v>
      </c>
      <c r="I922" s="203">
        <v>0</v>
      </c>
      <c r="J922" s="204">
        <v>0</v>
      </c>
    </row>
    <row r="923" spans="1:10">
      <c r="A923" s="156"/>
      <c r="D923" s="201" t="s">
        <v>554</v>
      </c>
      <c r="E923" s="202">
        <v>33</v>
      </c>
      <c r="F923" s="203">
        <v>186.27840000000006</v>
      </c>
      <c r="G923" s="203">
        <v>1</v>
      </c>
      <c r="H923" s="203">
        <v>5.6448</v>
      </c>
      <c r="I923" s="203">
        <v>0</v>
      </c>
      <c r="J923" s="204">
        <v>0</v>
      </c>
    </row>
    <row r="924" spans="1:10">
      <c r="A924" s="156"/>
      <c r="D924" s="201" t="s">
        <v>566</v>
      </c>
      <c r="E924" s="202">
        <v>33</v>
      </c>
      <c r="F924" s="203">
        <v>74.780559999999994</v>
      </c>
      <c r="G924" s="203">
        <v>4</v>
      </c>
      <c r="H924" s="203">
        <v>0.11015999999999998</v>
      </c>
      <c r="I924" s="203">
        <v>0</v>
      </c>
      <c r="J924" s="204">
        <v>0</v>
      </c>
    </row>
    <row r="925" spans="1:10">
      <c r="A925" s="156"/>
      <c r="D925" s="201" t="s">
        <v>567</v>
      </c>
      <c r="E925" s="202">
        <v>206</v>
      </c>
      <c r="F925" s="203">
        <v>38.167569999999998</v>
      </c>
      <c r="G925" s="203">
        <v>22</v>
      </c>
      <c r="H925" s="203">
        <v>1.2673399999999999</v>
      </c>
      <c r="I925" s="203">
        <v>0</v>
      </c>
      <c r="J925" s="204">
        <v>0</v>
      </c>
    </row>
    <row r="926" spans="1:10">
      <c r="A926" s="156"/>
      <c r="D926" s="201" t="s">
        <v>572</v>
      </c>
      <c r="E926" s="202">
        <v>2</v>
      </c>
      <c r="F926" s="203">
        <v>16.074999999999999</v>
      </c>
      <c r="G926" s="203">
        <v>0</v>
      </c>
      <c r="H926" s="203">
        <v>0</v>
      </c>
      <c r="I926" s="203">
        <v>0</v>
      </c>
      <c r="J926" s="204">
        <v>0</v>
      </c>
    </row>
    <row r="927" spans="1:10">
      <c r="A927" s="156"/>
      <c r="B927" s="157" t="s">
        <v>393</v>
      </c>
      <c r="D927" s="201"/>
      <c r="E927" s="202" t="s">
        <v>201</v>
      </c>
      <c r="F927" s="203" t="s">
        <v>201</v>
      </c>
      <c r="G927" s="203" t="s">
        <v>201</v>
      </c>
      <c r="H927" s="203" t="s">
        <v>201</v>
      </c>
      <c r="I927" s="203" t="s">
        <v>201</v>
      </c>
      <c r="J927" s="204" t="s">
        <v>201</v>
      </c>
    </row>
    <row r="928" spans="1:10">
      <c r="A928" s="156"/>
      <c r="C928" s="157" t="s">
        <v>394</v>
      </c>
      <c r="D928" s="201"/>
      <c r="E928" s="202" t="s">
        <v>201</v>
      </c>
      <c r="F928" s="203" t="s">
        <v>201</v>
      </c>
      <c r="G928" s="203" t="s">
        <v>201</v>
      </c>
      <c r="H928" s="203" t="s">
        <v>201</v>
      </c>
      <c r="I928" s="203" t="s">
        <v>201</v>
      </c>
      <c r="J928" s="204" t="s">
        <v>201</v>
      </c>
    </row>
    <row r="929" spans="1:10">
      <c r="A929" s="156"/>
      <c r="D929" s="201" t="s">
        <v>557</v>
      </c>
      <c r="E929" s="202">
        <v>7</v>
      </c>
      <c r="F929" s="203">
        <v>111.5</v>
      </c>
      <c r="G929" s="203">
        <v>0</v>
      </c>
      <c r="H929" s="203">
        <v>0</v>
      </c>
      <c r="I929" s="203">
        <v>0</v>
      </c>
      <c r="J929" s="204">
        <v>0</v>
      </c>
    </row>
    <row r="930" spans="1:10">
      <c r="A930" s="156"/>
      <c r="D930" s="201" t="s">
        <v>622</v>
      </c>
      <c r="E930" s="202">
        <v>2</v>
      </c>
      <c r="F930" s="203">
        <v>23.5</v>
      </c>
      <c r="G930" s="203">
        <v>0</v>
      </c>
      <c r="H930" s="203">
        <v>0</v>
      </c>
      <c r="I930" s="203">
        <v>0</v>
      </c>
      <c r="J930" s="204">
        <v>0</v>
      </c>
    </row>
    <row r="931" spans="1:10">
      <c r="A931" s="156"/>
      <c r="D931" s="201" t="s">
        <v>615</v>
      </c>
      <c r="E931" s="202">
        <v>3</v>
      </c>
      <c r="F931" s="203">
        <v>13.4</v>
      </c>
      <c r="G931" s="203">
        <v>1</v>
      </c>
      <c r="H931" s="203">
        <v>0.2</v>
      </c>
      <c r="I931" s="203">
        <v>0</v>
      </c>
      <c r="J931" s="204">
        <v>0</v>
      </c>
    </row>
    <row r="932" spans="1:10">
      <c r="A932" s="156"/>
      <c r="D932" s="201" t="s">
        <v>623</v>
      </c>
      <c r="E932" s="202">
        <v>1</v>
      </c>
      <c r="F932" s="203">
        <v>11</v>
      </c>
      <c r="G932" s="203">
        <v>0</v>
      </c>
      <c r="H932" s="203">
        <v>0</v>
      </c>
      <c r="I932" s="203">
        <v>0</v>
      </c>
      <c r="J932" s="204">
        <v>0</v>
      </c>
    </row>
    <row r="933" spans="1:10">
      <c r="A933" s="156"/>
      <c r="D933" s="201" t="s">
        <v>570</v>
      </c>
      <c r="E933" s="202">
        <v>8</v>
      </c>
      <c r="F933" s="203">
        <v>10.62</v>
      </c>
      <c r="G933" s="203">
        <v>0</v>
      </c>
      <c r="H933" s="203">
        <v>0</v>
      </c>
      <c r="I933" s="203">
        <v>0</v>
      </c>
      <c r="J933" s="204">
        <v>0</v>
      </c>
    </row>
    <row r="934" spans="1:10">
      <c r="A934" s="156"/>
      <c r="C934" s="157" t="s">
        <v>395</v>
      </c>
      <c r="D934" s="201"/>
      <c r="E934" s="202" t="s">
        <v>201</v>
      </c>
      <c r="F934" s="203" t="s">
        <v>201</v>
      </c>
      <c r="G934" s="203" t="s">
        <v>201</v>
      </c>
      <c r="H934" s="203" t="s">
        <v>201</v>
      </c>
      <c r="I934" s="203" t="s">
        <v>201</v>
      </c>
      <c r="J934" s="204" t="s">
        <v>201</v>
      </c>
    </row>
    <row r="935" spans="1:10">
      <c r="A935" s="156"/>
      <c r="D935" s="201" t="s">
        <v>575</v>
      </c>
      <c r="E935" s="202">
        <v>47</v>
      </c>
      <c r="F935" s="203">
        <v>262.00279999999998</v>
      </c>
      <c r="G935" s="203">
        <v>8</v>
      </c>
      <c r="H935" s="203">
        <v>39.825400000000002</v>
      </c>
      <c r="I935" s="203">
        <v>0</v>
      </c>
      <c r="J935" s="204">
        <v>0</v>
      </c>
    </row>
    <row r="936" spans="1:10">
      <c r="A936" s="156"/>
      <c r="D936" s="201" t="s">
        <v>569</v>
      </c>
      <c r="E936" s="202">
        <v>27</v>
      </c>
      <c r="F936" s="203">
        <v>110.9885</v>
      </c>
      <c r="G936" s="203">
        <v>4</v>
      </c>
      <c r="H936" s="203">
        <v>16.71</v>
      </c>
      <c r="I936" s="203">
        <v>0</v>
      </c>
      <c r="J936" s="204">
        <v>0</v>
      </c>
    </row>
    <row r="937" spans="1:10">
      <c r="A937" s="156"/>
      <c r="D937" s="201" t="s">
        <v>570</v>
      </c>
      <c r="E937" s="202">
        <v>52</v>
      </c>
      <c r="F937" s="203">
        <v>104.76799999999999</v>
      </c>
      <c r="G937" s="203">
        <v>1</v>
      </c>
      <c r="H937" s="203">
        <v>1.71</v>
      </c>
      <c r="I937" s="203">
        <v>0</v>
      </c>
      <c r="J937" s="204">
        <v>0</v>
      </c>
    </row>
    <row r="938" spans="1:10">
      <c r="A938" s="156"/>
      <c r="D938" s="201" t="s">
        <v>583</v>
      </c>
      <c r="E938" s="202">
        <v>153</v>
      </c>
      <c r="F938" s="203">
        <v>70.604129999999984</v>
      </c>
      <c r="G938" s="203">
        <v>25</v>
      </c>
      <c r="H938" s="203">
        <v>3.0933499999999996</v>
      </c>
      <c r="I938" s="203">
        <v>0</v>
      </c>
      <c r="J938" s="204">
        <v>0</v>
      </c>
    </row>
    <row r="939" spans="1:10">
      <c r="A939" s="156"/>
      <c r="D939" s="201" t="s">
        <v>553</v>
      </c>
      <c r="E939" s="202">
        <v>72</v>
      </c>
      <c r="F939" s="203">
        <v>18.121290000000002</v>
      </c>
      <c r="G939" s="203">
        <v>5</v>
      </c>
      <c r="H939" s="203">
        <v>2.1674199999999999</v>
      </c>
      <c r="I939" s="203">
        <v>0</v>
      </c>
      <c r="J939" s="204">
        <v>0</v>
      </c>
    </row>
    <row r="940" spans="1:10">
      <c r="A940" s="156"/>
      <c r="C940" s="157" t="s">
        <v>396</v>
      </c>
      <c r="D940" s="201"/>
      <c r="E940" s="202" t="s">
        <v>201</v>
      </c>
      <c r="F940" s="203" t="s">
        <v>201</v>
      </c>
      <c r="G940" s="203" t="s">
        <v>201</v>
      </c>
      <c r="H940" s="203" t="s">
        <v>201</v>
      </c>
      <c r="I940" s="203" t="s">
        <v>201</v>
      </c>
      <c r="J940" s="204" t="s">
        <v>201</v>
      </c>
    </row>
    <row r="941" spans="1:10">
      <c r="A941" s="156"/>
      <c r="D941" s="201" t="s">
        <v>215</v>
      </c>
      <c r="E941" s="202">
        <v>78</v>
      </c>
      <c r="F941" s="203">
        <v>263.33400000000006</v>
      </c>
      <c r="G941" s="203">
        <v>2</v>
      </c>
      <c r="H941" s="203">
        <v>15.5</v>
      </c>
      <c r="I941" s="203">
        <v>0</v>
      </c>
      <c r="J941" s="204">
        <v>0</v>
      </c>
    </row>
    <row r="942" spans="1:10">
      <c r="A942" s="156"/>
      <c r="D942" s="201" t="s">
        <v>553</v>
      </c>
      <c r="E942" s="202">
        <v>6</v>
      </c>
      <c r="F942" s="203">
        <v>6.90815</v>
      </c>
      <c r="G942" s="203">
        <v>0</v>
      </c>
      <c r="H942" s="203">
        <v>0</v>
      </c>
      <c r="I942" s="203">
        <v>0</v>
      </c>
      <c r="J942" s="204">
        <v>0</v>
      </c>
    </row>
    <row r="943" spans="1:10">
      <c r="A943" s="156"/>
      <c r="D943" s="201" t="s">
        <v>569</v>
      </c>
      <c r="E943" s="202">
        <v>19</v>
      </c>
      <c r="F943" s="203">
        <v>4.1995000000000005</v>
      </c>
      <c r="G943" s="203">
        <v>1</v>
      </c>
      <c r="H943" s="203">
        <v>0.2</v>
      </c>
      <c r="I943" s="203">
        <v>0</v>
      </c>
      <c r="J943" s="204">
        <v>0</v>
      </c>
    </row>
    <row r="944" spans="1:10">
      <c r="A944" s="156"/>
      <c r="D944" s="201" t="s">
        <v>575</v>
      </c>
      <c r="E944" s="202">
        <v>18</v>
      </c>
      <c r="F944" s="203">
        <v>3.6420000000000003</v>
      </c>
      <c r="G944" s="203">
        <v>1</v>
      </c>
      <c r="H944" s="203">
        <v>0.192</v>
      </c>
      <c r="I944" s="203">
        <v>0</v>
      </c>
      <c r="J944" s="204">
        <v>0</v>
      </c>
    </row>
    <row r="945" spans="1:10">
      <c r="A945" s="156"/>
      <c r="D945" s="201" t="s">
        <v>576</v>
      </c>
      <c r="E945" s="202">
        <v>28</v>
      </c>
      <c r="F945" s="203">
        <v>2.8987500000000002</v>
      </c>
      <c r="G945" s="203">
        <v>0</v>
      </c>
      <c r="H945" s="203">
        <v>0</v>
      </c>
      <c r="I945" s="203">
        <v>0</v>
      </c>
      <c r="J945" s="204">
        <v>0</v>
      </c>
    </row>
    <row r="946" spans="1:10">
      <c r="A946" s="156"/>
      <c r="C946" s="157" t="s">
        <v>397</v>
      </c>
      <c r="D946" s="201"/>
      <c r="E946" s="202" t="s">
        <v>201</v>
      </c>
      <c r="F946" s="203" t="s">
        <v>201</v>
      </c>
      <c r="G946" s="203" t="s">
        <v>201</v>
      </c>
      <c r="H946" s="203" t="s">
        <v>201</v>
      </c>
      <c r="I946" s="203" t="s">
        <v>201</v>
      </c>
      <c r="J946" s="204" t="s">
        <v>201</v>
      </c>
    </row>
    <row r="947" spans="1:10">
      <c r="A947" s="156"/>
      <c r="D947" s="201" t="s">
        <v>559</v>
      </c>
      <c r="E947" s="202">
        <v>28</v>
      </c>
      <c r="F947" s="203">
        <v>0.50700999999999996</v>
      </c>
      <c r="G947" s="203">
        <v>3</v>
      </c>
      <c r="H947" s="203">
        <v>0.05</v>
      </c>
      <c r="I947" s="203">
        <v>0</v>
      </c>
      <c r="J947" s="204">
        <v>0</v>
      </c>
    </row>
    <row r="948" spans="1:10">
      <c r="A948" s="156"/>
      <c r="D948" s="201" t="s">
        <v>624</v>
      </c>
      <c r="E948" s="202">
        <v>10</v>
      </c>
      <c r="F948" s="203">
        <v>7.528E-2</v>
      </c>
      <c r="G948" s="203">
        <v>0</v>
      </c>
      <c r="H948" s="203">
        <v>0</v>
      </c>
      <c r="I948" s="203">
        <v>0</v>
      </c>
      <c r="J948" s="204">
        <v>0</v>
      </c>
    </row>
    <row r="949" spans="1:10">
      <c r="A949" s="156"/>
      <c r="D949" s="201" t="s">
        <v>582</v>
      </c>
      <c r="E949" s="202">
        <v>2</v>
      </c>
      <c r="F949" s="203">
        <v>0.02</v>
      </c>
      <c r="G949" s="203">
        <v>0</v>
      </c>
      <c r="H949" s="203">
        <v>0</v>
      </c>
      <c r="I949" s="203">
        <v>0</v>
      </c>
      <c r="J949" s="204">
        <v>0</v>
      </c>
    </row>
    <row r="950" spans="1:10">
      <c r="A950" s="156"/>
      <c r="D950" s="201" t="s">
        <v>566</v>
      </c>
      <c r="E950" s="202">
        <v>3</v>
      </c>
      <c r="F950" s="203">
        <v>9.0000000000000011E-3</v>
      </c>
      <c r="G950" s="203">
        <v>0</v>
      </c>
      <c r="H950" s="203">
        <v>0</v>
      </c>
      <c r="I950" s="203">
        <v>0</v>
      </c>
      <c r="J950" s="204">
        <v>0</v>
      </c>
    </row>
    <row r="951" spans="1:10">
      <c r="A951" s="156"/>
      <c r="D951" s="201" t="s">
        <v>576</v>
      </c>
      <c r="E951" s="202">
        <v>4</v>
      </c>
      <c r="F951" s="203">
        <v>7.6E-3</v>
      </c>
      <c r="G951" s="203">
        <v>0</v>
      </c>
      <c r="H951" s="203">
        <v>0</v>
      </c>
      <c r="I951" s="203">
        <v>0</v>
      </c>
      <c r="J951" s="204">
        <v>0</v>
      </c>
    </row>
    <row r="952" spans="1:10">
      <c r="A952" s="156"/>
      <c r="C952" s="157" t="s">
        <v>398</v>
      </c>
      <c r="D952" s="201"/>
      <c r="E952" s="202" t="s">
        <v>201</v>
      </c>
      <c r="F952" s="203" t="s">
        <v>201</v>
      </c>
      <c r="G952" s="203" t="s">
        <v>201</v>
      </c>
      <c r="H952" s="203" t="s">
        <v>201</v>
      </c>
      <c r="I952" s="203" t="s">
        <v>201</v>
      </c>
      <c r="J952" s="204" t="s">
        <v>201</v>
      </c>
    </row>
    <row r="953" spans="1:10">
      <c r="A953" s="156"/>
      <c r="D953" s="201" t="s">
        <v>625</v>
      </c>
      <c r="E953" s="202">
        <v>11</v>
      </c>
      <c r="F953" s="203">
        <v>121</v>
      </c>
      <c r="G953" s="203">
        <v>0</v>
      </c>
      <c r="H953" s="203">
        <v>0</v>
      </c>
      <c r="I953" s="203">
        <v>0</v>
      </c>
      <c r="J953" s="204">
        <v>0</v>
      </c>
    </row>
    <row r="954" spans="1:10">
      <c r="A954" s="156"/>
      <c r="D954" s="201" t="s">
        <v>580</v>
      </c>
      <c r="E954" s="202">
        <v>13</v>
      </c>
      <c r="F954" s="203">
        <v>115.91720000000001</v>
      </c>
      <c r="G954" s="203">
        <v>0</v>
      </c>
      <c r="H954" s="203">
        <v>0</v>
      </c>
      <c r="I954" s="203">
        <v>0</v>
      </c>
      <c r="J954" s="204">
        <v>0</v>
      </c>
    </row>
    <row r="955" spans="1:10">
      <c r="A955" s="156"/>
      <c r="D955" s="201" t="s">
        <v>566</v>
      </c>
      <c r="E955" s="202">
        <v>6</v>
      </c>
      <c r="F955" s="203">
        <v>43.786999999999999</v>
      </c>
      <c r="G955" s="203">
        <v>1</v>
      </c>
      <c r="H955" s="203">
        <v>10.96</v>
      </c>
      <c r="I955" s="203">
        <v>0</v>
      </c>
      <c r="J955" s="204">
        <v>0</v>
      </c>
    </row>
    <row r="956" spans="1:10">
      <c r="A956" s="156"/>
      <c r="D956" s="201" t="s">
        <v>587</v>
      </c>
      <c r="E956" s="202">
        <v>14</v>
      </c>
      <c r="F956" s="203">
        <v>34.233150000000002</v>
      </c>
      <c r="G956" s="203">
        <v>3</v>
      </c>
      <c r="H956" s="203">
        <v>2.6051500000000001</v>
      </c>
      <c r="I956" s="203">
        <v>0</v>
      </c>
      <c r="J956" s="204">
        <v>0</v>
      </c>
    </row>
    <row r="957" spans="1:10">
      <c r="A957" s="156"/>
      <c r="D957" s="201" t="s">
        <v>583</v>
      </c>
      <c r="E957" s="202">
        <v>43</v>
      </c>
      <c r="F957" s="203">
        <v>16.01191</v>
      </c>
      <c r="G957" s="203">
        <v>5</v>
      </c>
      <c r="H957" s="203">
        <v>6.5500000000000003E-2</v>
      </c>
      <c r="I957" s="203">
        <v>0</v>
      </c>
      <c r="J957" s="204">
        <v>0</v>
      </c>
    </row>
    <row r="958" spans="1:10">
      <c r="A958" s="156"/>
      <c r="C958" s="157" t="s">
        <v>399</v>
      </c>
      <c r="D958" s="201"/>
      <c r="E958" s="202" t="s">
        <v>201</v>
      </c>
      <c r="F958" s="203" t="s">
        <v>201</v>
      </c>
      <c r="G958" s="203" t="s">
        <v>201</v>
      </c>
      <c r="H958" s="203" t="s">
        <v>201</v>
      </c>
      <c r="I958" s="203" t="s">
        <v>201</v>
      </c>
      <c r="J958" s="204" t="s">
        <v>201</v>
      </c>
    </row>
    <row r="959" spans="1:10">
      <c r="A959" s="156"/>
      <c r="D959" s="201" t="s">
        <v>569</v>
      </c>
      <c r="E959" s="202">
        <v>1537</v>
      </c>
      <c r="F959" s="203">
        <v>11739.138890000002</v>
      </c>
      <c r="G959" s="203">
        <v>1537</v>
      </c>
      <c r="H959" s="203">
        <v>11739.138890000002</v>
      </c>
      <c r="I959" s="203">
        <v>5</v>
      </c>
      <c r="J959" s="204">
        <v>8.0180000000000007</v>
      </c>
    </row>
    <row r="960" spans="1:10">
      <c r="A960" s="156"/>
      <c r="D960" s="201" t="s">
        <v>574</v>
      </c>
      <c r="E960" s="202">
        <v>67</v>
      </c>
      <c r="F960" s="203">
        <v>472.94016999999997</v>
      </c>
      <c r="G960" s="203">
        <v>67</v>
      </c>
      <c r="H960" s="203">
        <v>472.94016999999997</v>
      </c>
      <c r="I960" s="203">
        <v>0</v>
      </c>
      <c r="J960" s="204">
        <v>0</v>
      </c>
    </row>
    <row r="961" spans="1:10">
      <c r="A961" s="156"/>
      <c r="D961" s="201" t="s">
        <v>576</v>
      </c>
      <c r="E961" s="202">
        <v>37</v>
      </c>
      <c r="F961" s="203">
        <v>133.34905000000001</v>
      </c>
      <c r="G961" s="203">
        <v>37</v>
      </c>
      <c r="H961" s="203">
        <v>133.34905000000001</v>
      </c>
      <c r="I961" s="203">
        <v>3</v>
      </c>
      <c r="J961" s="204">
        <v>13</v>
      </c>
    </row>
    <row r="962" spans="1:10">
      <c r="A962" s="156"/>
      <c r="D962" s="201" t="s">
        <v>553</v>
      </c>
      <c r="E962" s="202">
        <v>47</v>
      </c>
      <c r="F962" s="203">
        <v>125.07855000000001</v>
      </c>
      <c r="G962" s="203">
        <v>47</v>
      </c>
      <c r="H962" s="203">
        <v>125.07855000000001</v>
      </c>
      <c r="I962" s="203">
        <v>0</v>
      </c>
      <c r="J962" s="204">
        <v>0</v>
      </c>
    </row>
    <row r="963" spans="1:10">
      <c r="A963" s="156"/>
      <c r="D963" s="201" t="s">
        <v>559</v>
      </c>
      <c r="E963" s="202">
        <v>7</v>
      </c>
      <c r="F963" s="203">
        <v>20.239909999999998</v>
      </c>
      <c r="G963" s="203">
        <v>7</v>
      </c>
      <c r="H963" s="203">
        <v>20.239909999999998</v>
      </c>
      <c r="I963" s="203">
        <v>0</v>
      </c>
      <c r="J963" s="204">
        <v>0</v>
      </c>
    </row>
    <row r="964" spans="1:10">
      <c r="A964" s="156"/>
      <c r="C964" s="157" t="s">
        <v>400</v>
      </c>
      <c r="D964" s="201"/>
      <c r="E964" s="202" t="s">
        <v>201</v>
      </c>
      <c r="F964" s="203" t="s">
        <v>201</v>
      </c>
      <c r="G964" s="203" t="s">
        <v>201</v>
      </c>
      <c r="H964" s="203" t="s">
        <v>201</v>
      </c>
      <c r="I964" s="203" t="s">
        <v>201</v>
      </c>
      <c r="J964" s="204" t="s">
        <v>201</v>
      </c>
    </row>
    <row r="965" spans="1:10">
      <c r="A965" s="156"/>
      <c r="D965" s="201" t="s">
        <v>587</v>
      </c>
      <c r="E965" s="202">
        <v>164</v>
      </c>
      <c r="F965" s="203">
        <v>585.11759999999981</v>
      </c>
      <c r="G965" s="203">
        <v>164</v>
      </c>
      <c r="H965" s="203">
        <v>585.11759999999981</v>
      </c>
      <c r="I965" s="203">
        <v>7</v>
      </c>
      <c r="J965" s="204">
        <v>25.903999999999996</v>
      </c>
    </row>
    <row r="966" spans="1:10">
      <c r="A966" s="156"/>
      <c r="D966" s="201" t="s">
        <v>575</v>
      </c>
      <c r="E966" s="202">
        <v>5</v>
      </c>
      <c r="F966" s="203">
        <v>14.495000000000001</v>
      </c>
      <c r="G966" s="203">
        <v>5</v>
      </c>
      <c r="H966" s="203">
        <v>14.495000000000001</v>
      </c>
      <c r="I966" s="203">
        <v>0</v>
      </c>
      <c r="J966" s="204">
        <v>0</v>
      </c>
    </row>
    <row r="967" spans="1:10">
      <c r="A967" s="156"/>
      <c r="D967" s="201" t="s">
        <v>583</v>
      </c>
      <c r="E967" s="202">
        <v>3</v>
      </c>
      <c r="F967" s="203">
        <v>0.86299999999999999</v>
      </c>
      <c r="G967" s="203">
        <v>3</v>
      </c>
      <c r="H967" s="203">
        <v>0.86299999999999999</v>
      </c>
      <c r="I967" s="203">
        <v>1</v>
      </c>
      <c r="J967" s="204">
        <v>6.3E-2</v>
      </c>
    </row>
    <row r="968" spans="1:10">
      <c r="A968" s="156"/>
      <c r="D968" s="201" t="s">
        <v>576</v>
      </c>
      <c r="E968" s="202">
        <v>8</v>
      </c>
      <c r="F968" s="203">
        <v>0.3493</v>
      </c>
      <c r="G968" s="203">
        <v>8</v>
      </c>
      <c r="H968" s="203">
        <v>0.3493</v>
      </c>
      <c r="I968" s="203">
        <v>1</v>
      </c>
      <c r="J968" s="204">
        <v>1.9E-2</v>
      </c>
    </row>
    <row r="969" spans="1:10">
      <c r="A969" s="156"/>
      <c r="D969" s="201" t="s">
        <v>577</v>
      </c>
      <c r="E969" s="202">
        <v>4</v>
      </c>
      <c r="F969" s="203">
        <v>0.12</v>
      </c>
      <c r="G969" s="203">
        <v>4</v>
      </c>
      <c r="H969" s="203">
        <v>0.12</v>
      </c>
      <c r="I969" s="203">
        <v>0</v>
      </c>
      <c r="J969" s="204">
        <v>0</v>
      </c>
    </row>
    <row r="970" spans="1:10">
      <c r="A970" s="156"/>
      <c r="C970" s="157" t="s">
        <v>401</v>
      </c>
      <c r="D970" s="201"/>
      <c r="E970" s="202" t="s">
        <v>201</v>
      </c>
      <c r="F970" s="203" t="s">
        <v>201</v>
      </c>
      <c r="G970" s="203" t="s">
        <v>201</v>
      </c>
      <c r="H970" s="203" t="s">
        <v>201</v>
      </c>
      <c r="I970" s="203" t="s">
        <v>201</v>
      </c>
      <c r="J970" s="204" t="s">
        <v>201</v>
      </c>
    </row>
    <row r="971" spans="1:10">
      <c r="A971" s="156"/>
      <c r="D971" s="201" t="s">
        <v>559</v>
      </c>
      <c r="E971" s="202">
        <v>97</v>
      </c>
      <c r="F971" s="203">
        <v>788.17919999999992</v>
      </c>
      <c r="G971" s="203">
        <v>8</v>
      </c>
      <c r="H971" s="203">
        <v>23.9542</v>
      </c>
      <c r="I971" s="203">
        <v>0</v>
      </c>
      <c r="J971" s="204">
        <v>0</v>
      </c>
    </row>
    <row r="972" spans="1:10">
      <c r="A972" s="156"/>
      <c r="D972" s="201" t="s">
        <v>569</v>
      </c>
      <c r="E972" s="202">
        <v>8</v>
      </c>
      <c r="F972" s="203">
        <v>89.300000000000011</v>
      </c>
      <c r="G972" s="203">
        <v>1</v>
      </c>
      <c r="H972" s="203">
        <v>9.5</v>
      </c>
      <c r="I972" s="203">
        <v>0</v>
      </c>
      <c r="J972" s="204">
        <v>0</v>
      </c>
    </row>
    <row r="973" spans="1:10">
      <c r="A973" s="156"/>
      <c r="D973" s="201" t="s">
        <v>590</v>
      </c>
      <c r="E973" s="202">
        <v>4</v>
      </c>
      <c r="F973" s="203">
        <v>54</v>
      </c>
      <c r="G973" s="203">
        <v>0</v>
      </c>
      <c r="H973" s="203">
        <v>0</v>
      </c>
      <c r="I973" s="203">
        <v>0</v>
      </c>
      <c r="J973" s="204">
        <v>0</v>
      </c>
    </row>
    <row r="974" spans="1:10">
      <c r="A974" s="156"/>
      <c r="D974" s="201" t="s">
        <v>577</v>
      </c>
      <c r="E974" s="202">
        <v>33</v>
      </c>
      <c r="F974" s="203">
        <v>1.1861000000000002</v>
      </c>
      <c r="G974" s="203">
        <v>3</v>
      </c>
      <c r="H974" s="203">
        <v>7.4999999999999997E-2</v>
      </c>
      <c r="I974" s="203">
        <v>0</v>
      </c>
      <c r="J974" s="204">
        <v>0</v>
      </c>
    </row>
    <row r="975" spans="1:10">
      <c r="A975" s="156"/>
      <c r="D975" s="201" t="s">
        <v>575</v>
      </c>
      <c r="E975" s="202">
        <v>2</v>
      </c>
      <c r="F975" s="203">
        <v>0.97300000000000009</v>
      </c>
      <c r="G975" s="203">
        <v>0</v>
      </c>
      <c r="H975" s="203">
        <v>0</v>
      </c>
      <c r="I975" s="203">
        <v>0</v>
      </c>
      <c r="J975" s="204">
        <v>0</v>
      </c>
    </row>
    <row r="976" spans="1:10">
      <c r="A976" s="156"/>
      <c r="C976" s="157" t="s">
        <v>402</v>
      </c>
      <c r="D976" s="201"/>
      <c r="E976" s="202" t="s">
        <v>201</v>
      </c>
      <c r="F976" s="203" t="s">
        <v>201</v>
      </c>
      <c r="G976" s="203" t="s">
        <v>201</v>
      </c>
      <c r="H976" s="203" t="s">
        <v>201</v>
      </c>
      <c r="I976" s="203" t="s">
        <v>201</v>
      </c>
      <c r="J976" s="204" t="s">
        <v>201</v>
      </c>
    </row>
    <row r="977" spans="1:10">
      <c r="A977" s="156"/>
      <c r="D977" s="201" t="s">
        <v>575</v>
      </c>
      <c r="E977" s="202">
        <v>468</v>
      </c>
      <c r="F977" s="203">
        <v>4907.6712800000014</v>
      </c>
      <c r="G977" s="203">
        <v>26</v>
      </c>
      <c r="H977" s="203">
        <v>125.70606000000001</v>
      </c>
      <c r="I977" s="203">
        <v>0</v>
      </c>
      <c r="J977" s="204">
        <v>0</v>
      </c>
    </row>
    <row r="978" spans="1:10">
      <c r="A978" s="156"/>
      <c r="D978" s="201" t="s">
        <v>570</v>
      </c>
      <c r="E978" s="202">
        <v>406</v>
      </c>
      <c r="F978" s="203">
        <v>3048.4151400000001</v>
      </c>
      <c r="G978" s="203">
        <v>15</v>
      </c>
      <c r="H978" s="203">
        <v>61.382239999999996</v>
      </c>
      <c r="I978" s="203">
        <v>0</v>
      </c>
      <c r="J978" s="204">
        <v>0</v>
      </c>
    </row>
    <row r="979" spans="1:10">
      <c r="A979" s="156"/>
      <c r="D979" s="201" t="s">
        <v>587</v>
      </c>
      <c r="E979" s="202">
        <v>112</v>
      </c>
      <c r="F979" s="203">
        <v>1743.1860000000001</v>
      </c>
      <c r="G979" s="203">
        <v>4</v>
      </c>
      <c r="H979" s="203">
        <v>30.22</v>
      </c>
      <c r="I979" s="203">
        <v>0</v>
      </c>
      <c r="J979" s="204">
        <v>0</v>
      </c>
    </row>
    <row r="980" spans="1:10">
      <c r="A980" s="156"/>
      <c r="D980" s="201" t="s">
        <v>576</v>
      </c>
      <c r="E980" s="202">
        <v>95</v>
      </c>
      <c r="F980" s="203">
        <v>399.82514999999989</v>
      </c>
      <c r="G980" s="203">
        <v>6</v>
      </c>
      <c r="H980" s="203">
        <v>5.6914999999999996</v>
      </c>
      <c r="I980" s="203">
        <v>0</v>
      </c>
      <c r="J980" s="204">
        <v>0</v>
      </c>
    </row>
    <row r="981" spans="1:10">
      <c r="A981" s="156"/>
      <c r="D981" s="201" t="s">
        <v>602</v>
      </c>
      <c r="E981" s="202">
        <v>54</v>
      </c>
      <c r="F981" s="203">
        <v>76.905879999999982</v>
      </c>
      <c r="G981" s="203">
        <v>6</v>
      </c>
      <c r="H981" s="203">
        <v>10.42958</v>
      </c>
      <c r="I981" s="203">
        <v>0</v>
      </c>
      <c r="J981" s="204">
        <v>0</v>
      </c>
    </row>
    <row r="982" spans="1:10">
      <c r="A982" s="156"/>
      <c r="C982" s="157" t="s">
        <v>403</v>
      </c>
      <c r="D982" s="201"/>
      <c r="E982" s="202" t="s">
        <v>201</v>
      </c>
      <c r="F982" s="203" t="s">
        <v>201</v>
      </c>
      <c r="G982" s="203" t="s">
        <v>201</v>
      </c>
      <c r="H982" s="203" t="s">
        <v>201</v>
      </c>
      <c r="I982" s="203" t="s">
        <v>201</v>
      </c>
      <c r="J982" s="204" t="s">
        <v>201</v>
      </c>
    </row>
    <row r="983" spans="1:10">
      <c r="A983" s="156"/>
      <c r="D983" s="201" t="s">
        <v>555</v>
      </c>
      <c r="E983" s="202">
        <v>247</v>
      </c>
      <c r="F983" s="203">
        <v>4832.2891000000009</v>
      </c>
      <c r="G983" s="203">
        <v>9</v>
      </c>
      <c r="H983" s="203">
        <v>201.89184999999998</v>
      </c>
      <c r="I983" s="203">
        <v>0</v>
      </c>
      <c r="J983" s="204">
        <v>0</v>
      </c>
    </row>
    <row r="984" spans="1:10">
      <c r="A984" s="156"/>
      <c r="D984" s="201" t="s">
        <v>553</v>
      </c>
      <c r="E984" s="202">
        <v>24</v>
      </c>
      <c r="F984" s="203">
        <v>598.84900000000005</v>
      </c>
      <c r="G984" s="203">
        <v>1</v>
      </c>
      <c r="H984" s="203">
        <v>39.915999999999997</v>
      </c>
      <c r="I984" s="203">
        <v>0</v>
      </c>
      <c r="J984" s="204">
        <v>0</v>
      </c>
    </row>
    <row r="985" spans="1:10">
      <c r="A985" s="156"/>
      <c r="D985" s="201" t="s">
        <v>585</v>
      </c>
      <c r="E985" s="202">
        <v>4</v>
      </c>
      <c r="F985" s="203">
        <v>59</v>
      </c>
      <c r="G985" s="203">
        <v>1</v>
      </c>
      <c r="H985" s="203">
        <v>20</v>
      </c>
      <c r="I985" s="203">
        <v>0</v>
      </c>
      <c r="J985" s="204">
        <v>0</v>
      </c>
    </row>
    <row r="986" spans="1:10">
      <c r="A986" s="156"/>
      <c r="D986" s="201" t="s">
        <v>589</v>
      </c>
      <c r="E986" s="202">
        <v>2</v>
      </c>
      <c r="F986" s="203">
        <v>40</v>
      </c>
      <c r="G986" s="203">
        <v>0</v>
      </c>
      <c r="H986" s="203">
        <v>0</v>
      </c>
      <c r="I986" s="203">
        <v>0</v>
      </c>
      <c r="J986" s="204">
        <v>0</v>
      </c>
    </row>
    <row r="987" spans="1:10">
      <c r="A987" s="156"/>
      <c r="D987" s="201" t="s">
        <v>576</v>
      </c>
      <c r="E987" s="202">
        <v>51</v>
      </c>
      <c r="F987" s="203">
        <v>24.281999999999996</v>
      </c>
      <c r="G987" s="203">
        <v>2</v>
      </c>
      <c r="H987" s="203">
        <v>0.20400000000000001</v>
      </c>
      <c r="I987" s="203">
        <v>0</v>
      </c>
      <c r="J987" s="204">
        <v>0</v>
      </c>
    </row>
    <row r="988" spans="1:10">
      <c r="A988" s="156"/>
      <c r="C988" s="157" t="s">
        <v>404</v>
      </c>
      <c r="D988" s="201"/>
      <c r="E988" s="202" t="s">
        <v>201</v>
      </c>
      <c r="F988" s="203" t="s">
        <v>201</v>
      </c>
      <c r="G988" s="203" t="s">
        <v>201</v>
      </c>
      <c r="H988" s="203" t="s">
        <v>201</v>
      </c>
      <c r="I988" s="203" t="s">
        <v>201</v>
      </c>
      <c r="J988" s="204" t="s">
        <v>201</v>
      </c>
    </row>
    <row r="989" spans="1:10">
      <c r="A989" s="156"/>
      <c r="D989" s="201" t="s">
        <v>583</v>
      </c>
      <c r="E989" s="202">
        <v>81</v>
      </c>
      <c r="F989" s="203">
        <v>20.706800000000001</v>
      </c>
      <c r="G989" s="203">
        <v>8</v>
      </c>
      <c r="H989" s="203">
        <v>1.8160000000000001</v>
      </c>
      <c r="I989" s="203">
        <v>0</v>
      </c>
      <c r="J989" s="204">
        <v>0</v>
      </c>
    </row>
    <row r="990" spans="1:10">
      <c r="A990" s="156"/>
      <c r="D990" s="201" t="s">
        <v>576</v>
      </c>
      <c r="E990" s="202">
        <v>19</v>
      </c>
      <c r="F990" s="203">
        <v>14.8322</v>
      </c>
      <c r="G990" s="203">
        <v>10</v>
      </c>
      <c r="H990" s="203">
        <v>11.089599999999999</v>
      </c>
      <c r="I990" s="203">
        <v>0</v>
      </c>
      <c r="J990" s="204">
        <v>0</v>
      </c>
    </row>
    <row r="991" spans="1:10">
      <c r="A991" s="156"/>
      <c r="D991" s="201" t="s">
        <v>565</v>
      </c>
      <c r="E991" s="202">
        <v>8</v>
      </c>
      <c r="F991" s="203">
        <v>9.8609200000000001</v>
      </c>
      <c r="G991" s="203">
        <v>3</v>
      </c>
      <c r="H991" s="203">
        <v>4.56243</v>
      </c>
      <c r="I991" s="203">
        <v>0</v>
      </c>
      <c r="J991" s="204">
        <v>0</v>
      </c>
    </row>
    <row r="992" spans="1:10">
      <c r="A992" s="156"/>
      <c r="D992" s="201" t="s">
        <v>570</v>
      </c>
      <c r="E992" s="202">
        <v>11</v>
      </c>
      <c r="F992" s="203">
        <v>3.6397999999999997</v>
      </c>
      <c r="G992" s="203">
        <v>8</v>
      </c>
      <c r="H992" s="203">
        <v>3.4964</v>
      </c>
      <c r="I992" s="203">
        <v>0</v>
      </c>
      <c r="J992" s="204">
        <v>0</v>
      </c>
    </row>
    <row r="993" spans="1:10">
      <c r="A993" s="156"/>
      <c r="D993" s="201" t="s">
        <v>599</v>
      </c>
      <c r="E993" s="202">
        <v>5</v>
      </c>
      <c r="F993" s="203">
        <v>2.3807999999999998</v>
      </c>
      <c r="G993" s="203">
        <v>1</v>
      </c>
      <c r="H993" s="203">
        <v>0.432</v>
      </c>
      <c r="I993" s="203">
        <v>0</v>
      </c>
      <c r="J993" s="204">
        <v>0</v>
      </c>
    </row>
    <row r="994" spans="1:10">
      <c r="A994" s="156"/>
      <c r="C994" s="157" t="s">
        <v>405</v>
      </c>
      <c r="D994" s="201"/>
      <c r="E994" s="202" t="s">
        <v>201</v>
      </c>
      <c r="F994" s="203" t="s">
        <v>201</v>
      </c>
      <c r="G994" s="203" t="s">
        <v>201</v>
      </c>
      <c r="H994" s="203" t="s">
        <v>201</v>
      </c>
      <c r="I994" s="203" t="s">
        <v>201</v>
      </c>
      <c r="J994" s="204" t="s">
        <v>201</v>
      </c>
    </row>
    <row r="995" spans="1:10">
      <c r="A995" s="156"/>
      <c r="D995" s="201" t="s">
        <v>576</v>
      </c>
      <c r="E995" s="202">
        <v>1263</v>
      </c>
      <c r="F995" s="203">
        <v>7238.4675699999998</v>
      </c>
      <c r="G995" s="203">
        <v>152</v>
      </c>
      <c r="H995" s="203">
        <v>635.99288999999999</v>
      </c>
      <c r="I995" s="203">
        <v>1</v>
      </c>
      <c r="J995" s="204">
        <v>0.05</v>
      </c>
    </row>
    <row r="996" spans="1:10">
      <c r="A996" s="156"/>
      <c r="D996" s="201" t="s">
        <v>595</v>
      </c>
      <c r="E996" s="202">
        <v>114</v>
      </c>
      <c r="F996" s="203">
        <v>4178.204279999999</v>
      </c>
      <c r="G996" s="203">
        <v>11</v>
      </c>
      <c r="H996" s="203">
        <v>401.61499999999995</v>
      </c>
      <c r="I996" s="203">
        <v>0</v>
      </c>
      <c r="J996" s="204">
        <v>0</v>
      </c>
    </row>
    <row r="997" spans="1:10">
      <c r="A997" s="156"/>
      <c r="D997" s="201" t="s">
        <v>569</v>
      </c>
      <c r="E997" s="202">
        <v>750</v>
      </c>
      <c r="F997" s="203">
        <v>2583.450890000001</v>
      </c>
      <c r="G997" s="203">
        <v>181</v>
      </c>
      <c r="H997" s="203">
        <v>541.18624999999997</v>
      </c>
      <c r="I997" s="203">
        <v>0</v>
      </c>
      <c r="J997" s="204">
        <v>0</v>
      </c>
    </row>
    <row r="998" spans="1:10">
      <c r="A998" s="156"/>
      <c r="D998" s="201" t="s">
        <v>553</v>
      </c>
      <c r="E998" s="202">
        <v>899</v>
      </c>
      <c r="F998" s="203">
        <v>678.07465000000002</v>
      </c>
      <c r="G998" s="203">
        <v>57</v>
      </c>
      <c r="H998" s="203">
        <v>272.61327000000006</v>
      </c>
      <c r="I998" s="203">
        <v>0</v>
      </c>
      <c r="J998" s="204">
        <v>0</v>
      </c>
    </row>
    <row r="999" spans="1:10">
      <c r="A999" s="156"/>
      <c r="D999" s="201" t="s">
        <v>624</v>
      </c>
      <c r="E999" s="202">
        <v>29</v>
      </c>
      <c r="F999" s="203">
        <v>562.85400000000016</v>
      </c>
      <c r="G999" s="203">
        <v>1</v>
      </c>
      <c r="H999" s="203">
        <v>22</v>
      </c>
      <c r="I999" s="203">
        <v>0</v>
      </c>
      <c r="J999" s="204">
        <v>0</v>
      </c>
    </row>
    <row r="1000" spans="1:10">
      <c r="A1000" s="156"/>
      <c r="B1000" s="157" t="s">
        <v>406</v>
      </c>
      <c r="D1000" s="201"/>
      <c r="E1000" s="202" t="s">
        <v>201</v>
      </c>
      <c r="F1000" s="203" t="s">
        <v>201</v>
      </c>
      <c r="G1000" s="203" t="s">
        <v>201</v>
      </c>
      <c r="H1000" s="203" t="s">
        <v>201</v>
      </c>
      <c r="I1000" s="203" t="s">
        <v>201</v>
      </c>
      <c r="J1000" s="204" t="s">
        <v>201</v>
      </c>
    </row>
    <row r="1001" spans="1:10">
      <c r="A1001" s="156"/>
      <c r="C1001" s="157" t="s">
        <v>407</v>
      </c>
      <c r="D1001" s="201"/>
      <c r="E1001" s="202" t="s">
        <v>201</v>
      </c>
      <c r="F1001" s="203" t="s">
        <v>201</v>
      </c>
      <c r="G1001" s="203" t="s">
        <v>201</v>
      </c>
      <c r="H1001" s="203" t="s">
        <v>201</v>
      </c>
      <c r="I1001" s="203" t="s">
        <v>201</v>
      </c>
      <c r="J1001" s="204" t="s">
        <v>201</v>
      </c>
    </row>
    <row r="1002" spans="1:10">
      <c r="A1002" s="156"/>
      <c r="D1002" s="201" t="s">
        <v>569</v>
      </c>
      <c r="E1002" s="202">
        <v>569</v>
      </c>
      <c r="F1002" s="203">
        <v>2527.5618799999997</v>
      </c>
      <c r="G1002" s="203">
        <v>53</v>
      </c>
      <c r="H1002" s="203">
        <v>246.97306999999995</v>
      </c>
      <c r="I1002" s="203">
        <v>0</v>
      </c>
      <c r="J1002" s="204">
        <v>0</v>
      </c>
    </row>
    <row r="1003" spans="1:10">
      <c r="A1003" s="156"/>
      <c r="D1003" s="201" t="s">
        <v>554</v>
      </c>
      <c r="E1003" s="202">
        <v>11</v>
      </c>
      <c r="F1003" s="203">
        <v>267.25687999999997</v>
      </c>
      <c r="G1003" s="203">
        <v>1</v>
      </c>
      <c r="H1003" s="203">
        <v>54.728999999999999</v>
      </c>
      <c r="I1003" s="203">
        <v>0</v>
      </c>
      <c r="J1003" s="204">
        <v>0</v>
      </c>
    </row>
    <row r="1004" spans="1:10">
      <c r="A1004" s="156"/>
      <c r="D1004" s="201" t="s">
        <v>581</v>
      </c>
      <c r="E1004" s="202">
        <v>143</v>
      </c>
      <c r="F1004" s="203">
        <v>60.465310000000002</v>
      </c>
      <c r="G1004" s="203">
        <v>16</v>
      </c>
      <c r="H1004" s="203">
        <v>4.3462499999999986</v>
      </c>
      <c r="I1004" s="203">
        <v>0</v>
      </c>
      <c r="J1004" s="204">
        <v>0</v>
      </c>
    </row>
    <row r="1005" spans="1:10">
      <c r="A1005" s="156"/>
      <c r="D1005" s="201" t="s">
        <v>575</v>
      </c>
      <c r="E1005" s="202">
        <v>50</v>
      </c>
      <c r="F1005" s="203">
        <v>54.127280000000006</v>
      </c>
      <c r="G1005" s="203">
        <v>4</v>
      </c>
      <c r="H1005" s="203">
        <v>2.8660000000000001</v>
      </c>
      <c r="I1005" s="203">
        <v>0</v>
      </c>
      <c r="J1005" s="204">
        <v>0</v>
      </c>
    </row>
    <row r="1006" spans="1:10">
      <c r="A1006" s="156"/>
      <c r="D1006" s="201" t="s">
        <v>553</v>
      </c>
      <c r="E1006" s="202">
        <v>235</v>
      </c>
      <c r="F1006" s="203">
        <v>8.6556299999999986</v>
      </c>
      <c r="G1006" s="203">
        <v>12</v>
      </c>
      <c r="H1006" s="203">
        <v>0.15644</v>
      </c>
      <c r="I1006" s="203">
        <v>0</v>
      </c>
      <c r="J1006" s="204">
        <v>0</v>
      </c>
    </row>
    <row r="1007" spans="1:10">
      <c r="A1007" s="156"/>
      <c r="C1007" s="157" t="s">
        <v>408</v>
      </c>
      <c r="D1007" s="201"/>
      <c r="E1007" s="202" t="s">
        <v>201</v>
      </c>
      <c r="F1007" s="203" t="s">
        <v>201</v>
      </c>
      <c r="G1007" s="203" t="s">
        <v>201</v>
      </c>
      <c r="H1007" s="203" t="s">
        <v>201</v>
      </c>
      <c r="I1007" s="203" t="s">
        <v>201</v>
      </c>
      <c r="J1007" s="204" t="s">
        <v>201</v>
      </c>
    </row>
    <row r="1008" spans="1:10">
      <c r="A1008" s="156"/>
      <c r="D1008" s="201" t="s">
        <v>569</v>
      </c>
      <c r="E1008" s="202">
        <v>1125</v>
      </c>
      <c r="F1008" s="203">
        <v>7115.4730600000012</v>
      </c>
      <c r="G1008" s="203">
        <v>136</v>
      </c>
      <c r="H1008" s="203">
        <v>643.65334000000007</v>
      </c>
      <c r="I1008" s="203">
        <v>0</v>
      </c>
      <c r="J1008" s="204">
        <v>0</v>
      </c>
    </row>
    <row r="1009" spans="1:10">
      <c r="A1009" s="156"/>
      <c r="D1009" s="201" t="s">
        <v>581</v>
      </c>
      <c r="E1009" s="202">
        <v>889</v>
      </c>
      <c r="F1009" s="203">
        <v>589.15201000000047</v>
      </c>
      <c r="G1009" s="203">
        <v>825</v>
      </c>
      <c r="H1009" s="203">
        <v>554.86304000000018</v>
      </c>
      <c r="I1009" s="203">
        <v>4</v>
      </c>
      <c r="J1009" s="204">
        <v>3.0250000000000003E-2</v>
      </c>
    </row>
    <row r="1010" spans="1:10">
      <c r="A1010" s="156"/>
      <c r="D1010" s="201" t="s">
        <v>553</v>
      </c>
      <c r="E1010" s="202">
        <v>86</v>
      </c>
      <c r="F1010" s="203">
        <v>23.785089999999997</v>
      </c>
      <c r="G1010" s="203">
        <v>5</v>
      </c>
      <c r="H1010" s="203">
        <v>2.9249999999999998E-2</v>
      </c>
      <c r="I1010" s="203">
        <v>0</v>
      </c>
      <c r="J1010" s="204">
        <v>0</v>
      </c>
    </row>
    <row r="1011" spans="1:10">
      <c r="A1011" s="156"/>
      <c r="D1011" s="201" t="s">
        <v>575</v>
      </c>
      <c r="E1011" s="202">
        <v>22</v>
      </c>
      <c r="F1011" s="203">
        <v>10.117049999999999</v>
      </c>
      <c r="G1011" s="203">
        <v>1</v>
      </c>
      <c r="H1011" s="203">
        <v>0.36</v>
      </c>
      <c r="I1011" s="203">
        <v>0</v>
      </c>
      <c r="J1011" s="204">
        <v>0</v>
      </c>
    </row>
    <row r="1012" spans="1:10">
      <c r="A1012" s="156"/>
      <c r="D1012" s="201" t="s">
        <v>598</v>
      </c>
      <c r="E1012" s="202">
        <v>27</v>
      </c>
      <c r="F1012" s="203">
        <v>7.442540000000001</v>
      </c>
      <c r="G1012" s="203">
        <v>4</v>
      </c>
      <c r="H1012" s="203">
        <v>1.2500000000000001E-2</v>
      </c>
      <c r="I1012" s="203">
        <v>0</v>
      </c>
      <c r="J1012" s="204">
        <v>0</v>
      </c>
    </row>
    <row r="1013" spans="1:10">
      <c r="A1013" s="156"/>
      <c r="C1013" s="157" t="s">
        <v>409</v>
      </c>
      <c r="D1013" s="201"/>
      <c r="E1013" s="202" t="s">
        <v>201</v>
      </c>
      <c r="F1013" s="203" t="s">
        <v>201</v>
      </c>
      <c r="G1013" s="203" t="s">
        <v>201</v>
      </c>
      <c r="H1013" s="203" t="s">
        <v>201</v>
      </c>
      <c r="I1013" s="203" t="s">
        <v>201</v>
      </c>
      <c r="J1013" s="204" t="s">
        <v>201</v>
      </c>
    </row>
    <row r="1014" spans="1:10">
      <c r="A1014" s="156"/>
      <c r="D1014" s="201" t="s">
        <v>583</v>
      </c>
      <c r="E1014" s="202">
        <v>3271</v>
      </c>
      <c r="F1014" s="203">
        <v>6333.6872699999994</v>
      </c>
      <c r="G1014" s="203">
        <v>173</v>
      </c>
      <c r="H1014" s="203">
        <v>124.49842000000001</v>
      </c>
      <c r="I1014" s="203">
        <v>0</v>
      </c>
      <c r="J1014" s="204">
        <v>0</v>
      </c>
    </row>
    <row r="1015" spans="1:10">
      <c r="A1015" s="156"/>
      <c r="D1015" s="201" t="s">
        <v>576</v>
      </c>
      <c r="E1015" s="202">
        <v>1813</v>
      </c>
      <c r="F1015" s="203">
        <v>2733.9194699999989</v>
      </c>
      <c r="G1015" s="203">
        <v>151</v>
      </c>
      <c r="H1015" s="203">
        <v>226.11130000000003</v>
      </c>
      <c r="I1015" s="203">
        <v>0</v>
      </c>
      <c r="J1015" s="204">
        <v>0</v>
      </c>
    </row>
    <row r="1016" spans="1:10">
      <c r="A1016" s="156"/>
      <c r="D1016" s="201" t="s">
        <v>626</v>
      </c>
      <c r="E1016" s="202">
        <v>183</v>
      </c>
      <c r="F1016" s="203">
        <v>2722.352460000001</v>
      </c>
      <c r="G1016" s="203">
        <v>11</v>
      </c>
      <c r="H1016" s="203">
        <v>152.89199999999997</v>
      </c>
      <c r="I1016" s="203">
        <v>0</v>
      </c>
      <c r="J1016" s="204">
        <v>0</v>
      </c>
    </row>
    <row r="1017" spans="1:10">
      <c r="A1017" s="156"/>
      <c r="D1017" s="201" t="s">
        <v>587</v>
      </c>
      <c r="E1017" s="202">
        <v>94</v>
      </c>
      <c r="F1017" s="203">
        <v>959.44839999999988</v>
      </c>
      <c r="G1017" s="203">
        <v>4</v>
      </c>
      <c r="H1017" s="203">
        <v>57.02</v>
      </c>
      <c r="I1017" s="203">
        <v>0</v>
      </c>
      <c r="J1017" s="204">
        <v>0</v>
      </c>
    </row>
    <row r="1018" spans="1:10">
      <c r="A1018" s="156"/>
      <c r="D1018" s="201" t="s">
        <v>627</v>
      </c>
      <c r="E1018" s="202">
        <v>27</v>
      </c>
      <c r="F1018" s="203">
        <v>635.17999999999995</v>
      </c>
      <c r="G1018" s="203">
        <v>1</v>
      </c>
      <c r="H1018" s="203">
        <v>23.18</v>
      </c>
      <c r="I1018" s="203">
        <v>0</v>
      </c>
      <c r="J1018" s="204">
        <v>0</v>
      </c>
    </row>
    <row r="1019" spans="1:10">
      <c r="A1019" s="156"/>
      <c r="B1019" s="157" t="s">
        <v>410</v>
      </c>
      <c r="D1019" s="201"/>
      <c r="E1019" s="202" t="s">
        <v>201</v>
      </c>
      <c r="F1019" s="203" t="s">
        <v>201</v>
      </c>
      <c r="G1019" s="203" t="s">
        <v>201</v>
      </c>
      <c r="H1019" s="203" t="s">
        <v>201</v>
      </c>
      <c r="I1019" s="203" t="s">
        <v>201</v>
      </c>
      <c r="J1019" s="204" t="s">
        <v>201</v>
      </c>
    </row>
    <row r="1020" spans="1:10">
      <c r="A1020" s="156"/>
      <c r="C1020" s="157" t="s">
        <v>411</v>
      </c>
      <c r="D1020" s="201"/>
      <c r="E1020" s="202" t="s">
        <v>201</v>
      </c>
      <c r="F1020" s="203" t="s">
        <v>201</v>
      </c>
      <c r="G1020" s="203" t="s">
        <v>201</v>
      </c>
      <c r="H1020" s="203" t="s">
        <v>201</v>
      </c>
      <c r="I1020" s="203" t="s">
        <v>201</v>
      </c>
      <c r="J1020" s="204" t="s">
        <v>201</v>
      </c>
    </row>
    <row r="1021" spans="1:10">
      <c r="A1021" s="156"/>
      <c r="D1021" s="201" t="s">
        <v>553</v>
      </c>
      <c r="E1021" s="202">
        <v>1466</v>
      </c>
      <c r="F1021" s="203">
        <v>26932.093269999983</v>
      </c>
      <c r="G1021" s="203">
        <v>190</v>
      </c>
      <c r="H1021" s="203">
        <v>2622.6086700000001</v>
      </c>
      <c r="I1021" s="203">
        <v>1</v>
      </c>
      <c r="J1021" s="204">
        <v>4.0823099999999997</v>
      </c>
    </row>
    <row r="1022" spans="1:10">
      <c r="A1022" s="156"/>
      <c r="D1022" s="201" t="s">
        <v>215</v>
      </c>
      <c r="E1022" s="202">
        <v>1007</v>
      </c>
      <c r="F1022" s="203">
        <v>9764.1473600000027</v>
      </c>
      <c r="G1022" s="203">
        <v>373</v>
      </c>
      <c r="H1022" s="203">
        <v>2249.4172999999992</v>
      </c>
      <c r="I1022" s="203">
        <v>9</v>
      </c>
      <c r="J1022" s="204">
        <v>87.38</v>
      </c>
    </row>
    <row r="1023" spans="1:10">
      <c r="A1023" s="156"/>
      <c r="D1023" s="201" t="s">
        <v>569</v>
      </c>
      <c r="E1023" s="202">
        <v>1285</v>
      </c>
      <c r="F1023" s="203">
        <v>5683.7250700000004</v>
      </c>
      <c r="G1023" s="203">
        <v>342</v>
      </c>
      <c r="H1023" s="203">
        <v>1182.248960000001</v>
      </c>
      <c r="I1023" s="203">
        <v>0</v>
      </c>
      <c r="J1023" s="204">
        <v>0</v>
      </c>
    </row>
    <row r="1024" spans="1:10">
      <c r="A1024" s="156"/>
      <c r="D1024" s="201" t="s">
        <v>582</v>
      </c>
      <c r="E1024" s="202">
        <v>403</v>
      </c>
      <c r="F1024" s="203">
        <v>5238.1373699999995</v>
      </c>
      <c r="G1024" s="203">
        <v>55</v>
      </c>
      <c r="H1024" s="203">
        <v>451.19036999999997</v>
      </c>
      <c r="I1024" s="203">
        <v>0</v>
      </c>
      <c r="J1024" s="204">
        <v>0</v>
      </c>
    </row>
    <row r="1025" spans="1:10">
      <c r="A1025" s="156"/>
      <c r="D1025" s="201" t="s">
        <v>568</v>
      </c>
      <c r="E1025" s="202">
        <v>509</v>
      </c>
      <c r="F1025" s="203">
        <v>2418.0370699999994</v>
      </c>
      <c r="G1025" s="203">
        <v>236</v>
      </c>
      <c r="H1025" s="203">
        <v>1419.8253900000004</v>
      </c>
      <c r="I1025" s="203">
        <v>0</v>
      </c>
      <c r="J1025" s="204">
        <v>0</v>
      </c>
    </row>
    <row r="1026" spans="1:10">
      <c r="A1026" s="156"/>
      <c r="C1026" s="157" t="s">
        <v>412</v>
      </c>
      <c r="D1026" s="201"/>
      <c r="E1026" s="202" t="s">
        <v>201</v>
      </c>
      <c r="F1026" s="203" t="s">
        <v>201</v>
      </c>
      <c r="G1026" s="203" t="s">
        <v>201</v>
      </c>
      <c r="H1026" s="203" t="s">
        <v>201</v>
      </c>
      <c r="I1026" s="203" t="s">
        <v>201</v>
      </c>
      <c r="J1026" s="204" t="s">
        <v>201</v>
      </c>
    </row>
    <row r="1027" spans="1:10">
      <c r="A1027" s="156"/>
      <c r="D1027" s="201" t="s">
        <v>569</v>
      </c>
      <c r="E1027" s="202">
        <v>864</v>
      </c>
      <c r="F1027" s="203">
        <v>16480.492720000017</v>
      </c>
      <c r="G1027" s="203">
        <v>126</v>
      </c>
      <c r="H1027" s="203">
        <v>1919.2407499999997</v>
      </c>
      <c r="I1027" s="203">
        <v>0</v>
      </c>
      <c r="J1027" s="204">
        <v>0</v>
      </c>
    </row>
    <row r="1028" spans="1:10">
      <c r="A1028" s="156"/>
      <c r="D1028" s="201" t="s">
        <v>590</v>
      </c>
      <c r="E1028" s="202">
        <v>149</v>
      </c>
      <c r="F1028" s="203">
        <v>2206.6944800000001</v>
      </c>
      <c r="G1028" s="203">
        <v>1</v>
      </c>
      <c r="H1028" s="203">
        <v>8.2754999999999992</v>
      </c>
      <c r="I1028" s="203">
        <v>0</v>
      </c>
      <c r="J1028" s="204">
        <v>0</v>
      </c>
    </row>
    <row r="1029" spans="1:10">
      <c r="A1029" s="156"/>
      <c r="D1029" s="201" t="s">
        <v>559</v>
      </c>
      <c r="E1029" s="202">
        <v>22</v>
      </c>
      <c r="F1029" s="203">
        <v>344.73959999999994</v>
      </c>
      <c r="G1029" s="203">
        <v>1</v>
      </c>
      <c r="H1029" s="203">
        <v>22.736000000000001</v>
      </c>
      <c r="I1029" s="203">
        <v>0</v>
      </c>
      <c r="J1029" s="204">
        <v>0</v>
      </c>
    </row>
    <row r="1030" spans="1:10">
      <c r="A1030" s="156"/>
      <c r="D1030" s="201" t="s">
        <v>568</v>
      </c>
      <c r="E1030" s="202">
        <v>22</v>
      </c>
      <c r="F1030" s="203">
        <v>334.95839999999998</v>
      </c>
      <c r="G1030" s="203">
        <v>0</v>
      </c>
      <c r="H1030" s="203">
        <v>0</v>
      </c>
      <c r="I1030" s="203">
        <v>0</v>
      </c>
      <c r="J1030" s="204">
        <v>0</v>
      </c>
    </row>
    <row r="1031" spans="1:10">
      <c r="A1031" s="156"/>
      <c r="D1031" s="201" t="s">
        <v>596</v>
      </c>
      <c r="E1031" s="202">
        <v>16</v>
      </c>
      <c r="F1031" s="203">
        <v>322.07219999999995</v>
      </c>
      <c r="G1031" s="203">
        <v>0</v>
      </c>
      <c r="H1031" s="203">
        <v>0</v>
      </c>
      <c r="I1031" s="203">
        <v>0</v>
      </c>
      <c r="J1031" s="204">
        <v>0</v>
      </c>
    </row>
    <row r="1032" spans="1:10">
      <c r="A1032" s="156"/>
      <c r="C1032" s="157" t="s">
        <v>413</v>
      </c>
      <c r="D1032" s="201"/>
      <c r="E1032" s="202" t="s">
        <v>201</v>
      </c>
      <c r="F1032" s="203" t="s">
        <v>201</v>
      </c>
      <c r="G1032" s="203" t="s">
        <v>201</v>
      </c>
      <c r="H1032" s="203" t="s">
        <v>201</v>
      </c>
      <c r="I1032" s="203" t="s">
        <v>201</v>
      </c>
      <c r="J1032" s="204" t="s">
        <v>201</v>
      </c>
    </row>
    <row r="1033" spans="1:10">
      <c r="A1033" s="156"/>
      <c r="D1033" s="201" t="s">
        <v>569</v>
      </c>
      <c r="E1033" s="202">
        <v>3395</v>
      </c>
      <c r="F1033" s="203">
        <v>9729.1603899999991</v>
      </c>
      <c r="G1033" s="203">
        <v>202</v>
      </c>
      <c r="H1033" s="203">
        <v>407.99418999999995</v>
      </c>
      <c r="I1033" s="203">
        <v>0</v>
      </c>
      <c r="J1033" s="204">
        <v>0</v>
      </c>
    </row>
    <row r="1034" spans="1:10">
      <c r="A1034" s="156"/>
      <c r="D1034" s="201" t="s">
        <v>559</v>
      </c>
      <c r="E1034" s="202">
        <v>741</v>
      </c>
      <c r="F1034" s="203">
        <v>2320.6044899999993</v>
      </c>
      <c r="G1034" s="203">
        <v>105</v>
      </c>
      <c r="H1034" s="203">
        <v>330.14110999999997</v>
      </c>
      <c r="I1034" s="203">
        <v>0</v>
      </c>
      <c r="J1034" s="204">
        <v>0</v>
      </c>
    </row>
    <row r="1035" spans="1:10">
      <c r="A1035" s="156"/>
      <c r="D1035" s="201" t="s">
        <v>567</v>
      </c>
      <c r="E1035" s="202">
        <v>487</v>
      </c>
      <c r="F1035" s="203">
        <v>862.98104000000001</v>
      </c>
      <c r="G1035" s="203">
        <v>52</v>
      </c>
      <c r="H1035" s="203">
        <v>55.035119999999999</v>
      </c>
      <c r="I1035" s="203">
        <v>0</v>
      </c>
      <c r="J1035" s="204">
        <v>0</v>
      </c>
    </row>
    <row r="1036" spans="1:10">
      <c r="A1036" s="156"/>
      <c r="D1036" s="201" t="s">
        <v>553</v>
      </c>
      <c r="E1036" s="202">
        <v>43</v>
      </c>
      <c r="F1036" s="203">
        <v>346.08090000000004</v>
      </c>
      <c r="G1036" s="203">
        <v>8</v>
      </c>
      <c r="H1036" s="203">
        <v>57.763560000000005</v>
      </c>
      <c r="I1036" s="203">
        <v>0</v>
      </c>
      <c r="J1036" s="204">
        <v>0</v>
      </c>
    </row>
    <row r="1037" spans="1:10">
      <c r="A1037" s="156"/>
      <c r="D1037" s="201" t="s">
        <v>578</v>
      </c>
      <c r="E1037" s="202">
        <v>142</v>
      </c>
      <c r="F1037" s="203">
        <v>172.43940000000006</v>
      </c>
      <c r="G1037" s="203">
        <v>9</v>
      </c>
      <c r="H1037" s="203">
        <v>7.8423600000000002</v>
      </c>
      <c r="I1037" s="203">
        <v>0</v>
      </c>
      <c r="J1037" s="204">
        <v>0</v>
      </c>
    </row>
    <row r="1038" spans="1:10">
      <c r="A1038" s="156"/>
      <c r="C1038" s="157" t="s">
        <v>414</v>
      </c>
      <c r="D1038" s="201"/>
      <c r="E1038" s="202" t="s">
        <v>201</v>
      </c>
      <c r="F1038" s="203" t="s">
        <v>201</v>
      </c>
      <c r="G1038" s="203" t="s">
        <v>201</v>
      </c>
      <c r="H1038" s="203" t="s">
        <v>201</v>
      </c>
      <c r="I1038" s="203" t="s">
        <v>201</v>
      </c>
      <c r="J1038" s="204" t="s">
        <v>201</v>
      </c>
    </row>
    <row r="1039" spans="1:10">
      <c r="A1039" s="156"/>
      <c r="D1039" s="201" t="s">
        <v>569</v>
      </c>
      <c r="E1039" s="202">
        <v>5640</v>
      </c>
      <c r="F1039" s="203">
        <v>120413.28184999998</v>
      </c>
      <c r="G1039" s="203">
        <v>845</v>
      </c>
      <c r="H1039" s="203">
        <v>15269.71097</v>
      </c>
      <c r="I1039" s="203">
        <v>1</v>
      </c>
      <c r="J1039" s="204">
        <v>1</v>
      </c>
    </row>
    <row r="1040" spans="1:10">
      <c r="A1040" s="156"/>
      <c r="D1040" s="201" t="s">
        <v>568</v>
      </c>
      <c r="E1040" s="202">
        <v>1206</v>
      </c>
      <c r="F1040" s="203">
        <v>18548.641619999995</v>
      </c>
      <c r="G1040" s="203">
        <v>134</v>
      </c>
      <c r="H1040" s="203">
        <v>843.16956999999991</v>
      </c>
      <c r="I1040" s="203">
        <v>3</v>
      </c>
      <c r="J1040" s="204">
        <v>2.9335</v>
      </c>
    </row>
    <row r="1041" spans="1:10">
      <c r="A1041" s="156"/>
      <c r="D1041" s="201" t="s">
        <v>582</v>
      </c>
      <c r="E1041" s="202">
        <v>896</v>
      </c>
      <c r="F1041" s="203">
        <v>13592.832710000002</v>
      </c>
      <c r="G1041" s="203">
        <v>154</v>
      </c>
      <c r="H1041" s="203">
        <v>1941.0552899999998</v>
      </c>
      <c r="I1041" s="203">
        <v>1</v>
      </c>
      <c r="J1041" s="204">
        <v>4.0799999999999996E-2</v>
      </c>
    </row>
    <row r="1042" spans="1:10">
      <c r="A1042" s="156"/>
      <c r="D1042" s="201" t="s">
        <v>602</v>
      </c>
      <c r="E1042" s="202">
        <v>516</v>
      </c>
      <c r="F1042" s="203">
        <v>8335.1194900000028</v>
      </c>
      <c r="G1042" s="203">
        <v>35</v>
      </c>
      <c r="H1042" s="203">
        <v>445.41332000000011</v>
      </c>
      <c r="I1042" s="203">
        <v>0</v>
      </c>
      <c r="J1042" s="204">
        <v>0</v>
      </c>
    </row>
    <row r="1043" spans="1:10">
      <c r="A1043" s="156"/>
      <c r="D1043" s="201" t="s">
        <v>587</v>
      </c>
      <c r="E1043" s="202">
        <v>361</v>
      </c>
      <c r="F1043" s="203">
        <v>6727.5823299999993</v>
      </c>
      <c r="G1043" s="203">
        <v>12</v>
      </c>
      <c r="H1043" s="203">
        <v>153.14317</v>
      </c>
      <c r="I1043" s="203">
        <v>0</v>
      </c>
      <c r="J1043" s="204">
        <v>0</v>
      </c>
    </row>
    <row r="1044" spans="1:10">
      <c r="A1044" s="156"/>
      <c r="C1044" s="157" t="s">
        <v>415</v>
      </c>
      <c r="D1044" s="201"/>
      <c r="E1044" s="202" t="s">
        <v>201</v>
      </c>
      <c r="F1044" s="203" t="s">
        <v>201</v>
      </c>
      <c r="G1044" s="203" t="s">
        <v>201</v>
      </c>
      <c r="H1044" s="203" t="s">
        <v>201</v>
      </c>
      <c r="I1044" s="203" t="s">
        <v>201</v>
      </c>
      <c r="J1044" s="204" t="s">
        <v>201</v>
      </c>
    </row>
    <row r="1045" spans="1:10">
      <c r="A1045" s="156"/>
      <c r="D1045" s="201" t="s">
        <v>560</v>
      </c>
      <c r="E1045" s="202">
        <v>339</v>
      </c>
      <c r="F1045" s="203">
        <v>1642.9498600000002</v>
      </c>
      <c r="G1045" s="203">
        <v>184</v>
      </c>
      <c r="H1045" s="203">
        <v>991.49443999999994</v>
      </c>
      <c r="I1045" s="203">
        <v>0</v>
      </c>
      <c r="J1045" s="204">
        <v>0</v>
      </c>
    </row>
    <row r="1046" spans="1:10">
      <c r="A1046" s="156"/>
      <c r="D1046" s="201" t="s">
        <v>566</v>
      </c>
      <c r="E1046" s="202">
        <v>1104</v>
      </c>
      <c r="F1046" s="203">
        <v>1232.02944</v>
      </c>
      <c r="G1046" s="203">
        <v>374</v>
      </c>
      <c r="H1046" s="203">
        <v>625.96469999999999</v>
      </c>
      <c r="I1046" s="203">
        <v>0</v>
      </c>
      <c r="J1046" s="204">
        <v>0</v>
      </c>
    </row>
    <row r="1047" spans="1:10">
      <c r="A1047" s="156"/>
      <c r="D1047" s="201" t="s">
        <v>574</v>
      </c>
      <c r="E1047" s="202">
        <v>116</v>
      </c>
      <c r="F1047" s="203">
        <v>1069.77604</v>
      </c>
      <c r="G1047" s="203">
        <v>10</v>
      </c>
      <c r="H1047" s="203">
        <v>31.753520000000002</v>
      </c>
      <c r="I1047" s="203">
        <v>0</v>
      </c>
      <c r="J1047" s="204">
        <v>0</v>
      </c>
    </row>
    <row r="1048" spans="1:10">
      <c r="A1048" s="156"/>
      <c r="D1048" s="201" t="s">
        <v>628</v>
      </c>
      <c r="E1048" s="202">
        <v>88</v>
      </c>
      <c r="F1048" s="203">
        <v>587.42366000000004</v>
      </c>
      <c r="G1048" s="203">
        <v>43</v>
      </c>
      <c r="H1048" s="203">
        <v>395.59607999999997</v>
      </c>
      <c r="I1048" s="203">
        <v>0</v>
      </c>
      <c r="J1048" s="204">
        <v>0</v>
      </c>
    </row>
    <row r="1049" spans="1:10">
      <c r="A1049" s="156"/>
      <c r="D1049" s="201" t="s">
        <v>569</v>
      </c>
      <c r="E1049" s="202">
        <v>59</v>
      </c>
      <c r="F1049" s="203">
        <v>504.47775999999988</v>
      </c>
      <c r="G1049" s="203">
        <v>11</v>
      </c>
      <c r="H1049" s="203">
        <v>36.754800000000003</v>
      </c>
      <c r="I1049" s="203">
        <v>0</v>
      </c>
      <c r="J1049" s="204">
        <v>0</v>
      </c>
    </row>
    <row r="1050" spans="1:10">
      <c r="A1050" s="156"/>
      <c r="C1050" s="157" t="s">
        <v>416</v>
      </c>
      <c r="D1050" s="201"/>
      <c r="E1050" s="202" t="s">
        <v>201</v>
      </c>
      <c r="F1050" s="203" t="s">
        <v>201</v>
      </c>
      <c r="G1050" s="203" t="s">
        <v>201</v>
      </c>
      <c r="H1050" s="203" t="s">
        <v>201</v>
      </c>
      <c r="I1050" s="203" t="s">
        <v>201</v>
      </c>
      <c r="J1050" s="204" t="s">
        <v>201</v>
      </c>
    </row>
    <row r="1051" spans="1:10">
      <c r="A1051" s="156"/>
      <c r="D1051" s="201" t="s">
        <v>569</v>
      </c>
      <c r="E1051" s="202">
        <v>353</v>
      </c>
      <c r="F1051" s="203">
        <v>5657.6005499999992</v>
      </c>
      <c r="G1051" s="203">
        <v>87</v>
      </c>
      <c r="H1051" s="203">
        <v>1175.3138000000004</v>
      </c>
      <c r="I1051" s="203">
        <v>1</v>
      </c>
      <c r="J1051" s="204">
        <v>10</v>
      </c>
    </row>
    <row r="1052" spans="1:10">
      <c r="A1052" s="156"/>
      <c r="D1052" s="201" t="s">
        <v>596</v>
      </c>
      <c r="E1052" s="202">
        <v>169</v>
      </c>
      <c r="F1052" s="203">
        <v>2947.4529000000007</v>
      </c>
      <c r="G1052" s="203">
        <v>46</v>
      </c>
      <c r="H1052" s="203">
        <v>699.20539999999983</v>
      </c>
      <c r="I1052" s="203">
        <v>0</v>
      </c>
      <c r="J1052" s="204">
        <v>0</v>
      </c>
    </row>
    <row r="1053" spans="1:10">
      <c r="A1053" s="156"/>
      <c r="D1053" s="201" t="s">
        <v>566</v>
      </c>
      <c r="E1053" s="202">
        <v>1758</v>
      </c>
      <c r="F1053" s="203">
        <v>2283.9129000000034</v>
      </c>
      <c r="G1053" s="203">
        <v>784</v>
      </c>
      <c r="H1053" s="203">
        <v>1348.3652000000011</v>
      </c>
      <c r="I1053" s="203">
        <v>0</v>
      </c>
      <c r="J1053" s="204">
        <v>0</v>
      </c>
    </row>
    <row r="1054" spans="1:10">
      <c r="A1054" s="156"/>
      <c r="D1054" s="201" t="s">
        <v>575</v>
      </c>
      <c r="E1054" s="202">
        <v>243</v>
      </c>
      <c r="F1054" s="203">
        <v>2112.6572000000001</v>
      </c>
      <c r="G1054" s="203">
        <v>102</v>
      </c>
      <c r="H1054" s="203">
        <v>731.09979999999996</v>
      </c>
      <c r="I1054" s="203">
        <v>2</v>
      </c>
      <c r="J1054" s="204">
        <v>11.564</v>
      </c>
    </row>
    <row r="1055" spans="1:10">
      <c r="A1055" s="156"/>
      <c r="D1055" s="201" t="s">
        <v>590</v>
      </c>
      <c r="E1055" s="202">
        <v>163</v>
      </c>
      <c r="F1055" s="203">
        <v>1938.1477200000002</v>
      </c>
      <c r="G1055" s="203">
        <v>51</v>
      </c>
      <c r="H1055" s="203">
        <v>641.47507000000007</v>
      </c>
      <c r="I1055" s="203">
        <v>0</v>
      </c>
      <c r="J1055" s="204">
        <v>0</v>
      </c>
    </row>
    <row r="1056" spans="1:10">
      <c r="A1056" s="156"/>
      <c r="C1056" s="157" t="s">
        <v>417</v>
      </c>
      <c r="D1056" s="201"/>
      <c r="E1056" s="202" t="s">
        <v>201</v>
      </c>
      <c r="F1056" s="203" t="s">
        <v>201</v>
      </c>
      <c r="G1056" s="203" t="s">
        <v>201</v>
      </c>
      <c r="H1056" s="203" t="s">
        <v>201</v>
      </c>
      <c r="I1056" s="203" t="s">
        <v>201</v>
      </c>
      <c r="J1056" s="204" t="s">
        <v>201</v>
      </c>
    </row>
    <row r="1057" spans="1:10">
      <c r="A1057" s="156"/>
      <c r="D1057" s="201" t="s">
        <v>559</v>
      </c>
      <c r="E1057" s="202">
        <v>25</v>
      </c>
      <c r="F1057" s="203">
        <v>274.53299999999996</v>
      </c>
      <c r="G1057" s="203">
        <v>6</v>
      </c>
      <c r="H1057" s="203">
        <v>65.61</v>
      </c>
      <c r="I1057" s="203">
        <v>0</v>
      </c>
      <c r="J1057" s="204">
        <v>0</v>
      </c>
    </row>
    <row r="1058" spans="1:10">
      <c r="A1058" s="156"/>
      <c r="D1058" s="201" t="s">
        <v>581</v>
      </c>
      <c r="E1058" s="202">
        <v>20</v>
      </c>
      <c r="F1058" s="203">
        <v>5.3509999999999991</v>
      </c>
      <c r="G1058" s="203">
        <v>6</v>
      </c>
      <c r="H1058" s="203">
        <v>1.571</v>
      </c>
      <c r="I1058" s="203">
        <v>0</v>
      </c>
      <c r="J1058" s="204">
        <v>0</v>
      </c>
    </row>
    <row r="1059" spans="1:10">
      <c r="A1059" s="156"/>
      <c r="D1059" s="201" t="s">
        <v>570</v>
      </c>
      <c r="E1059" s="202">
        <v>2</v>
      </c>
      <c r="F1059" s="203">
        <v>0.09</v>
      </c>
      <c r="G1059" s="203">
        <v>1</v>
      </c>
      <c r="H1059" s="203">
        <v>0.03</v>
      </c>
      <c r="I1059" s="203">
        <v>0</v>
      </c>
      <c r="J1059" s="204">
        <v>0</v>
      </c>
    </row>
    <row r="1060" spans="1:10">
      <c r="A1060" s="156"/>
      <c r="C1060" s="157" t="s">
        <v>418</v>
      </c>
      <c r="D1060" s="201"/>
      <c r="E1060" s="202" t="s">
        <v>201</v>
      </c>
      <c r="F1060" s="203" t="s">
        <v>201</v>
      </c>
      <c r="G1060" s="203" t="s">
        <v>201</v>
      </c>
      <c r="H1060" s="203" t="s">
        <v>201</v>
      </c>
      <c r="I1060" s="203" t="s">
        <v>201</v>
      </c>
      <c r="J1060" s="204" t="s">
        <v>201</v>
      </c>
    </row>
    <row r="1061" spans="1:10">
      <c r="A1061" s="156"/>
      <c r="D1061" s="201" t="s">
        <v>569</v>
      </c>
      <c r="E1061" s="202">
        <v>540</v>
      </c>
      <c r="F1061" s="203">
        <v>6306.9754800000001</v>
      </c>
      <c r="G1061" s="203">
        <v>119</v>
      </c>
      <c r="H1061" s="203">
        <v>1245.1171099999999</v>
      </c>
      <c r="I1061" s="203">
        <v>1</v>
      </c>
      <c r="J1061" s="204">
        <v>0.14000000000000001</v>
      </c>
    </row>
    <row r="1062" spans="1:10">
      <c r="A1062" s="156"/>
      <c r="D1062" s="201" t="s">
        <v>582</v>
      </c>
      <c r="E1062" s="202">
        <v>600</v>
      </c>
      <c r="F1062" s="203">
        <v>5891.6059700000005</v>
      </c>
      <c r="G1062" s="203">
        <v>85</v>
      </c>
      <c r="H1062" s="203">
        <v>572.38730999999984</v>
      </c>
      <c r="I1062" s="203">
        <v>0</v>
      </c>
      <c r="J1062" s="204">
        <v>0</v>
      </c>
    </row>
    <row r="1063" spans="1:10">
      <c r="A1063" s="156"/>
      <c r="D1063" s="201" t="s">
        <v>568</v>
      </c>
      <c r="E1063" s="202">
        <v>724</v>
      </c>
      <c r="F1063" s="203">
        <v>5293.7383599999994</v>
      </c>
      <c r="G1063" s="203">
        <v>50</v>
      </c>
      <c r="H1063" s="203">
        <v>304.29906</v>
      </c>
      <c r="I1063" s="203">
        <v>0</v>
      </c>
      <c r="J1063" s="204">
        <v>0</v>
      </c>
    </row>
    <row r="1064" spans="1:10">
      <c r="A1064" s="156"/>
      <c r="D1064" s="201" t="s">
        <v>553</v>
      </c>
      <c r="E1064" s="202">
        <v>464</v>
      </c>
      <c r="F1064" s="203">
        <v>3461.6237399999995</v>
      </c>
      <c r="G1064" s="203">
        <v>10</v>
      </c>
      <c r="H1064" s="203">
        <v>49.236670000000004</v>
      </c>
      <c r="I1064" s="203">
        <v>0</v>
      </c>
      <c r="J1064" s="204">
        <v>0</v>
      </c>
    </row>
    <row r="1065" spans="1:10">
      <c r="A1065" s="156"/>
      <c r="D1065" s="201" t="s">
        <v>576</v>
      </c>
      <c r="E1065" s="202">
        <v>246</v>
      </c>
      <c r="F1065" s="203">
        <v>3323.195279999999</v>
      </c>
      <c r="G1065" s="203">
        <v>10</v>
      </c>
      <c r="H1065" s="203">
        <v>113.1264</v>
      </c>
      <c r="I1065" s="203">
        <v>0</v>
      </c>
      <c r="J1065" s="204">
        <v>0</v>
      </c>
    </row>
    <row r="1066" spans="1:10">
      <c r="A1066" s="156"/>
      <c r="B1066" s="157" t="s">
        <v>419</v>
      </c>
      <c r="D1066" s="201"/>
      <c r="E1066" s="202" t="s">
        <v>201</v>
      </c>
      <c r="F1066" s="203" t="s">
        <v>201</v>
      </c>
      <c r="G1066" s="203" t="s">
        <v>201</v>
      </c>
      <c r="H1066" s="203" t="s">
        <v>201</v>
      </c>
      <c r="I1066" s="203" t="s">
        <v>201</v>
      </c>
      <c r="J1066" s="204" t="s">
        <v>201</v>
      </c>
    </row>
    <row r="1067" spans="1:10">
      <c r="A1067" s="156"/>
      <c r="C1067" s="157" t="s">
        <v>420</v>
      </c>
      <c r="D1067" s="201"/>
      <c r="E1067" s="202" t="s">
        <v>201</v>
      </c>
      <c r="F1067" s="203" t="s">
        <v>201</v>
      </c>
      <c r="G1067" s="203" t="s">
        <v>201</v>
      </c>
      <c r="H1067" s="203" t="s">
        <v>201</v>
      </c>
      <c r="I1067" s="203" t="s">
        <v>201</v>
      </c>
      <c r="J1067" s="204" t="s">
        <v>201</v>
      </c>
    </row>
    <row r="1068" spans="1:10">
      <c r="A1068" s="156"/>
      <c r="D1068" s="201" t="s">
        <v>575</v>
      </c>
      <c r="E1068" s="202">
        <v>559</v>
      </c>
      <c r="F1068" s="203">
        <v>3846.4731500000007</v>
      </c>
      <c r="G1068" s="203">
        <v>194</v>
      </c>
      <c r="H1068" s="203">
        <v>1685.3548900000005</v>
      </c>
      <c r="I1068" s="203">
        <v>1</v>
      </c>
      <c r="J1068" s="204">
        <v>19.595089999999999</v>
      </c>
    </row>
    <row r="1069" spans="1:10">
      <c r="A1069" s="156"/>
      <c r="D1069" s="201" t="s">
        <v>569</v>
      </c>
      <c r="E1069" s="202">
        <v>355</v>
      </c>
      <c r="F1069" s="203">
        <v>3780.2152300000002</v>
      </c>
      <c r="G1069" s="203">
        <v>143</v>
      </c>
      <c r="H1069" s="203">
        <v>1025.07223</v>
      </c>
      <c r="I1069" s="203">
        <v>2</v>
      </c>
      <c r="J1069" s="204">
        <v>0.6492</v>
      </c>
    </row>
    <row r="1070" spans="1:10">
      <c r="A1070" s="156"/>
      <c r="D1070" s="201" t="s">
        <v>574</v>
      </c>
      <c r="E1070" s="202">
        <v>386</v>
      </c>
      <c r="F1070" s="203">
        <v>486.41266000000013</v>
      </c>
      <c r="G1070" s="203">
        <v>61</v>
      </c>
      <c r="H1070" s="203">
        <v>36.25518000000001</v>
      </c>
      <c r="I1070" s="203">
        <v>0</v>
      </c>
      <c r="J1070" s="204">
        <v>0</v>
      </c>
    </row>
    <row r="1071" spans="1:10">
      <c r="A1071" s="156"/>
      <c r="D1071" s="201" t="s">
        <v>553</v>
      </c>
      <c r="E1071" s="202">
        <v>127</v>
      </c>
      <c r="F1071" s="203">
        <v>474.23144999999994</v>
      </c>
      <c r="G1071" s="203">
        <v>39</v>
      </c>
      <c r="H1071" s="203">
        <v>339.27570999999995</v>
      </c>
      <c r="I1071" s="203">
        <v>2</v>
      </c>
      <c r="J1071" s="204">
        <v>17.283949999999997</v>
      </c>
    </row>
    <row r="1072" spans="1:10">
      <c r="A1072" s="156"/>
      <c r="D1072" s="201" t="s">
        <v>554</v>
      </c>
      <c r="E1072" s="202">
        <v>69</v>
      </c>
      <c r="F1072" s="203">
        <v>425.74867999999998</v>
      </c>
      <c r="G1072" s="203">
        <v>8</v>
      </c>
      <c r="H1072" s="203">
        <v>26.056020000000004</v>
      </c>
      <c r="I1072" s="203">
        <v>0</v>
      </c>
      <c r="J1072" s="204">
        <v>0</v>
      </c>
    </row>
    <row r="1073" spans="1:10">
      <c r="A1073" s="156"/>
      <c r="C1073" s="157" t="s">
        <v>421</v>
      </c>
      <c r="D1073" s="201"/>
      <c r="E1073" s="202" t="s">
        <v>201</v>
      </c>
      <c r="F1073" s="203" t="s">
        <v>201</v>
      </c>
      <c r="G1073" s="203" t="s">
        <v>201</v>
      </c>
      <c r="H1073" s="203" t="s">
        <v>201</v>
      </c>
      <c r="I1073" s="203" t="s">
        <v>201</v>
      </c>
      <c r="J1073" s="204" t="s">
        <v>201</v>
      </c>
    </row>
    <row r="1074" spans="1:10">
      <c r="A1074" s="156"/>
      <c r="D1074" s="201" t="s">
        <v>566</v>
      </c>
      <c r="E1074" s="202">
        <v>437</v>
      </c>
      <c r="F1074" s="203">
        <v>1272.4001100000005</v>
      </c>
      <c r="G1074" s="203">
        <v>46</v>
      </c>
      <c r="H1074" s="203">
        <v>42.283000000000001</v>
      </c>
      <c r="I1074" s="203">
        <v>0</v>
      </c>
      <c r="J1074" s="204">
        <v>0</v>
      </c>
    </row>
    <row r="1075" spans="1:10">
      <c r="A1075" s="156"/>
      <c r="D1075" s="201" t="s">
        <v>569</v>
      </c>
      <c r="E1075" s="202">
        <v>139</v>
      </c>
      <c r="F1075" s="203">
        <v>356.32621999999998</v>
      </c>
      <c r="G1075" s="203">
        <v>30</v>
      </c>
      <c r="H1075" s="203">
        <v>70.07180000000001</v>
      </c>
      <c r="I1075" s="203">
        <v>0</v>
      </c>
      <c r="J1075" s="204">
        <v>0</v>
      </c>
    </row>
    <row r="1076" spans="1:10">
      <c r="A1076" s="156"/>
      <c r="D1076" s="201" t="s">
        <v>567</v>
      </c>
      <c r="E1076" s="202">
        <v>403</v>
      </c>
      <c r="F1076" s="203">
        <v>290.68688999999995</v>
      </c>
      <c r="G1076" s="203">
        <v>231</v>
      </c>
      <c r="H1076" s="203">
        <v>192.12516999999997</v>
      </c>
      <c r="I1076" s="203">
        <v>4</v>
      </c>
      <c r="J1076" s="204">
        <v>1.9908000000000001</v>
      </c>
    </row>
    <row r="1077" spans="1:10">
      <c r="A1077" s="156"/>
      <c r="D1077" s="201" t="s">
        <v>553</v>
      </c>
      <c r="E1077" s="202">
        <v>62</v>
      </c>
      <c r="F1077" s="203">
        <v>268.97219999999999</v>
      </c>
      <c r="G1077" s="203">
        <v>51</v>
      </c>
      <c r="H1077" s="203">
        <v>196.33427999999998</v>
      </c>
      <c r="I1077" s="203">
        <v>0</v>
      </c>
      <c r="J1077" s="204">
        <v>0</v>
      </c>
    </row>
    <row r="1078" spans="1:10">
      <c r="A1078" s="156"/>
      <c r="D1078" s="201" t="s">
        <v>577</v>
      </c>
      <c r="E1078" s="202">
        <v>116</v>
      </c>
      <c r="F1078" s="203">
        <v>228.46074999999993</v>
      </c>
      <c r="G1078" s="203">
        <v>21</v>
      </c>
      <c r="H1078" s="203">
        <v>33.624749999999999</v>
      </c>
      <c r="I1078" s="203">
        <v>1</v>
      </c>
      <c r="J1078" s="204">
        <v>0.1</v>
      </c>
    </row>
    <row r="1079" spans="1:10">
      <c r="A1079" s="156"/>
      <c r="C1079" s="157" t="s">
        <v>414</v>
      </c>
      <c r="D1079" s="201"/>
      <c r="E1079" s="202" t="s">
        <v>201</v>
      </c>
      <c r="F1079" s="203" t="s">
        <v>201</v>
      </c>
      <c r="G1079" s="203" t="s">
        <v>201</v>
      </c>
      <c r="H1079" s="203" t="s">
        <v>201</v>
      </c>
      <c r="I1079" s="203" t="s">
        <v>201</v>
      </c>
      <c r="J1079" s="204" t="s">
        <v>201</v>
      </c>
    </row>
    <row r="1080" spans="1:10">
      <c r="A1080" s="156"/>
      <c r="D1080" s="201" t="s">
        <v>569</v>
      </c>
      <c r="E1080" s="202">
        <v>906</v>
      </c>
      <c r="F1080" s="203">
        <v>6894.1027499999991</v>
      </c>
      <c r="G1080" s="203">
        <v>160</v>
      </c>
      <c r="H1080" s="203">
        <v>1148.7177800000002</v>
      </c>
      <c r="I1080" s="203">
        <v>0</v>
      </c>
      <c r="J1080" s="204">
        <v>0</v>
      </c>
    </row>
    <row r="1081" spans="1:10">
      <c r="A1081" s="156"/>
      <c r="D1081" s="201" t="s">
        <v>574</v>
      </c>
      <c r="E1081" s="202">
        <v>12</v>
      </c>
      <c r="F1081" s="203">
        <v>110.5545</v>
      </c>
      <c r="G1081" s="203">
        <v>5</v>
      </c>
      <c r="H1081" s="203">
        <v>23.666999999999998</v>
      </c>
      <c r="I1081" s="203">
        <v>0</v>
      </c>
      <c r="J1081" s="204">
        <v>0</v>
      </c>
    </row>
    <row r="1082" spans="1:10">
      <c r="A1082" s="156"/>
      <c r="D1082" s="201" t="s">
        <v>566</v>
      </c>
      <c r="E1082" s="202">
        <v>79</v>
      </c>
      <c r="F1082" s="203">
        <v>49.488599999999991</v>
      </c>
      <c r="G1082" s="203">
        <v>3</v>
      </c>
      <c r="H1082" s="203">
        <v>1.9860000000000002</v>
      </c>
      <c r="I1082" s="203">
        <v>0</v>
      </c>
      <c r="J1082" s="204">
        <v>0</v>
      </c>
    </row>
    <row r="1083" spans="1:10">
      <c r="A1083" s="156"/>
      <c r="D1083" s="201" t="s">
        <v>215</v>
      </c>
      <c r="E1083" s="202">
        <v>3</v>
      </c>
      <c r="F1083" s="203">
        <v>32.939499999999995</v>
      </c>
      <c r="G1083" s="203">
        <v>0</v>
      </c>
      <c r="H1083" s="203">
        <v>0</v>
      </c>
      <c r="I1083" s="203">
        <v>0</v>
      </c>
      <c r="J1083" s="204">
        <v>0</v>
      </c>
    </row>
    <row r="1084" spans="1:10">
      <c r="A1084" s="156"/>
      <c r="D1084" s="201" t="s">
        <v>568</v>
      </c>
      <c r="E1084" s="202">
        <v>6</v>
      </c>
      <c r="F1084" s="203">
        <v>24.346800000000002</v>
      </c>
      <c r="G1084" s="203">
        <v>0</v>
      </c>
      <c r="H1084" s="203">
        <v>0</v>
      </c>
      <c r="I1084" s="203">
        <v>0</v>
      </c>
      <c r="J1084" s="204">
        <v>0</v>
      </c>
    </row>
    <row r="1085" spans="1:10">
      <c r="A1085" s="156"/>
      <c r="C1085" s="157" t="s">
        <v>422</v>
      </c>
      <c r="D1085" s="201"/>
      <c r="E1085" s="202" t="s">
        <v>201</v>
      </c>
      <c r="F1085" s="203" t="s">
        <v>201</v>
      </c>
      <c r="G1085" s="203" t="s">
        <v>201</v>
      </c>
      <c r="H1085" s="203" t="s">
        <v>201</v>
      </c>
      <c r="I1085" s="203" t="s">
        <v>201</v>
      </c>
      <c r="J1085" s="204" t="s">
        <v>201</v>
      </c>
    </row>
    <row r="1086" spans="1:10">
      <c r="A1086" s="156"/>
      <c r="D1086" s="201" t="s">
        <v>614</v>
      </c>
      <c r="E1086" s="202">
        <v>149</v>
      </c>
      <c r="F1086" s="203">
        <v>4351.8062500000005</v>
      </c>
      <c r="G1086" s="203">
        <v>3</v>
      </c>
      <c r="H1086" s="203">
        <v>43.269080000000002</v>
      </c>
      <c r="I1086" s="203">
        <v>0</v>
      </c>
      <c r="J1086" s="204">
        <v>0</v>
      </c>
    </row>
    <row r="1087" spans="1:10">
      <c r="A1087" s="156"/>
      <c r="D1087" s="201" t="s">
        <v>553</v>
      </c>
      <c r="E1087" s="202">
        <v>3494</v>
      </c>
      <c r="F1087" s="203">
        <v>3680.536399999999</v>
      </c>
      <c r="G1087" s="203">
        <v>215</v>
      </c>
      <c r="H1087" s="203">
        <v>79.86951999999998</v>
      </c>
      <c r="I1087" s="203">
        <v>0</v>
      </c>
      <c r="J1087" s="204">
        <v>0</v>
      </c>
    </row>
    <row r="1088" spans="1:10">
      <c r="A1088" s="156"/>
      <c r="D1088" s="201" t="s">
        <v>575</v>
      </c>
      <c r="E1088" s="202">
        <v>511</v>
      </c>
      <c r="F1088" s="203">
        <v>3644.8737999999998</v>
      </c>
      <c r="G1088" s="203">
        <v>53</v>
      </c>
      <c r="H1088" s="203">
        <v>337.60424999999998</v>
      </c>
      <c r="I1088" s="203">
        <v>0</v>
      </c>
      <c r="J1088" s="204">
        <v>0</v>
      </c>
    </row>
    <row r="1089" spans="1:10">
      <c r="A1089" s="156"/>
      <c r="D1089" s="201" t="s">
        <v>570</v>
      </c>
      <c r="E1089" s="202">
        <v>54</v>
      </c>
      <c r="F1089" s="203">
        <v>2967.6354000000001</v>
      </c>
      <c r="G1089" s="203">
        <v>0</v>
      </c>
      <c r="H1089" s="203">
        <v>0</v>
      </c>
      <c r="I1089" s="203">
        <v>0</v>
      </c>
      <c r="J1089" s="204">
        <v>0</v>
      </c>
    </row>
    <row r="1090" spans="1:10">
      <c r="A1090" s="156"/>
      <c r="D1090" s="201" t="s">
        <v>563</v>
      </c>
      <c r="E1090" s="202">
        <v>71</v>
      </c>
      <c r="F1090" s="203">
        <v>2384.8962000000001</v>
      </c>
      <c r="G1090" s="203">
        <v>6</v>
      </c>
      <c r="H1090" s="203">
        <v>31.826000000000004</v>
      </c>
      <c r="I1090" s="203">
        <v>0</v>
      </c>
      <c r="J1090" s="204">
        <v>0</v>
      </c>
    </row>
    <row r="1091" spans="1:10">
      <c r="A1091" s="156"/>
      <c r="C1091" s="157" t="s">
        <v>423</v>
      </c>
      <c r="D1091" s="201"/>
      <c r="E1091" s="202" t="s">
        <v>201</v>
      </c>
      <c r="F1091" s="203" t="s">
        <v>201</v>
      </c>
      <c r="G1091" s="203" t="s">
        <v>201</v>
      </c>
      <c r="H1091" s="203" t="s">
        <v>201</v>
      </c>
      <c r="I1091" s="203" t="s">
        <v>201</v>
      </c>
      <c r="J1091" s="204" t="s">
        <v>201</v>
      </c>
    </row>
    <row r="1092" spans="1:10">
      <c r="A1092" s="156"/>
      <c r="D1092" s="201" t="s">
        <v>570</v>
      </c>
      <c r="E1092" s="202">
        <v>1247</v>
      </c>
      <c r="F1092" s="203">
        <v>48052.347200000018</v>
      </c>
      <c r="G1092" s="203">
        <v>141</v>
      </c>
      <c r="H1092" s="203">
        <v>3076.0124000000001</v>
      </c>
      <c r="I1092" s="203">
        <v>0</v>
      </c>
      <c r="J1092" s="204">
        <v>0</v>
      </c>
    </row>
    <row r="1093" spans="1:10">
      <c r="A1093" s="156"/>
      <c r="D1093" s="201" t="s">
        <v>580</v>
      </c>
      <c r="E1093" s="202">
        <v>627</v>
      </c>
      <c r="F1093" s="203">
        <v>32504.884449999994</v>
      </c>
      <c r="G1093" s="203">
        <v>35</v>
      </c>
      <c r="H1093" s="203">
        <v>1077.22864</v>
      </c>
      <c r="I1093" s="203">
        <v>0</v>
      </c>
      <c r="J1093" s="204">
        <v>0</v>
      </c>
    </row>
    <row r="1094" spans="1:10">
      <c r="A1094" s="156"/>
      <c r="D1094" s="201" t="s">
        <v>574</v>
      </c>
      <c r="E1094" s="202">
        <v>386</v>
      </c>
      <c r="F1094" s="203">
        <v>30371.54</v>
      </c>
      <c r="G1094" s="203">
        <v>15</v>
      </c>
      <c r="H1094" s="203">
        <v>962.14380000000006</v>
      </c>
      <c r="I1094" s="203">
        <v>0</v>
      </c>
      <c r="J1094" s="204">
        <v>0</v>
      </c>
    </row>
    <row r="1095" spans="1:10">
      <c r="A1095" s="156"/>
      <c r="D1095" s="201" t="s">
        <v>568</v>
      </c>
      <c r="E1095" s="202">
        <v>295</v>
      </c>
      <c r="F1095" s="203">
        <v>15399.572499999998</v>
      </c>
      <c r="G1095" s="203">
        <v>18</v>
      </c>
      <c r="H1095" s="203">
        <v>728.25</v>
      </c>
      <c r="I1095" s="203">
        <v>0</v>
      </c>
      <c r="J1095" s="204">
        <v>0</v>
      </c>
    </row>
    <row r="1096" spans="1:10">
      <c r="A1096" s="156"/>
      <c r="D1096" s="201" t="s">
        <v>572</v>
      </c>
      <c r="E1096" s="202">
        <v>494</v>
      </c>
      <c r="F1096" s="203">
        <v>9940.7340000000022</v>
      </c>
      <c r="G1096" s="203">
        <v>69</v>
      </c>
      <c r="H1096" s="203">
        <v>1167.1609999999998</v>
      </c>
      <c r="I1096" s="203">
        <v>0</v>
      </c>
      <c r="J1096" s="204">
        <v>0</v>
      </c>
    </row>
    <row r="1097" spans="1:10">
      <c r="A1097" s="156"/>
      <c r="C1097" s="157" t="s">
        <v>424</v>
      </c>
      <c r="D1097" s="201"/>
      <c r="E1097" s="202" t="s">
        <v>201</v>
      </c>
      <c r="F1097" s="203" t="s">
        <v>201</v>
      </c>
      <c r="G1097" s="203" t="s">
        <v>201</v>
      </c>
      <c r="H1097" s="203" t="s">
        <v>201</v>
      </c>
      <c r="I1097" s="203" t="s">
        <v>201</v>
      </c>
      <c r="J1097" s="204" t="s">
        <v>201</v>
      </c>
    </row>
    <row r="1098" spans="1:10">
      <c r="A1098" s="156"/>
      <c r="D1098" s="201" t="s">
        <v>569</v>
      </c>
      <c r="E1098" s="202">
        <v>140</v>
      </c>
      <c r="F1098" s="203">
        <v>1184.6393399999999</v>
      </c>
      <c r="G1098" s="203">
        <v>50</v>
      </c>
      <c r="H1098" s="203">
        <v>321.70326000000006</v>
      </c>
      <c r="I1098" s="203">
        <v>0</v>
      </c>
      <c r="J1098" s="204">
        <v>0</v>
      </c>
    </row>
    <row r="1099" spans="1:10">
      <c r="A1099" s="156"/>
      <c r="D1099" s="201" t="s">
        <v>567</v>
      </c>
      <c r="E1099" s="202">
        <v>16</v>
      </c>
      <c r="F1099" s="203">
        <v>149.82</v>
      </c>
      <c r="G1099" s="203">
        <v>3</v>
      </c>
      <c r="H1099" s="203">
        <v>2.8</v>
      </c>
      <c r="I1099" s="203">
        <v>0</v>
      </c>
      <c r="J1099" s="204">
        <v>0</v>
      </c>
    </row>
    <row r="1100" spans="1:10">
      <c r="A1100" s="156"/>
      <c r="D1100" s="201" t="s">
        <v>215</v>
      </c>
      <c r="E1100" s="202">
        <v>1</v>
      </c>
      <c r="F1100" s="203">
        <v>13.247999999999999</v>
      </c>
      <c r="G1100" s="203">
        <v>1</v>
      </c>
      <c r="H1100" s="203">
        <v>13.247999999999999</v>
      </c>
      <c r="I1100" s="203">
        <v>0</v>
      </c>
      <c r="J1100" s="204">
        <v>0</v>
      </c>
    </row>
    <row r="1101" spans="1:10">
      <c r="A1101" s="156"/>
      <c r="D1101" s="201" t="s">
        <v>566</v>
      </c>
      <c r="E1101" s="202">
        <v>20</v>
      </c>
      <c r="F1101" s="203">
        <v>12.1411</v>
      </c>
      <c r="G1101" s="203">
        <v>7</v>
      </c>
      <c r="H1101" s="203">
        <v>6.4232000000000005</v>
      </c>
      <c r="I1101" s="203">
        <v>0</v>
      </c>
      <c r="J1101" s="204">
        <v>0</v>
      </c>
    </row>
    <row r="1102" spans="1:10">
      <c r="A1102" s="156"/>
      <c r="D1102" s="201" t="s">
        <v>576</v>
      </c>
      <c r="E1102" s="202">
        <v>6</v>
      </c>
      <c r="F1102" s="203">
        <v>2.7220800000000005</v>
      </c>
      <c r="G1102" s="203">
        <v>3</v>
      </c>
      <c r="H1102" s="203">
        <v>0.43008000000000002</v>
      </c>
      <c r="I1102" s="203">
        <v>0</v>
      </c>
      <c r="J1102" s="204">
        <v>0</v>
      </c>
    </row>
    <row r="1103" spans="1:10">
      <c r="A1103" s="156"/>
      <c r="C1103" s="157" t="s">
        <v>425</v>
      </c>
      <c r="D1103" s="201"/>
      <c r="E1103" s="202" t="s">
        <v>201</v>
      </c>
      <c r="F1103" s="203" t="s">
        <v>201</v>
      </c>
      <c r="G1103" s="203" t="s">
        <v>201</v>
      </c>
      <c r="H1103" s="203" t="s">
        <v>201</v>
      </c>
      <c r="I1103" s="203" t="s">
        <v>201</v>
      </c>
      <c r="J1103" s="204" t="s">
        <v>201</v>
      </c>
    </row>
    <row r="1104" spans="1:10">
      <c r="A1104" s="156"/>
      <c r="D1104" s="201" t="s">
        <v>569</v>
      </c>
      <c r="E1104" s="202">
        <v>1663</v>
      </c>
      <c r="F1104" s="203">
        <v>10381.32962</v>
      </c>
      <c r="G1104" s="203">
        <v>212</v>
      </c>
      <c r="H1104" s="203">
        <v>609.89796000000024</v>
      </c>
      <c r="I1104" s="203">
        <v>1</v>
      </c>
      <c r="J1104" s="204">
        <v>1.6000000000000001E-3</v>
      </c>
    </row>
    <row r="1105" spans="1:10">
      <c r="A1105" s="156"/>
      <c r="D1105" s="201" t="s">
        <v>566</v>
      </c>
      <c r="E1105" s="202">
        <v>13</v>
      </c>
      <c r="F1105" s="203">
        <v>17.838400000000004</v>
      </c>
      <c r="G1105" s="203">
        <v>5</v>
      </c>
      <c r="H1105" s="203">
        <v>7.3992000000000004</v>
      </c>
      <c r="I1105" s="203">
        <v>0</v>
      </c>
      <c r="J1105" s="204">
        <v>0</v>
      </c>
    </row>
    <row r="1106" spans="1:10">
      <c r="A1106" s="156"/>
      <c r="D1106" s="201" t="s">
        <v>567</v>
      </c>
      <c r="E1106" s="202">
        <v>2</v>
      </c>
      <c r="F1106" s="203">
        <v>9.3599999999999989E-2</v>
      </c>
      <c r="G1106" s="203">
        <v>1</v>
      </c>
      <c r="H1106" s="203">
        <v>5.7599999999999998E-2</v>
      </c>
      <c r="I1106" s="203">
        <v>0</v>
      </c>
      <c r="J1106" s="204">
        <v>0</v>
      </c>
    </row>
    <row r="1107" spans="1:10">
      <c r="A1107" s="156"/>
      <c r="D1107" s="201" t="s">
        <v>574</v>
      </c>
      <c r="E1107" s="202">
        <v>3</v>
      </c>
      <c r="F1107" s="203">
        <v>3.15E-2</v>
      </c>
      <c r="G1107" s="203">
        <v>2</v>
      </c>
      <c r="H1107" s="203">
        <v>9.0000000000000011E-3</v>
      </c>
      <c r="I1107" s="203">
        <v>0</v>
      </c>
      <c r="J1107" s="204">
        <v>0</v>
      </c>
    </row>
    <row r="1108" spans="1:10">
      <c r="A1108" s="156"/>
      <c r="C1108" s="157" t="s">
        <v>426</v>
      </c>
      <c r="D1108" s="201"/>
      <c r="E1108" s="202" t="s">
        <v>201</v>
      </c>
      <c r="F1108" s="203" t="s">
        <v>201</v>
      </c>
      <c r="G1108" s="203" t="s">
        <v>201</v>
      </c>
      <c r="H1108" s="203" t="s">
        <v>201</v>
      </c>
      <c r="I1108" s="203" t="s">
        <v>201</v>
      </c>
      <c r="J1108" s="204" t="s">
        <v>201</v>
      </c>
    </row>
    <row r="1109" spans="1:10">
      <c r="A1109" s="156"/>
      <c r="D1109" s="201" t="s">
        <v>569</v>
      </c>
      <c r="E1109" s="202">
        <v>580</v>
      </c>
      <c r="F1109" s="203">
        <v>5154.0869300000004</v>
      </c>
      <c r="G1109" s="203">
        <v>107</v>
      </c>
      <c r="H1109" s="203">
        <v>382.19619</v>
      </c>
      <c r="I1109" s="203">
        <v>0</v>
      </c>
      <c r="J1109" s="204">
        <v>0</v>
      </c>
    </row>
    <row r="1110" spans="1:10">
      <c r="A1110" s="156"/>
      <c r="D1110" s="201" t="s">
        <v>553</v>
      </c>
      <c r="E1110" s="202">
        <v>137</v>
      </c>
      <c r="F1110" s="203">
        <v>1013.8574199999999</v>
      </c>
      <c r="G1110" s="203">
        <v>26</v>
      </c>
      <c r="H1110" s="203">
        <v>91.50685</v>
      </c>
      <c r="I1110" s="203">
        <v>0</v>
      </c>
      <c r="J1110" s="204">
        <v>0</v>
      </c>
    </row>
    <row r="1111" spans="1:10">
      <c r="A1111" s="156"/>
      <c r="D1111" s="201" t="s">
        <v>575</v>
      </c>
      <c r="E1111" s="202">
        <v>26</v>
      </c>
      <c r="F1111" s="203">
        <v>340.45756999999998</v>
      </c>
      <c r="G1111" s="203">
        <v>9</v>
      </c>
      <c r="H1111" s="203">
        <v>109.08500000000001</v>
      </c>
      <c r="I1111" s="203">
        <v>0</v>
      </c>
      <c r="J1111" s="204">
        <v>0</v>
      </c>
    </row>
    <row r="1112" spans="1:10">
      <c r="A1112" s="156"/>
      <c r="D1112" s="201" t="s">
        <v>615</v>
      </c>
      <c r="E1112" s="202">
        <v>3</v>
      </c>
      <c r="F1112" s="203">
        <v>158.37040000000002</v>
      </c>
      <c r="G1112" s="203">
        <v>0</v>
      </c>
      <c r="H1112" s="203">
        <v>0</v>
      </c>
      <c r="I1112" s="203">
        <v>0</v>
      </c>
      <c r="J1112" s="204">
        <v>0</v>
      </c>
    </row>
    <row r="1113" spans="1:10">
      <c r="A1113" s="156"/>
      <c r="D1113" s="201" t="s">
        <v>574</v>
      </c>
      <c r="E1113" s="202">
        <v>83</v>
      </c>
      <c r="F1113" s="203">
        <v>124.2368</v>
      </c>
      <c r="G1113" s="203">
        <v>15</v>
      </c>
      <c r="H1113" s="203">
        <v>13.441800000000001</v>
      </c>
      <c r="I1113" s="203">
        <v>0</v>
      </c>
      <c r="J1113" s="204">
        <v>0</v>
      </c>
    </row>
    <row r="1114" spans="1:10">
      <c r="A1114" s="156"/>
      <c r="B1114" s="157" t="s">
        <v>427</v>
      </c>
      <c r="D1114" s="201"/>
      <c r="E1114" s="202" t="s">
        <v>201</v>
      </c>
      <c r="F1114" s="203" t="s">
        <v>201</v>
      </c>
      <c r="G1114" s="203" t="s">
        <v>201</v>
      </c>
      <c r="H1114" s="203" t="s">
        <v>201</v>
      </c>
      <c r="I1114" s="203" t="s">
        <v>201</v>
      </c>
      <c r="J1114" s="204" t="s">
        <v>201</v>
      </c>
    </row>
    <row r="1115" spans="1:10">
      <c r="A1115" s="156"/>
      <c r="C1115" s="157" t="s">
        <v>428</v>
      </c>
      <c r="D1115" s="201"/>
      <c r="E1115" s="202" t="s">
        <v>201</v>
      </c>
      <c r="F1115" s="203" t="s">
        <v>201</v>
      </c>
      <c r="G1115" s="203" t="s">
        <v>201</v>
      </c>
      <c r="H1115" s="203" t="s">
        <v>201</v>
      </c>
      <c r="I1115" s="203" t="s">
        <v>201</v>
      </c>
      <c r="J1115" s="204" t="s">
        <v>201</v>
      </c>
    </row>
    <row r="1116" spans="1:10">
      <c r="A1116" s="156"/>
      <c r="D1116" s="201" t="s">
        <v>568</v>
      </c>
      <c r="E1116" s="202">
        <v>394</v>
      </c>
      <c r="F1116" s="203">
        <v>120128.27507999999</v>
      </c>
      <c r="G1116" s="203">
        <v>223</v>
      </c>
      <c r="H1116" s="203">
        <v>92163.378000000012</v>
      </c>
      <c r="I1116" s="203">
        <v>0</v>
      </c>
      <c r="J1116" s="204">
        <v>0</v>
      </c>
    </row>
    <row r="1117" spans="1:10">
      <c r="A1117" s="156"/>
      <c r="D1117" s="201" t="s">
        <v>575</v>
      </c>
      <c r="E1117" s="202">
        <v>27</v>
      </c>
      <c r="F1117" s="203">
        <v>384.49919999999997</v>
      </c>
      <c r="G1117" s="203">
        <v>10</v>
      </c>
      <c r="H1117" s="203">
        <v>40.992000000000004</v>
      </c>
      <c r="I1117" s="203">
        <v>0</v>
      </c>
      <c r="J1117" s="204">
        <v>0</v>
      </c>
    </row>
    <row r="1118" spans="1:10">
      <c r="A1118" s="156"/>
      <c r="D1118" s="201" t="s">
        <v>581</v>
      </c>
      <c r="E1118" s="202">
        <v>68</v>
      </c>
      <c r="F1118" s="203">
        <v>222.20981999999998</v>
      </c>
      <c r="G1118" s="203">
        <v>26</v>
      </c>
      <c r="H1118" s="203">
        <v>44.13082</v>
      </c>
      <c r="I1118" s="203">
        <v>1</v>
      </c>
      <c r="J1118" s="204">
        <v>0.48</v>
      </c>
    </row>
    <row r="1119" spans="1:10">
      <c r="A1119" s="156"/>
      <c r="D1119" s="201" t="s">
        <v>563</v>
      </c>
      <c r="E1119" s="202">
        <v>22</v>
      </c>
      <c r="F1119" s="203">
        <v>22.426399999999997</v>
      </c>
      <c r="G1119" s="203">
        <v>9</v>
      </c>
      <c r="H1119" s="203">
        <v>6.7027999999999999</v>
      </c>
      <c r="I1119" s="203">
        <v>0</v>
      </c>
      <c r="J1119" s="204">
        <v>0</v>
      </c>
    </row>
    <row r="1120" spans="1:10">
      <c r="A1120" s="156"/>
      <c r="D1120" s="201" t="s">
        <v>570</v>
      </c>
      <c r="E1120" s="202">
        <v>7</v>
      </c>
      <c r="F1120" s="203">
        <v>13.729999999999999</v>
      </c>
      <c r="G1120" s="203">
        <v>1</v>
      </c>
      <c r="H1120" s="203">
        <v>7.02</v>
      </c>
      <c r="I1120" s="203">
        <v>0</v>
      </c>
      <c r="J1120" s="204">
        <v>0</v>
      </c>
    </row>
    <row r="1121" spans="1:10">
      <c r="A1121" s="156"/>
      <c r="C1121" s="157" t="s">
        <v>429</v>
      </c>
      <c r="D1121" s="201"/>
      <c r="E1121" s="202" t="s">
        <v>201</v>
      </c>
      <c r="F1121" s="203" t="s">
        <v>201</v>
      </c>
      <c r="G1121" s="203" t="s">
        <v>201</v>
      </c>
      <c r="H1121" s="203" t="s">
        <v>201</v>
      </c>
      <c r="I1121" s="203" t="s">
        <v>201</v>
      </c>
      <c r="J1121" s="204" t="s">
        <v>201</v>
      </c>
    </row>
    <row r="1122" spans="1:10">
      <c r="A1122" s="156"/>
      <c r="D1122" s="201" t="s">
        <v>570</v>
      </c>
      <c r="E1122" s="202">
        <v>151</v>
      </c>
      <c r="F1122" s="203">
        <v>16752.150000000001</v>
      </c>
      <c r="G1122" s="203">
        <v>3</v>
      </c>
      <c r="H1122" s="203">
        <v>145</v>
      </c>
      <c r="I1122" s="203">
        <v>0</v>
      </c>
      <c r="J1122" s="204">
        <v>0</v>
      </c>
    </row>
    <row r="1123" spans="1:10">
      <c r="A1123" s="156"/>
      <c r="D1123" s="201" t="s">
        <v>587</v>
      </c>
      <c r="E1123" s="202">
        <v>15</v>
      </c>
      <c r="F1123" s="203">
        <v>1440</v>
      </c>
      <c r="G1123" s="203">
        <v>1</v>
      </c>
      <c r="H1123" s="203">
        <v>18</v>
      </c>
      <c r="I1123" s="203">
        <v>0</v>
      </c>
      <c r="J1123" s="204">
        <v>0</v>
      </c>
    </row>
    <row r="1124" spans="1:10">
      <c r="A1124" s="156"/>
      <c r="D1124" s="201" t="s">
        <v>568</v>
      </c>
      <c r="E1124" s="202">
        <v>27</v>
      </c>
      <c r="F1124" s="203">
        <v>337</v>
      </c>
      <c r="G1124" s="203">
        <v>2</v>
      </c>
      <c r="H1124" s="203">
        <v>26</v>
      </c>
      <c r="I1124" s="203">
        <v>0</v>
      </c>
      <c r="J1124" s="204">
        <v>0</v>
      </c>
    </row>
    <row r="1125" spans="1:10">
      <c r="A1125" s="156"/>
      <c r="D1125" s="201" t="s">
        <v>576</v>
      </c>
      <c r="E1125" s="202">
        <v>1</v>
      </c>
      <c r="F1125" s="203">
        <v>0.25</v>
      </c>
      <c r="G1125" s="203">
        <v>0</v>
      </c>
      <c r="H1125" s="203">
        <v>0</v>
      </c>
      <c r="I1125" s="203">
        <v>0</v>
      </c>
      <c r="J1125" s="204">
        <v>0</v>
      </c>
    </row>
    <row r="1126" spans="1:10">
      <c r="A1126" s="156"/>
      <c r="D1126" s="201" t="s">
        <v>583</v>
      </c>
      <c r="E1126" s="202">
        <v>1</v>
      </c>
      <c r="F1126" s="203">
        <v>0.15</v>
      </c>
      <c r="G1126" s="203">
        <v>0</v>
      </c>
      <c r="H1126" s="203">
        <v>0</v>
      </c>
      <c r="I1126" s="203">
        <v>0</v>
      </c>
      <c r="J1126" s="204">
        <v>0</v>
      </c>
    </row>
    <row r="1127" spans="1:10">
      <c r="A1127" s="156"/>
      <c r="C1127" s="157" t="s">
        <v>430</v>
      </c>
      <c r="D1127" s="201"/>
      <c r="E1127" s="202" t="s">
        <v>201</v>
      </c>
      <c r="F1127" s="203" t="s">
        <v>201</v>
      </c>
      <c r="G1127" s="203" t="s">
        <v>201</v>
      </c>
      <c r="H1127" s="203" t="s">
        <v>201</v>
      </c>
      <c r="I1127" s="203" t="s">
        <v>201</v>
      </c>
      <c r="J1127" s="204" t="s">
        <v>201</v>
      </c>
    </row>
    <row r="1128" spans="1:10">
      <c r="A1128" s="156"/>
      <c r="D1128" s="201" t="s">
        <v>553</v>
      </c>
      <c r="E1128" s="202">
        <v>44</v>
      </c>
      <c r="F1128" s="203">
        <v>699.67572000000018</v>
      </c>
      <c r="G1128" s="203">
        <v>3</v>
      </c>
      <c r="H1128" s="203">
        <v>50.659199999999998</v>
      </c>
      <c r="I1128" s="203">
        <v>0</v>
      </c>
      <c r="J1128" s="204">
        <v>0</v>
      </c>
    </row>
    <row r="1129" spans="1:10">
      <c r="A1129" s="156"/>
      <c r="D1129" s="201" t="s">
        <v>572</v>
      </c>
      <c r="E1129" s="202">
        <v>7</v>
      </c>
      <c r="F1129" s="203">
        <v>222.5</v>
      </c>
      <c r="G1129" s="203">
        <v>5</v>
      </c>
      <c r="H1129" s="203">
        <v>121.25</v>
      </c>
      <c r="I1129" s="203">
        <v>0</v>
      </c>
      <c r="J1129" s="204">
        <v>0</v>
      </c>
    </row>
    <row r="1130" spans="1:10">
      <c r="A1130" s="156"/>
      <c r="D1130" s="201" t="s">
        <v>569</v>
      </c>
      <c r="E1130" s="202">
        <v>13</v>
      </c>
      <c r="F1130" s="203">
        <v>90.58</v>
      </c>
      <c r="G1130" s="203">
        <v>2</v>
      </c>
      <c r="H1130" s="203">
        <v>3.66</v>
      </c>
      <c r="I1130" s="203">
        <v>0</v>
      </c>
      <c r="J1130" s="204">
        <v>0</v>
      </c>
    </row>
    <row r="1131" spans="1:10">
      <c r="A1131" s="156"/>
      <c r="D1131" s="201" t="s">
        <v>559</v>
      </c>
      <c r="E1131" s="202">
        <v>12</v>
      </c>
      <c r="F1131" s="203">
        <v>80.519000000000005</v>
      </c>
      <c r="G1131" s="203">
        <v>2</v>
      </c>
      <c r="H1131" s="203">
        <v>9.6000000000000002E-2</v>
      </c>
      <c r="I1131" s="203">
        <v>0</v>
      </c>
      <c r="J1131" s="204">
        <v>0</v>
      </c>
    </row>
    <row r="1132" spans="1:10">
      <c r="A1132" s="156"/>
      <c r="D1132" s="201" t="s">
        <v>629</v>
      </c>
      <c r="E1132" s="202">
        <v>2</v>
      </c>
      <c r="F1132" s="203">
        <v>40</v>
      </c>
      <c r="G1132" s="203">
        <v>0</v>
      </c>
      <c r="H1132" s="203">
        <v>0</v>
      </c>
      <c r="I1132" s="203">
        <v>0</v>
      </c>
      <c r="J1132" s="204">
        <v>0</v>
      </c>
    </row>
    <row r="1133" spans="1:10">
      <c r="A1133" s="156"/>
      <c r="C1133" s="157" t="s">
        <v>431</v>
      </c>
      <c r="D1133" s="201"/>
      <c r="E1133" s="202" t="s">
        <v>201</v>
      </c>
      <c r="F1133" s="203" t="s">
        <v>201</v>
      </c>
      <c r="G1133" s="203" t="s">
        <v>201</v>
      </c>
      <c r="H1133" s="203" t="s">
        <v>201</v>
      </c>
      <c r="I1133" s="203" t="s">
        <v>201</v>
      </c>
      <c r="J1133" s="204" t="s">
        <v>201</v>
      </c>
    </row>
    <row r="1134" spans="1:10">
      <c r="A1134" s="156"/>
      <c r="D1134" s="201" t="s">
        <v>577</v>
      </c>
      <c r="E1134" s="202">
        <v>36</v>
      </c>
      <c r="F1134" s="203">
        <v>5940</v>
      </c>
      <c r="G1134" s="203">
        <v>4</v>
      </c>
      <c r="H1134" s="203">
        <v>308</v>
      </c>
      <c r="I1134" s="203">
        <v>0</v>
      </c>
      <c r="J1134" s="204">
        <v>0</v>
      </c>
    </row>
    <row r="1135" spans="1:10">
      <c r="A1135" s="156"/>
      <c r="D1135" s="201" t="s">
        <v>560</v>
      </c>
      <c r="E1135" s="202">
        <v>24</v>
      </c>
      <c r="F1135" s="203">
        <v>2233</v>
      </c>
      <c r="G1135" s="203">
        <v>5</v>
      </c>
      <c r="H1135" s="203">
        <v>421</v>
      </c>
      <c r="I1135" s="203">
        <v>0</v>
      </c>
      <c r="J1135" s="204">
        <v>0</v>
      </c>
    </row>
    <row r="1136" spans="1:10">
      <c r="A1136" s="156"/>
      <c r="D1136" s="201" t="s">
        <v>572</v>
      </c>
      <c r="E1136" s="202">
        <v>8</v>
      </c>
      <c r="F1136" s="203">
        <v>560</v>
      </c>
      <c r="G1136" s="203">
        <v>0</v>
      </c>
      <c r="H1136" s="203">
        <v>0</v>
      </c>
      <c r="I1136" s="203">
        <v>0</v>
      </c>
      <c r="J1136" s="204">
        <v>0</v>
      </c>
    </row>
    <row r="1137" spans="1:10">
      <c r="A1137" s="156"/>
      <c r="D1137" s="201" t="s">
        <v>581</v>
      </c>
      <c r="E1137" s="202">
        <v>6</v>
      </c>
      <c r="F1137" s="203">
        <v>20.651999999999997</v>
      </c>
      <c r="G1137" s="203">
        <v>1</v>
      </c>
      <c r="H1137" s="203">
        <v>4.2</v>
      </c>
      <c r="I1137" s="203">
        <v>0</v>
      </c>
      <c r="J1137" s="204">
        <v>0</v>
      </c>
    </row>
    <row r="1138" spans="1:10">
      <c r="A1138" s="156"/>
      <c r="D1138" s="201" t="s">
        <v>630</v>
      </c>
      <c r="E1138" s="202">
        <v>1</v>
      </c>
      <c r="F1138" s="203">
        <v>20</v>
      </c>
      <c r="G1138" s="203">
        <v>0</v>
      </c>
      <c r="H1138" s="203">
        <v>0</v>
      </c>
      <c r="I1138" s="203">
        <v>0</v>
      </c>
      <c r="J1138" s="204">
        <v>0</v>
      </c>
    </row>
    <row r="1139" spans="1:10">
      <c r="A1139" s="156"/>
      <c r="C1139" s="157" t="s">
        <v>432</v>
      </c>
      <c r="D1139" s="201"/>
      <c r="E1139" s="202" t="s">
        <v>201</v>
      </c>
      <c r="F1139" s="203" t="s">
        <v>201</v>
      </c>
      <c r="G1139" s="203" t="s">
        <v>201</v>
      </c>
      <c r="H1139" s="203" t="s">
        <v>201</v>
      </c>
      <c r="I1139" s="203" t="s">
        <v>201</v>
      </c>
      <c r="J1139" s="204" t="s">
        <v>201</v>
      </c>
    </row>
    <row r="1140" spans="1:10">
      <c r="A1140" s="156"/>
      <c r="D1140" s="201" t="s">
        <v>574</v>
      </c>
      <c r="E1140" s="202">
        <v>5</v>
      </c>
      <c r="F1140" s="203">
        <v>8.1000000000000014</v>
      </c>
      <c r="G1140" s="203">
        <v>0</v>
      </c>
      <c r="H1140" s="203">
        <v>0</v>
      </c>
      <c r="I1140" s="203">
        <v>0</v>
      </c>
      <c r="J1140" s="204">
        <v>0</v>
      </c>
    </row>
    <row r="1141" spans="1:10">
      <c r="A1141" s="156"/>
      <c r="D1141" s="201" t="s">
        <v>569</v>
      </c>
      <c r="E1141" s="202">
        <v>3</v>
      </c>
      <c r="F1141" s="203">
        <v>2.5091999999999999</v>
      </c>
      <c r="G1141" s="203">
        <v>2</v>
      </c>
      <c r="H1141" s="203">
        <v>1.5092000000000001</v>
      </c>
      <c r="I1141" s="203">
        <v>0</v>
      </c>
      <c r="J1141" s="204">
        <v>0</v>
      </c>
    </row>
    <row r="1142" spans="1:10">
      <c r="A1142" s="156"/>
      <c r="C1142" s="157" t="s">
        <v>433</v>
      </c>
      <c r="D1142" s="201"/>
      <c r="E1142" s="202" t="s">
        <v>201</v>
      </c>
      <c r="F1142" s="203" t="s">
        <v>201</v>
      </c>
      <c r="G1142" s="203" t="s">
        <v>201</v>
      </c>
      <c r="H1142" s="203" t="s">
        <v>201</v>
      </c>
      <c r="I1142" s="203" t="s">
        <v>201</v>
      </c>
      <c r="J1142" s="204" t="s">
        <v>201</v>
      </c>
    </row>
    <row r="1143" spans="1:10">
      <c r="A1143" s="156"/>
      <c r="D1143" s="201" t="s">
        <v>553</v>
      </c>
      <c r="E1143" s="202">
        <v>6</v>
      </c>
      <c r="F1143" s="203">
        <v>104.14000000000001</v>
      </c>
      <c r="G1143" s="203">
        <v>0</v>
      </c>
      <c r="H1143" s="203">
        <v>0</v>
      </c>
      <c r="I1143" s="203">
        <v>0</v>
      </c>
      <c r="J1143" s="204">
        <v>0</v>
      </c>
    </row>
    <row r="1144" spans="1:10">
      <c r="A1144" s="156"/>
      <c r="D1144" s="201" t="s">
        <v>567</v>
      </c>
      <c r="E1144" s="202">
        <v>1</v>
      </c>
      <c r="F1144" s="203">
        <v>0.67500000000000004</v>
      </c>
      <c r="G1144" s="203">
        <v>0</v>
      </c>
      <c r="H1144" s="203">
        <v>0</v>
      </c>
      <c r="I1144" s="203">
        <v>0</v>
      </c>
      <c r="J1144" s="204">
        <v>0</v>
      </c>
    </row>
    <row r="1145" spans="1:10">
      <c r="A1145" s="156"/>
      <c r="C1145" s="157" t="s">
        <v>434</v>
      </c>
      <c r="D1145" s="201"/>
      <c r="E1145" s="202" t="s">
        <v>201</v>
      </c>
      <c r="F1145" s="203" t="s">
        <v>201</v>
      </c>
      <c r="G1145" s="203" t="s">
        <v>201</v>
      </c>
      <c r="H1145" s="203" t="s">
        <v>201</v>
      </c>
      <c r="I1145" s="203" t="s">
        <v>201</v>
      </c>
      <c r="J1145" s="204" t="s">
        <v>201</v>
      </c>
    </row>
    <row r="1146" spans="1:10">
      <c r="A1146" s="156"/>
      <c r="D1146" s="201" t="s">
        <v>568</v>
      </c>
      <c r="E1146" s="202">
        <v>48</v>
      </c>
      <c r="F1146" s="203">
        <v>3098.86</v>
      </c>
      <c r="G1146" s="203">
        <v>3</v>
      </c>
      <c r="H1146" s="203">
        <v>281.75</v>
      </c>
      <c r="I1146" s="203">
        <v>0</v>
      </c>
      <c r="J1146" s="204">
        <v>0</v>
      </c>
    </row>
    <row r="1147" spans="1:10">
      <c r="A1147" s="156"/>
      <c r="D1147" s="201" t="s">
        <v>575</v>
      </c>
      <c r="E1147" s="202">
        <v>49</v>
      </c>
      <c r="F1147" s="203">
        <v>1353.95</v>
      </c>
      <c r="G1147" s="203">
        <v>3</v>
      </c>
      <c r="H1147" s="203">
        <v>87.075000000000003</v>
      </c>
      <c r="I1147" s="203">
        <v>0</v>
      </c>
      <c r="J1147" s="204">
        <v>0</v>
      </c>
    </row>
    <row r="1148" spans="1:10">
      <c r="A1148" s="156"/>
      <c r="D1148" s="201" t="s">
        <v>577</v>
      </c>
      <c r="E1148" s="202">
        <v>43</v>
      </c>
      <c r="F1148" s="203">
        <v>621.25</v>
      </c>
      <c r="G1148" s="203">
        <v>0</v>
      </c>
      <c r="H1148" s="203">
        <v>0</v>
      </c>
      <c r="I1148" s="203">
        <v>0</v>
      </c>
      <c r="J1148" s="204">
        <v>0</v>
      </c>
    </row>
    <row r="1149" spans="1:10">
      <c r="A1149" s="156"/>
      <c r="D1149" s="201" t="s">
        <v>579</v>
      </c>
      <c r="E1149" s="202">
        <v>17</v>
      </c>
      <c r="F1149" s="203">
        <v>600.6259</v>
      </c>
      <c r="G1149" s="203">
        <v>2</v>
      </c>
      <c r="H1149" s="203">
        <v>73.22399999999999</v>
      </c>
      <c r="I1149" s="203">
        <v>0</v>
      </c>
      <c r="J1149" s="204">
        <v>0</v>
      </c>
    </row>
    <row r="1150" spans="1:10">
      <c r="A1150" s="156"/>
      <c r="D1150" s="201" t="s">
        <v>553</v>
      </c>
      <c r="E1150" s="202">
        <v>54</v>
      </c>
      <c r="F1150" s="203">
        <v>308.8956</v>
      </c>
      <c r="G1150" s="203">
        <v>4</v>
      </c>
      <c r="H1150" s="203">
        <v>14.741999999999999</v>
      </c>
      <c r="I1150" s="203">
        <v>0</v>
      </c>
      <c r="J1150" s="204">
        <v>0</v>
      </c>
    </row>
    <row r="1151" spans="1:10">
      <c r="A1151" s="156"/>
      <c r="C1151" s="157" t="s">
        <v>435</v>
      </c>
      <c r="D1151" s="201"/>
      <c r="E1151" s="202" t="s">
        <v>201</v>
      </c>
      <c r="F1151" s="203" t="s">
        <v>201</v>
      </c>
      <c r="G1151" s="203" t="s">
        <v>201</v>
      </c>
      <c r="H1151" s="203" t="s">
        <v>201</v>
      </c>
      <c r="I1151" s="203" t="s">
        <v>201</v>
      </c>
      <c r="J1151" s="204" t="s">
        <v>201</v>
      </c>
    </row>
    <row r="1152" spans="1:10">
      <c r="A1152" s="156"/>
      <c r="D1152" s="201" t="s">
        <v>569</v>
      </c>
      <c r="E1152" s="202">
        <v>43</v>
      </c>
      <c r="F1152" s="203">
        <v>621.29295000000002</v>
      </c>
      <c r="G1152" s="203">
        <v>20</v>
      </c>
      <c r="H1152" s="203">
        <v>325.34544999999997</v>
      </c>
      <c r="I1152" s="203">
        <v>0</v>
      </c>
      <c r="J1152" s="204">
        <v>0</v>
      </c>
    </row>
    <row r="1153" spans="1:10">
      <c r="A1153" s="156"/>
      <c r="D1153" s="201" t="s">
        <v>577</v>
      </c>
      <c r="E1153" s="202">
        <v>19</v>
      </c>
      <c r="F1153" s="203">
        <v>527.95000000000005</v>
      </c>
      <c r="G1153" s="203">
        <v>1</v>
      </c>
      <c r="H1153" s="203">
        <v>17</v>
      </c>
      <c r="I1153" s="203">
        <v>0</v>
      </c>
      <c r="J1153" s="204">
        <v>0</v>
      </c>
    </row>
    <row r="1154" spans="1:10">
      <c r="A1154" s="156"/>
      <c r="D1154" s="201" t="s">
        <v>568</v>
      </c>
      <c r="E1154" s="202">
        <v>6</v>
      </c>
      <c r="F1154" s="203">
        <v>69.7</v>
      </c>
      <c r="G1154" s="203">
        <v>0</v>
      </c>
      <c r="H1154" s="203">
        <v>0</v>
      </c>
      <c r="I1154" s="203">
        <v>0</v>
      </c>
      <c r="J1154" s="204">
        <v>0</v>
      </c>
    </row>
    <row r="1155" spans="1:10">
      <c r="A1155" s="156"/>
      <c r="D1155" s="201" t="s">
        <v>581</v>
      </c>
      <c r="E1155" s="202">
        <v>1</v>
      </c>
      <c r="F1155" s="203">
        <v>0.3</v>
      </c>
      <c r="G1155" s="203">
        <v>1</v>
      </c>
      <c r="H1155" s="203">
        <v>0.3</v>
      </c>
      <c r="I1155" s="203">
        <v>0</v>
      </c>
      <c r="J1155" s="204">
        <v>0</v>
      </c>
    </row>
    <row r="1156" spans="1:10">
      <c r="A1156" s="156"/>
      <c r="B1156" s="157" t="s">
        <v>436</v>
      </c>
      <c r="D1156" s="201"/>
      <c r="E1156" s="202" t="s">
        <v>201</v>
      </c>
      <c r="F1156" s="203" t="s">
        <v>201</v>
      </c>
      <c r="G1156" s="203" t="s">
        <v>201</v>
      </c>
      <c r="H1156" s="203" t="s">
        <v>201</v>
      </c>
      <c r="I1156" s="203" t="s">
        <v>201</v>
      </c>
      <c r="J1156" s="204" t="s">
        <v>201</v>
      </c>
    </row>
    <row r="1157" spans="1:10">
      <c r="A1157" s="156"/>
      <c r="C1157" s="157" t="s">
        <v>437</v>
      </c>
      <c r="D1157" s="201"/>
      <c r="E1157" s="202" t="s">
        <v>201</v>
      </c>
      <c r="F1157" s="203" t="s">
        <v>201</v>
      </c>
      <c r="G1157" s="203" t="s">
        <v>201</v>
      </c>
      <c r="H1157" s="203" t="s">
        <v>201</v>
      </c>
      <c r="I1157" s="203" t="s">
        <v>201</v>
      </c>
      <c r="J1157" s="204" t="s">
        <v>201</v>
      </c>
    </row>
    <row r="1158" spans="1:10">
      <c r="A1158" s="156"/>
      <c r="D1158" s="201" t="s">
        <v>602</v>
      </c>
      <c r="E1158" s="202">
        <v>454</v>
      </c>
      <c r="F1158" s="203">
        <v>3224.545419999999</v>
      </c>
      <c r="G1158" s="203">
        <v>43</v>
      </c>
      <c r="H1158" s="203">
        <v>190.15440000000001</v>
      </c>
      <c r="I1158" s="203">
        <v>0</v>
      </c>
      <c r="J1158" s="204">
        <v>0</v>
      </c>
    </row>
    <row r="1159" spans="1:10">
      <c r="A1159" s="156"/>
      <c r="D1159" s="201" t="s">
        <v>569</v>
      </c>
      <c r="E1159" s="202">
        <v>723</v>
      </c>
      <c r="F1159" s="203">
        <v>1125.2978899999998</v>
      </c>
      <c r="G1159" s="203">
        <v>53</v>
      </c>
      <c r="H1159" s="203">
        <v>43.740319999999997</v>
      </c>
      <c r="I1159" s="203">
        <v>0</v>
      </c>
      <c r="J1159" s="204">
        <v>0</v>
      </c>
    </row>
    <row r="1160" spans="1:10">
      <c r="A1160" s="156"/>
      <c r="D1160" s="201" t="s">
        <v>576</v>
      </c>
      <c r="E1160" s="202">
        <v>82</v>
      </c>
      <c r="F1160" s="203">
        <v>200.43322999999998</v>
      </c>
      <c r="G1160" s="203">
        <v>4</v>
      </c>
      <c r="H1160" s="203">
        <v>10.0672</v>
      </c>
      <c r="I1160" s="203">
        <v>0</v>
      </c>
      <c r="J1160" s="204">
        <v>0</v>
      </c>
    </row>
    <row r="1161" spans="1:10">
      <c r="A1161" s="156"/>
      <c r="D1161" s="201" t="s">
        <v>577</v>
      </c>
      <c r="E1161" s="202">
        <v>870</v>
      </c>
      <c r="F1161" s="203">
        <v>173.19373000000002</v>
      </c>
      <c r="G1161" s="203">
        <v>62</v>
      </c>
      <c r="H1161" s="203">
        <v>13.502009999999999</v>
      </c>
      <c r="I1161" s="203">
        <v>0</v>
      </c>
      <c r="J1161" s="204">
        <v>0</v>
      </c>
    </row>
    <row r="1162" spans="1:10">
      <c r="A1162" s="156"/>
      <c r="D1162" s="201" t="s">
        <v>574</v>
      </c>
      <c r="E1162" s="202">
        <v>208</v>
      </c>
      <c r="F1162" s="203">
        <v>168.43901000000005</v>
      </c>
      <c r="G1162" s="203">
        <v>18</v>
      </c>
      <c r="H1162" s="203">
        <v>17.761710000000001</v>
      </c>
      <c r="I1162" s="203">
        <v>0</v>
      </c>
      <c r="J1162" s="204">
        <v>0</v>
      </c>
    </row>
    <row r="1163" spans="1:10">
      <c r="A1163" s="156"/>
      <c r="C1163" s="157" t="s">
        <v>438</v>
      </c>
      <c r="D1163" s="201"/>
      <c r="E1163" s="202" t="s">
        <v>201</v>
      </c>
      <c r="F1163" s="203" t="s">
        <v>201</v>
      </c>
      <c r="G1163" s="203" t="s">
        <v>201</v>
      </c>
      <c r="H1163" s="203" t="s">
        <v>201</v>
      </c>
      <c r="I1163" s="203" t="s">
        <v>201</v>
      </c>
      <c r="J1163" s="204" t="s">
        <v>201</v>
      </c>
    </row>
    <row r="1164" spans="1:10">
      <c r="A1164" s="156"/>
      <c r="D1164" s="201" t="s">
        <v>569</v>
      </c>
      <c r="E1164" s="202">
        <v>1790</v>
      </c>
      <c r="F1164" s="203">
        <v>25866.110099999991</v>
      </c>
      <c r="G1164" s="203">
        <v>156</v>
      </c>
      <c r="H1164" s="203">
        <v>870.94400000000007</v>
      </c>
      <c r="I1164" s="203">
        <v>0</v>
      </c>
      <c r="J1164" s="204">
        <v>0</v>
      </c>
    </row>
    <row r="1165" spans="1:10">
      <c r="A1165" s="156"/>
      <c r="D1165" s="201" t="s">
        <v>554</v>
      </c>
      <c r="E1165" s="202">
        <v>230</v>
      </c>
      <c r="F1165" s="203">
        <v>11434.880000000001</v>
      </c>
      <c r="G1165" s="203">
        <v>4</v>
      </c>
      <c r="H1165" s="203">
        <v>162</v>
      </c>
      <c r="I1165" s="203">
        <v>0</v>
      </c>
      <c r="J1165" s="204">
        <v>0</v>
      </c>
    </row>
    <row r="1166" spans="1:10">
      <c r="A1166" s="156"/>
      <c r="D1166" s="201" t="s">
        <v>553</v>
      </c>
      <c r="E1166" s="202">
        <v>396</v>
      </c>
      <c r="F1166" s="203">
        <v>6371.9265499999992</v>
      </c>
      <c r="G1166" s="203">
        <v>16</v>
      </c>
      <c r="H1166" s="203">
        <v>129.03444999999999</v>
      </c>
      <c r="I1166" s="203">
        <v>0</v>
      </c>
      <c r="J1166" s="204">
        <v>0</v>
      </c>
    </row>
    <row r="1167" spans="1:10">
      <c r="A1167" s="156"/>
      <c r="D1167" s="201" t="s">
        <v>566</v>
      </c>
      <c r="E1167" s="202">
        <v>61</v>
      </c>
      <c r="F1167" s="203">
        <v>2186.85</v>
      </c>
      <c r="G1167" s="203">
        <v>0</v>
      </c>
      <c r="H1167" s="203">
        <v>0</v>
      </c>
      <c r="I1167" s="203">
        <v>0</v>
      </c>
      <c r="J1167" s="204">
        <v>0</v>
      </c>
    </row>
    <row r="1168" spans="1:10">
      <c r="A1168" s="156"/>
      <c r="D1168" s="201" t="s">
        <v>555</v>
      </c>
      <c r="E1168" s="202">
        <v>55</v>
      </c>
      <c r="F1168" s="203">
        <v>1657.1707999999996</v>
      </c>
      <c r="G1168" s="203">
        <v>1</v>
      </c>
      <c r="H1168" s="203">
        <v>7</v>
      </c>
      <c r="I1168" s="203">
        <v>0</v>
      </c>
      <c r="J1168" s="204">
        <v>0</v>
      </c>
    </row>
    <row r="1169" spans="1:10">
      <c r="A1169" s="156"/>
      <c r="C1169" s="157" t="s">
        <v>439</v>
      </c>
      <c r="D1169" s="201"/>
      <c r="E1169" s="202" t="s">
        <v>201</v>
      </c>
      <c r="F1169" s="203" t="s">
        <v>201</v>
      </c>
      <c r="G1169" s="203" t="s">
        <v>201</v>
      </c>
      <c r="H1169" s="203" t="s">
        <v>201</v>
      </c>
      <c r="I1169" s="203" t="s">
        <v>201</v>
      </c>
      <c r="J1169" s="204" t="s">
        <v>201</v>
      </c>
    </row>
    <row r="1170" spans="1:10">
      <c r="A1170" s="156"/>
      <c r="D1170" s="201" t="s">
        <v>574</v>
      </c>
      <c r="E1170" s="202">
        <v>830</v>
      </c>
      <c r="F1170" s="203">
        <v>6700.1080000000002</v>
      </c>
      <c r="G1170" s="203">
        <v>63</v>
      </c>
      <c r="H1170" s="203">
        <v>400.91059999999993</v>
      </c>
      <c r="I1170" s="203">
        <v>0</v>
      </c>
      <c r="J1170" s="204">
        <v>0</v>
      </c>
    </row>
    <row r="1171" spans="1:10">
      <c r="A1171" s="156"/>
      <c r="D1171" s="201" t="s">
        <v>554</v>
      </c>
      <c r="E1171" s="202">
        <v>235</v>
      </c>
      <c r="F1171" s="203">
        <v>4024.7216699999985</v>
      </c>
      <c r="G1171" s="203">
        <v>11</v>
      </c>
      <c r="H1171" s="203">
        <v>132.07819999999998</v>
      </c>
      <c r="I1171" s="203">
        <v>0</v>
      </c>
      <c r="J1171" s="204">
        <v>0</v>
      </c>
    </row>
    <row r="1172" spans="1:10">
      <c r="A1172" s="156"/>
      <c r="D1172" s="201" t="s">
        <v>553</v>
      </c>
      <c r="E1172" s="202">
        <v>149</v>
      </c>
      <c r="F1172" s="203">
        <v>933.93499999999995</v>
      </c>
      <c r="G1172" s="203">
        <v>23</v>
      </c>
      <c r="H1172" s="203">
        <v>98.08308000000001</v>
      </c>
      <c r="I1172" s="203">
        <v>0</v>
      </c>
      <c r="J1172" s="204">
        <v>0</v>
      </c>
    </row>
    <row r="1173" spans="1:10">
      <c r="A1173" s="156"/>
      <c r="D1173" s="201" t="s">
        <v>566</v>
      </c>
      <c r="E1173" s="202">
        <v>189</v>
      </c>
      <c r="F1173" s="203">
        <v>611.53640000000007</v>
      </c>
      <c r="G1173" s="203">
        <v>26</v>
      </c>
      <c r="H1173" s="203">
        <v>43.5505</v>
      </c>
      <c r="I1173" s="203">
        <v>0</v>
      </c>
      <c r="J1173" s="204">
        <v>0</v>
      </c>
    </row>
    <row r="1174" spans="1:10">
      <c r="A1174" s="156"/>
      <c r="D1174" s="201" t="s">
        <v>575</v>
      </c>
      <c r="E1174" s="202">
        <v>96</v>
      </c>
      <c r="F1174" s="203">
        <v>589.60439999999983</v>
      </c>
      <c r="G1174" s="203">
        <v>28</v>
      </c>
      <c r="H1174" s="203">
        <v>83.300200000000018</v>
      </c>
      <c r="I1174" s="203">
        <v>0</v>
      </c>
      <c r="J1174" s="204">
        <v>0</v>
      </c>
    </row>
    <row r="1175" spans="1:10">
      <c r="A1175" s="156"/>
      <c r="C1175" s="157" t="s">
        <v>440</v>
      </c>
      <c r="D1175" s="201"/>
      <c r="E1175" s="202" t="s">
        <v>201</v>
      </c>
      <c r="F1175" s="203" t="s">
        <v>201</v>
      </c>
      <c r="G1175" s="203" t="s">
        <v>201</v>
      </c>
      <c r="H1175" s="203" t="s">
        <v>201</v>
      </c>
      <c r="I1175" s="203" t="s">
        <v>201</v>
      </c>
      <c r="J1175" s="204" t="s">
        <v>201</v>
      </c>
    </row>
    <row r="1176" spans="1:10">
      <c r="A1176" s="156"/>
      <c r="D1176" s="201" t="s">
        <v>569</v>
      </c>
      <c r="E1176" s="202">
        <v>339</v>
      </c>
      <c r="F1176" s="203">
        <v>1560.43247</v>
      </c>
      <c r="G1176" s="203">
        <v>65</v>
      </c>
      <c r="H1176" s="203">
        <v>271.36268000000001</v>
      </c>
      <c r="I1176" s="203">
        <v>0</v>
      </c>
      <c r="J1176" s="204">
        <v>0</v>
      </c>
    </row>
    <row r="1177" spans="1:10">
      <c r="A1177" s="156"/>
      <c r="D1177" s="201" t="s">
        <v>574</v>
      </c>
      <c r="E1177" s="202">
        <v>156</v>
      </c>
      <c r="F1177" s="203">
        <v>774.60480000000018</v>
      </c>
      <c r="G1177" s="203">
        <v>20</v>
      </c>
      <c r="H1177" s="203">
        <v>81.759199999999993</v>
      </c>
      <c r="I1177" s="203">
        <v>0</v>
      </c>
      <c r="J1177" s="204">
        <v>0</v>
      </c>
    </row>
    <row r="1178" spans="1:10">
      <c r="A1178" s="156"/>
      <c r="D1178" s="201" t="s">
        <v>556</v>
      </c>
      <c r="E1178" s="202">
        <v>36</v>
      </c>
      <c r="F1178" s="203">
        <v>646.34640000000002</v>
      </c>
      <c r="G1178" s="203">
        <v>4</v>
      </c>
      <c r="H1178" s="203">
        <v>80.64</v>
      </c>
      <c r="I1178" s="203">
        <v>0</v>
      </c>
      <c r="J1178" s="204">
        <v>0</v>
      </c>
    </row>
    <row r="1179" spans="1:10">
      <c r="A1179" s="156"/>
      <c r="D1179" s="201" t="s">
        <v>581</v>
      </c>
      <c r="E1179" s="202">
        <v>72</v>
      </c>
      <c r="F1179" s="203">
        <v>539.04274999999984</v>
      </c>
      <c r="G1179" s="203">
        <v>31</v>
      </c>
      <c r="H1179" s="203">
        <v>206.33315000000002</v>
      </c>
      <c r="I1179" s="203">
        <v>1</v>
      </c>
      <c r="J1179" s="204">
        <v>0.84599999999999997</v>
      </c>
    </row>
    <row r="1180" spans="1:10">
      <c r="A1180" s="156"/>
      <c r="D1180" s="201" t="s">
        <v>567</v>
      </c>
      <c r="E1180" s="202">
        <v>21</v>
      </c>
      <c r="F1180" s="203">
        <v>100.64496</v>
      </c>
      <c r="G1180" s="203">
        <v>15</v>
      </c>
      <c r="H1180" s="203">
        <v>76.009439999999998</v>
      </c>
      <c r="I1180" s="203">
        <v>0</v>
      </c>
      <c r="J1180" s="204">
        <v>0</v>
      </c>
    </row>
    <row r="1181" spans="1:10">
      <c r="A1181" s="156"/>
      <c r="C1181" s="157" t="s">
        <v>441</v>
      </c>
      <c r="D1181" s="201"/>
      <c r="E1181" s="202" t="s">
        <v>201</v>
      </c>
      <c r="F1181" s="203" t="s">
        <v>201</v>
      </c>
      <c r="G1181" s="203" t="s">
        <v>201</v>
      </c>
      <c r="H1181" s="203" t="s">
        <v>201</v>
      </c>
      <c r="I1181" s="203" t="s">
        <v>201</v>
      </c>
      <c r="J1181" s="204" t="s">
        <v>201</v>
      </c>
    </row>
    <row r="1182" spans="1:10">
      <c r="A1182" s="156"/>
      <c r="D1182" s="201" t="s">
        <v>575</v>
      </c>
      <c r="E1182" s="202">
        <v>269</v>
      </c>
      <c r="F1182" s="203">
        <v>6339.1801999999989</v>
      </c>
      <c r="G1182" s="203">
        <v>29</v>
      </c>
      <c r="H1182" s="203">
        <v>183.77991999999998</v>
      </c>
      <c r="I1182" s="203">
        <v>0</v>
      </c>
      <c r="J1182" s="204">
        <v>0</v>
      </c>
    </row>
    <row r="1183" spans="1:10">
      <c r="A1183" s="156"/>
      <c r="D1183" s="201" t="s">
        <v>567</v>
      </c>
      <c r="E1183" s="202">
        <v>17</v>
      </c>
      <c r="F1183" s="203">
        <v>378.28127999999998</v>
      </c>
      <c r="G1183" s="203">
        <v>2</v>
      </c>
      <c r="H1183" s="203">
        <v>67.423199999999994</v>
      </c>
      <c r="I1183" s="203">
        <v>0</v>
      </c>
      <c r="J1183" s="204">
        <v>0</v>
      </c>
    </row>
    <row r="1184" spans="1:10">
      <c r="A1184" s="156"/>
      <c r="D1184" s="201" t="s">
        <v>569</v>
      </c>
      <c r="E1184" s="202">
        <v>26</v>
      </c>
      <c r="F1184" s="203">
        <v>39.595259999999996</v>
      </c>
      <c r="G1184" s="203">
        <v>4</v>
      </c>
      <c r="H1184" s="203">
        <v>7.5479999999999992E-2</v>
      </c>
      <c r="I1184" s="203">
        <v>0</v>
      </c>
      <c r="J1184" s="204">
        <v>0</v>
      </c>
    </row>
    <row r="1185" spans="1:10">
      <c r="A1185" s="156"/>
      <c r="D1185" s="201" t="s">
        <v>574</v>
      </c>
      <c r="E1185" s="202">
        <v>22</v>
      </c>
      <c r="F1185" s="203">
        <v>8.4402000000000008</v>
      </c>
      <c r="G1185" s="203">
        <v>4</v>
      </c>
      <c r="H1185" s="203">
        <v>0.27539999999999998</v>
      </c>
      <c r="I1185" s="203">
        <v>0</v>
      </c>
      <c r="J1185" s="204">
        <v>0</v>
      </c>
    </row>
    <row r="1186" spans="1:10">
      <c r="A1186" s="156"/>
      <c r="D1186" s="201" t="s">
        <v>583</v>
      </c>
      <c r="E1186" s="202">
        <v>6</v>
      </c>
      <c r="F1186" s="203">
        <v>4.1219999999999999</v>
      </c>
      <c r="G1186" s="203">
        <v>1</v>
      </c>
      <c r="H1186" s="203">
        <v>0.43560000000000004</v>
      </c>
      <c r="I1186" s="203">
        <v>0</v>
      </c>
      <c r="J1186" s="204">
        <v>0</v>
      </c>
    </row>
    <row r="1187" spans="1:10">
      <c r="A1187" s="156"/>
      <c r="C1187" s="157" t="s">
        <v>442</v>
      </c>
      <c r="D1187" s="201"/>
      <c r="E1187" s="202" t="s">
        <v>201</v>
      </c>
      <c r="F1187" s="203" t="s">
        <v>201</v>
      </c>
      <c r="G1187" s="203" t="s">
        <v>201</v>
      </c>
      <c r="H1187" s="203" t="s">
        <v>201</v>
      </c>
      <c r="I1187" s="203" t="s">
        <v>201</v>
      </c>
      <c r="J1187" s="204" t="s">
        <v>201</v>
      </c>
    </row>
    <row r="1188" spans="1:10">
      <c r="A1188" s="156"/>
      <c r="D1188" s="201" t="s">
        <v>568</v>
      </c>
      <c r="E1188" s="202">
        <v>476</v>
      </c>
      <c r="F1188" s="203">
        <v>13556.06144999999</v>
      </c>
      <c r="G1188" s="203">
        <v>14</v>
      </c>
      <c r="H1188" s="203">
        <v>273.61189999999999</v>
      </c>
      <c r="I1188" s="203">
        <v>0</v>
      </c>
      <c r="J1188" s="204">
        <v>0</v>
      </c>
    </row>
    <row r="1189" spans="1:10">
      <c r="A1189" s="156"/>
      <c r="D1189" s="201" t="s">
        <v>569</v>
      </c>
      <c r="E1189" s="202">
        <v>716</v>
      </c>
      <c r="F1189" s="203">
        <v>5980.6584199999988</v>
      </c>
      <c r="G1189" s="203">
        <v>130</v>
      </c>
      <c r="H1189" s="203">
        <v>740.94128999999998</v>
      </c>
      <c r="I1189" s="203">
        <v>0</v>
      </c>
      <c r="J1189" s="204">
        <v>0</v>
      </c>
    </row>
    <row r="1190" spans="1:10">
      <c r="A1190" s="156"/>
      <c r="D1190" s="201" t="s">
        <v>589</v>
      </c>
      <c r="E1190" s="202">
        <v>63</v>
      </c>
      <c r="F1190" s="203">
        <v>5164.7106400000011</v>
      </c>
      <c r="G1190" s="203">
        <v>0</v>
      </c>
      <c r="H1190" s="203">
        <v>0</v>
      </c>
      <c r="I1190" s="203">
        <v>0</v>
      </c>
      <c r="J1190" s="204">
        <v>0</v>
      </c>
    </row>
    <row r="1191" spans="1:10">
      <c r="A1191" s="156"/>
      <c r="D1191" s="201" t="s">
        <v>566</v>
      </c>
      <c r="E1191" s="202">
        <v>109</v>
      </c>
      <c r="F1191" s="203">
        <v>4816.0019300000004</v>
      </c>
      <c r="G1191" s="203">
        <v>5</v>
      </c>
      <c r="H1191" s="203">
        <v>0.49199999999999999</v>
      </c>
      <c r="I1191" s="203">
        <v>0</v>
      </c>
      <c r="J1191" s="204">
        <v>0</v>
      </c>
    </row>
    <row r="1192" spans="1:10">
      <c r="A1192" s="205"/>
      <c r="B1192" s="206"/>
      <c r="C1192" s="206"/>
      <c r="D1192" s="207" t="s">
        <v>553</v>
      </c>
      <c r="E1192" s="208">
        <v>141</v>
      </c>
      <c r="F1192" s="209">
        <v>2641.5002899999999</v>
      </c>
      <c r="G1192" s="209">
        <v>7</v>
      </c>
      <c r="H1192" s="209">
        <v>36.632910000000003</v>
      </c>
      <c r="I1192" s="209">
        <v>0</v>
      </c>
      <c r="J1192" s="210">
        <v>0</v>
      </c>
    </row>
    <row r="1193" spans="1:10">
      <c r="A1193" s="156" t="s">
        <v>171</v>
      </c>
      <c r="D1193" s="201"/>
      <c r="E1193" s="202" t="s">
        <v>201</v>
      </c>
      <c r="F1193" s="203" t="s">
        <v>201</v>
      </c>
      <c r="G1193" s="203" t="s">
        <v>201</v>
      </c>
      <c r="H1193" s="203" t="s">
        <v>201</v>
      </c>
      <c r="I1193" s="203" t="s">
        <v>201</v>
      </c>
      <c r="J1193" s="204" t="s">
        <v>201</v>
      </c>
    </row>
    <row r="1194" spans="1:10">
      <c r="A1194" s="156"/>
      <c r="B1194" s="157" t="s">
        <v>443</v>
      </c>
      <c r="D1194" s="201"/>
      <c r="E1194" s="202" t="s">
        <v>201</v>
      </c>
      <c r="F1194" s="203" t="s">
        <v>201</v>
      </c>
      <c r="G1194" s="203" t="s">
        <v>201</v>
      </c>
      <c r="H1194" s="203" t="s">
        <v>201</v>
      </c>
      <c r="I1194" s="203" t="s">
        <v>201</v>
      </c>
      <c r="J1194" s="204" t="s">
        <v>201</v>
      </c>
    </row>
    <row r="1195" spans="1:10">
      <c r="A1195" s="156"/>
      <c r="C1195" s="157" t="s">
        <v>444</v>
      </c>
      <c r="D1195" s="201"/>
      <c r="E1195" s="202" t="s">
        <v>201</v>
      </c>
      <c r="F1195" s="203" t="s">
        <v>201</v>
      </c>
      <c r="G1195" s="203" t="s">
        <v>201</v>
      </c>
      <c r="H1195" s="203" t="s">
        <v>201</v>
      </c>
      <c r="I1195" s="203" t="s">
        <v>201</v>
      </c>
      <c r="J1195" s="204" t="s">
        <v>201</v>
      </c>
    </row>
    <row r="1196" spans="1:10">
      <c r="A1196" s="156"/>
      <c r="D1196" s="201" t="s">
        <v>554</v>
      </c>
      <c r="E1196" s="202">
        <v>167</v>
      </c>
      <c r="F1196" s="203">
        <v>3110.0638199999999</v>
      </c>
      <c r="G1196" s="203">
        <v>4</v>
      </c>
      <c r="H1196" s="203">
        <v>66.001599999999996</v>
      </c>
      <c r="I1196" s="203">
        <v>0</v>
      </c>
      <c r="J1196" s="204">
        <v>0</v>
      </c>
    </row>
    <row r="1197" spans="1:10">
      <c r="A1197" s="156"/>
      <c r="D1197" s="201" t="s">
        <v>569</v>
      </c>
      <c r="E1197" s="202">
        <v>1547</v>
      </c>
      <c r="F1197" s="203">
        <v>2787.2639699999986</v>
      </c>
      <c r="G1197" s="203">
        <v>281</v>
      </c>
      <c r="H1197" s="203">
        <v>1461.1736599999999</v>
      </c>
      <c r="I1197" s="203">
        <v>0</v>
      </c>
      <c r="J1197" s="204">
        <v>0</v>
      </c>
    </row>
    <row r="1198" spans="1:10">
      <c r="A1198" s="156"/>
      <c r="D1198" s="201" t="s">
        <v>568</v>
      </c>
      <c r="E1198" s="202">
        <v>512</v>
      </c>
      <c r="F1198" s="203">
        <v>1886.7281400000002</v>
      </c>
      <c r="G1198" s="203">
        <v>62</v>
      </c>
      <c r="H1198" s="203">
        <v>171.11804000000001</v>
      </c>
      <c r="I1198" s="203">
        <v>0</v>
      </c>
      <c r="J1198" s="204">
        <v>0</v>
      </c>
    </row>
    <row r="1199" spans="1:10">
      <c r="A1199" s="156"/>
      <c r="D1199" s="201" t="s">
        <v>574</v>
      </c>
      <c r="E1199" s="202">
        <v>968</v>
      </c>
      <c r="F1199" s="203">
        <v>1880.29169</v>
      </c>
      <c r="G1199" s="203">
        <v>63</v>
      </c>
      <c r="H1199" s="203">
        <v>269.96989000000025</v>
      </c>
      <c r="I1199" s="203">
        <v>0</v>
      </c>
      <c r="J1199" s="204">
        <v>0</v>
      </c>
    </row>
    <row r="1200" spans="1:10">
      <c r="A1200" s="156"/>
      <c r="D1200" s="201" t="s">
        <v>566</v>
      </c>
      <c r="E1200" s="202">
        <v>230</v>
      </c>
      <c r="F1200" s="203">
        <v>1454.4573099999996</v>
      </c>
      <c r="G1200" s="203">
        <v>20</v>
      </c>
      <c r="H1200" s="203">
        <v>57.679079999999999</v>
      </c>
      <c r="I1200" s="203">
        <v>0</v>
      </c>
      <c r="J1200" s="204">
        <v>0</v>
      </c>
    </row>
    <row r="1201" spans="1:10">
      <c r="A1201" s="156"/>
      <c r="C1201" s="157" t="s">
        <v>445</v>
      </c>
      <c r="D1201" s="201"/>
      <c r="E1201" s="202" t="s">
        <v>201</v>
      </c>
      <c r="F1201" s="203" t="s">
        <v>201</v>
      </c>
      <c r="G1201" s="203" t="s">
        <v>201</v>
      </c>
      <c r="H1201" s="203" t="s">
        <v>201</v>
      </c>
      <c r="I1201" s="203" t="s">
        <v>201</v>
      </c>
      <c r="J1201" s="204" t="s">
        <v>201</v>
      </c>
    </row>
    <row r="1202" spans="1:10">
      <c r="A1202" s="156"/>
      <c r="D1202" s="201" t="s">
        <v>568</v>
      </c>
      <c r="E1202" s="202">
        <v>173</v>
      </c>
      <c r="F1202" s="203">
        <v>821.32253999999978</v>
      </c>
      <c r="G1202" s="203">
        <v>30</v>
      </c>
      <c r="H1202" s="203">
        <v>117.83088000000002</v>
      </c>
      <c r="I1202" s="203">
        <v>0</v>
      </c>
      <c r="J1202" s="204">
        <v>0</v>
      </c>
    </row>
    <row r="1203" spans="1:10">
      <c r="A1203" s="156"/>
      <c r="D1203" s="201" t="s">
        <v>554</v>
      </c>
      <c r="E1203" s="202">
        <v>10</v>
      </c>
      <c r="F1203" s="203">
        <v>161.49119999999999</v>
      </c>
      <c r="G1203" s="203">
        <v>1</v>
      </c>
      <c r="H1203" s="203">
        <v>16.38</v>
      </c>
      <c r="I1203" s="203">
        <v>0</v>
      </c>
      <c r="J1203" s="204">
        <v>0</v>
      </c>
    </row>
    <row r="1204" spans="1:10">
      <c r="A1204" s="156"/>
      <c r="D1204" s="201" t="s">
        <v>556</v>
      </c>
      <c r="E1204" s="202">
        <v>16</v>
      </c>
      <c r="F1204" s="203">
        <v>134.73431999999997</v>
      </c>
      <c r="G1204" s="203">
        <v>0</v>
      </c>
      <c r="H1204" s="203">
        <v>0</v>
      </c>
      <c r="I1204" s="203">
        <v>0</v>
      </c>
      <c r="J1204" s="204">
        <v>0</v>
      </c>
    </row>
    <row r="1205" spans="1:10">
      <c r="A1205" s="156"/>
      <c r="D1205" s="201" t="s">
        <v>563</v>
      </c>
      <c r="E1205" s="202">
        <v>2</v>
      </c>
      <c r="F1205" s="203">
        <v>41.818439999999995</v>
      </c>
      <c r="G1205" s="203">
        <v>0</v>
      </c>
      <c r="H1205" s="203">
        <v>0</v>
      </c>
      <c r="I1205" s="203">
        <v>0</v>
      </c>
      <c r="J1205" s="204">
        <v>0</v>
      </c>
    </row>
    <row r="1206" spans="1:10">
      <c r="A1206" s="156"/>
      <c r="D1206" s="201" t="s">
        <v>553</v>
      </c>
      <c r="E1206" s="202">
        <v>1</v>
      </c>
      <c r="F1206" s="203">
        <v>4.4089099999999997</v>
      </c>
      <c r="G1206" s="203">
        <v>0</v>
      </c>
      <c r="H1206" s="203">
        <v>0</v>
      </c>
      <c r="I1206" s="203">
        <v>0</v>
      </c>
      <c r="J1206" s="204">
        <v>0</v>
      </c>
    </row>
    <row r="1207" spans="1:10">
      <c r="A1207" s="156"/>
      <c r="C1207" s="157" t="s">
        <v>446</v>
      </c>
      <c r="D1207" s="201"/>
      <c r="E1207" s="202" t="s">
        <v>201</v>
      </c>
      <c r="F1207" s="203" t="s">
        <v>201</v>
      </c>
      <c r="G1207" s="203" t="s">
        <v>201</v>
      </c>
      <c r="H1207" s="203" t="s">
        <v>201</v>
      </c>
      <c r="I1207" s="203" t="s">
        <v>201</v>
      </c>
      <c r="J1207" s="204" t="s">
        <v>201</v>
      </c>
    </row>
    <row r="1208" spans="1:10">
      <c r="A1208" s="156"/>
      <c r="D1208" s="201" t="s">
        <v>553</v>
      </c>
      <c r="E1208" s="202">
        <v>746</v>
      </c>
      <c r="F1208" s="203">
        <v>6781.1309300000012</v>
      </c>
      <c r="G1208" s="203">
        <v>68</v>
      </c>
      <c r="H1208" s="203">
        <v>349.49829999999997</v>
      </c>
      <c r="I1208" s="203">
        <v>0</v>
      </c>
      <c r="J1208" s="204">
        <v>0</v>
      </c>
    </row>
    <row r="1209" spans="1:10">
      <c r="A1209" s="156"/>
      <c r="D1209" s="201" t="s">
        <v>556</v>
      </c>
      <c r="E1209" s="202">
        <v>520</v>
      </c>
      <c r="F1209" s="203">
        <v>5503.5089399999997</v>
      </c>
      <c r="G1209" s="203">
        <v>26</v>
      </c>
      <c r="H1209" s="203">
        <v>124.80408</v>
      </c>
      <c r="I1209" s="203">
        <v>0</v>
      </c>
      <c r="J1209" s="204">
        <v>0</v>
      </c>
    </row>
    <row r="1210" spans="1:10">
      <c r="A1210" s="156"/>
      <c r="D1210" s="201" t="s">
        <v>568</v>
      </c>
      <c r="E1210" s="202">
        <v>672</v>
      </c>
      <c r="F1210" s="203">
        <v>4094.3944099999999</v>
      </c>
      <c r="G1210" s="203">
        <v>48</v>
      </c>
      <c r="H1210" s="203">
        <v>123.29792</v>
      </c>
      <c r="I1210" s="203">
        <v>0</v>
      </c>
      <c r="J1210" s="204">
        <v>0</v>
      </c>
    </row>
    <row r="1211" spans="1:10">
      <c r="A1211" s="156"/>
      <c r="D1211" s="201" t="s">
        <v>567</v>
      </c>
      <c r="E1211" s="202">
        <v>971</v>
      </c>
      <c r="F1211" s="203">
        <v>1888.5782300000003</v>
      </c>
      <c r="G1211" s="203">
        <v>76</v>
      </c>
      <c r="H1211" s="203">
        <v>58.593919999999997</v>
      </c>
      <c r="I1211" s="203">
        <v>0</v>
      </c>
      <c r="J1211" s="204">
        <v>0</v>
      </c>
    </row>
    <row r="1212" spans="1:10">
      <c r="A1212" s="156"/>
      <c r="D1212" s="201" t="s">
        <v>574</v>
      </c>
      <c r="E1212" s="202">
        <v>505</v>
      </c>
      <c r="F1212" s="203">
        <v>1769.5308200000006</v>
      </c>
      <c r="G1212" s="203">
        <v>40</v>
      </c>
      <c r="H1212" s="203">
        <v>26.029820000000001</v>
      </c>
      <c r="I1212" s="203">
        <v>0</v>
      </c>
      <c r="J1212" s="204">
        <v>0</v>
      </c>
    </row>
    <row r="1213" spans="1:10">
      <c r="A1213" s="156"/>
      <c r="C1213" s="157" t="s">
        <v>447</v>
      </c>
      <c r="D1213" s="201"/>
      <c r="E1213" s="202" t="s">
        <v>201</v>
      </c>
      <c r="F1213" s="203" t="s">
        <v>201</v>
      </c>
      <c r="G1213" s="203" t="s">
        <v>201</v>
      </c>
      <c r="H1213" s="203" t="s">
        <v>201</v>
      </c>
      <c r="I1213" s="203" t="s">
        <v>201</v>
      </c>
      <c r="J1213" s="204" t="s">
        <v>201</v>
      </c>
    </row>
    <row r="1214" spans="1:10">
      <c r="A1214" s="156"/>
      <c r="D1214" s="201" t="s">
        <v>569</v>
      </c>
      <c r="E1214" s="202">
        <v>160</v>
      </c>
      <c r="F1214" s="203">
        <v>1408.1309000000001</v>
      </c>
      <c r="G1214" s="203">
        <v>29</v>
      </c>
      <c r="H1214" s="203">
        <v>59.445599999999999</v>
      </c>
      <c r="I1214" s="203">
        <v>0</v>
      </c>
      <c r="J1214" s="204">
        <v>0</v>
      </c>
    </row>
    <row r="1215" spans="1:10">
      <c r="A1215" s="156"/>
      <c r="D1215" s="201" t="s">
        <v>575</v>
      </c>
      <c r="E1215" s="202">
        <v>8</v>
      </c>
      <c r="F1215" s="203">
        <v>144</v>
      </c>
      <c r="G1215" s="203">
        <v>1</v>
      </c>
      <c r="H1215" s="203">
        <v>18</v>
      </c>
      <c r="I1215" s="203">
        <v>0</v>
      </c>
      <c r="J1215" s="204">
        <v>0</v>
      </c>
    </row>
    <row r="1216" spans="1:10">
      <c r="A1216" s="156"/>
      <c r="D1216" s="201" t="s">
        <v>574</v>
      </c>
      <c r="E1216" s="202">
        <v>45</v>
      </c>
      <c r="F1216" s="203">
        <v>27.942350000000001</v>
      </c>
      <c r="G1216" s="203">
        <v>1</v>
      </c>
      <c r="H1216" s="203">
        <v>1.0800000000000001E-2</v>
      </c>
      <c r="I1216" s="203">
        <v>0</v>
      </c>
      <c r="J1216" s="204">
        <v>0</v>
      </c>
    </row>
    <row r="1217" spans="1:10">
      <c r="A1217" s="156"/>
      <c r="D1217" s="201" t="s">
        <v>568</v>
      </c>
      <c r="E1217" s="202">
        <v>13</v>
      </c>
      <c r="F1217" s="203">
        <v>25.249320000000001</v>
      </c>
      <c r="G1217" s="203">
        <v>0</v>
      </c>
      <c r="H1217" s="203">
        <v>0</v>
      </c>
      <c r="I1217" s="203">
        <v>0</v>
      </c>
      <c r="J1217" s="204">
        <v>0</v>
      </c>
    </row>
    <row r="1218" spans="1:10">
      <c r="A1218" s="156"/>
      <c r="D1218" s="201" t="s">
        <v>581</v>
      </c>
      <c r="E1218" s="202">
        <v>3</v>
      </c>
      <c r="F1218" s="203">
        <v>9.6000000000000002E-2</v>
      </c>
      <c r="G1218" s="203">
        <v>3</v>
      </c>
      <c r="H1218" s="203">
        <v>9.6000000000000002E-2</v>
      </c>
      <c r="I1218" s="203">
        <v>0</v>
      </c>
      <c r="J1218" s="204">
        <v>0</v>
      </c>
    </row>
    <row r="1219" spans="1:10">
      <c r="A1219" s="156"/>
      <c r="C1219" s="157" t="s">
        <v>448</v>
      </c>
      <c r="D1219" s="201"/>
      <c r="E1219" s="202" t="s">
        <v>201</v>
      </c>
      <c r="F1219" s="203" t="s">
        <v>201</v>
      </c>
      <c r="G1219" s="203" t="s">
        <v>201</v>
      </c>
      <c r="H1219" s="203" t="s">
        <v>201</v>
      </c>
      <c r="I1219" s="203" t="s">
        <v>201</v>
      </c>
      <c r="J1219" s="204" t="s">
        <v>201</v>
      </c>
    </row>
    <row r="1220" spans="1:10">
      <c r="A1220" s="156"/>
      <c r="D1220" s="201" t="s">
        <v>574</v>
      </c>
      <c r="E1220" s="202">
        <v>499</v>
      </c>
      <c r="F1220" s="203">
        <v>1559.014280000001</v>
      </c>
      <c r="G1220" s="203">
        <v>34</v>
      </c>
      <c r="H1220" s="203">
        <v>84.830640000000002</v>
      </c>
      <c r="I1220" s="203">
        <v>0</v>
      </c>
      <c r="J1220" s="204">
        <v>0</v>
      </c>
    </row>
    <row r="1221" spans="1:10">
      <c r="A1221" s="156"/>
      <c r="D1221" s="201" t="s">
        <v>569</v>
      </c>
      <c r="E1221" s="202">
        <v>104</v>
      </c>
      <c r="F1221" s="203">
        <v>259.59996000000001</v>
      </c>
      <c r="G1221" s="203">
        <v>22</v>
      </c>
      <c r="H1221" s="203">
        <v>26.573000000000004</v>
      </c>
      <c r="I1221" s="203">
        <v>0</v>
      </c>
      <c r="J1221" s="204">
        <v>0</v>
      </c>
    </row>
    <row r="1222" spans="1:10">
      <c r="A1222" s="156"/>
      <c r="D1222" s="201" t="s">
        <v>568</v>
      </c>
      <c r="E1222" s="202">
        <v>6</v>
      </c>
      <c r="F1222" s="203">
        <v>12.084</v>
      </c>
      <c r="G1222" s="203">
        <v>1</v>
      </c>
      <c r="H1222" s="203">
        <v>1.1850000000000001</v>
      </c>
      <c r="I1222" s="203">
        <v>0</v>
      </c>
      <c r="J1222" s="204">
        <v>0</v>
      </c>
    </row>
    <row r="1223" spans="1:10">
      <c r="A1223" s="156"/>
      <c r="D1223" s="201" t="s">
        <v>570</v>
      </c>
      <c r="E1223" s="202">
        <v>1</v>
      </c>
      <c r="F1223" s="203">
        <v>1.0118400000000001</v>
      </c>
      <c r="G1223" s="203">
        <v>0</v>
      </c>
      <c r="H1223" s="203">
        <v>0</v>
      </c>
      <c r="I1223" s="203">
        <v>0</v>
      </c>
      <c r="J1223" s="204">
        <v>0</v>
      </c>
    </row>
    <row r="1224" spans="1:10">
      <c r="A1224" s="156"/>
      <c r="C1224" s="157" t="s">
        <v>449</v>
      </c>
      <c r="D1224" s="201"/>
      <c r="E1224" s="202" t="s">
        <v>201</v>
      </c>
      <c r="F1224" s="203" t="s">
        <v>201</v>
      </c>
      <c r="G1224" s="203" t="s">
        <v>201</v>
      </c>
      <c r="H1224" s="203" t="s">
        <v>201</v>
      </c>
      <c r="I1224" s="203" t="s">
        <v>201</v>
      </c>
      <c r="J1224" s="204" t="s">
        <v>201</v>
      </c>
    </row>
    <row r="1225" spans="1:10">
      <c r="A1225" s="156"/>
      <c r="D1225" s="201" t="s">
        <v>569</v>
      </c>
      <c r="E1225" s="202">
        <v>343</v>
      </c>
      <c r="F1225" s="203">
        <v>2505.7379899999987</v>
      </c>
      <c r="G1225" s="203">
        <v>61</v>
      </c>
      <c r="H1225" s="203">
        <v>330.03142999999994</v>
      </c>
      <c r="I1225" s="203">
        <v>0</v>
      </c>
      <c r="J1225" s="204">
        <v>0</v>
      </c>
    </row>
    <row r="1226" spans="1:10">
      <c r="A1226" s="156"/>
      <c r="D1226" s="201" t="s">
        <v>582</v>
      </c>
      <c r="E1226" s="202">
        <v>100</v>
      </c>
      <c r="F1226" s="203">
        <v>245.40970000000002</v>
      </c>
      <c r="G1226" s="203">
        <v>9</v>
      </c>
      <c r="H1226" s="203">
        <v>6.5038599999999995</v>
      </c>
      <c r="I1226" s="203">
        <v>0</v>
      </c>
      <c r="J1226" s="204">
        <v>0</v>
      </c>
    </row>
    <row r="1227" spans="1:10">
      <c r="A1227" s="156"/>
      <c r="D1227" s="201" t="s">
        <v>568</v>
      </c>
      <c r="E1227" s="202">
        <v>50</v>
      </c>
      <c r="F1227" s="203">
        <v>154.47234</v>
      </c>
      <c r="G1227" s="203">
        <v>1</v>
      </c>
      <c r="H1227" s="203">
        <v>0.66</v>
      </c>
      <c r="I1227" s="203">
        <v>0</v>
      </c>
      <c r="J1227" s="204">
        <v>0</v>
      </c>
    </row>
    <row r="1228" spans="1:10">
      <c r="A1228" s="156"/>
      <c r="D1228" s="201" t="s">
        <v>587</v>
      </c>
      <c r="E1228" s="202">
        <v>37</v>
      </c>
      <c r="F1228" s="203">
        <v>124.39040999999999</v>
      </c>
      <c r="G1228" s="203">
        <v>5</v>
      </c>
      <c r="H1228" s="203">
        <v>20.940370000000001</v>
      </c>
      <c r="I1228" s="203">
        <v>0</v>
      </c>
      <c r="J1228" s="204">
        <v>0</v>
      </c>
    </row>
    <row r="1229" spans="1:10">
      <c r="A1229" s="156"/>
      <c r="D1229" s="201" t="s">
        <v>574</v>
      </c>
      <c r="E1229" s="202">
        <v>56</v>
      </c>
      <c r="F1229" s="203">
        <v>119.81474999999996</v>
      </c>
      <c r="G1229" s="203">
        <v>7</v>
      </c>
      <c r="H1229" s="203">
        <v>19.634400000000003</v>
      </c>
      <c r="I1229" s="203">
        <v>0</v>
      </c>
      <c r="J1229" s="204">
        <v>0</v>
      </c>
    </row>
    <row r="1230" spans="1:10">
      <c r="A1230" s="156"/>
      <c r="C1230" s="157" t="s">
        <v>450</v>
      </c>
      <c r="D1230" s="201"/>
      <c r="E1230" s="202" t="s">
        <v>201</v>
      </c>
      <c r="F1230" s="203" t="s">
        <v>201</v>
      </c>
      <c r="G1230" s="203" t="s">
        <v>201</v>
      </c>
      <c r="H1230" s="203" t="s">
        <v>201</v>
      </c>
      <c r="I1230" s="203" t="s">
        <v>201</v>
      </c>
      <c r="J1230" s="204" t="s">
        <v>201</v>
      </c>
    </row>
    <row r="1231" spans="1:10">
      <c r="A1231" s="156"/>
      <c r="D1231" s="201" t="s">
        <v>568</v>
      </c>
      <c r="E1231" s="202">
        <v>430</v>
      </c>
      <c r="F1231" s="203">
        <v>2978.43273</v>
      </c>
      <c r="G1231" s="203">
        <v>19</v>
      </c>
      <c r="H1231" s="203">
        <v>117.0598</v>
      </c>
      <c r="I1231" s="203">
        <v>0</v>
      </c>
      <c r="J1231" s="204">
        <v>0</v>
      </c>
    </row>
    <row r="1232" spans="1:10">
      <c r="A1232" s="156"/>
      <c r="D1232" s="201" t="s">
        <v>575</v>
      </c>
      <c r="E1232" s="202">
        <v>187</v>
      </c>
      <c r="F1232" s="203">
        <v>2363.9840200000003</v>
      </c>
      <c r="G1232" s="203">
        <v>52</v>
      </c>
      <c r="H1232" s="203">
        <v>251.64534</v>
      </c>
      <c r="I1232" s="203">
        <v>0</v>
      </c>
      <c r="J1232" s="204">
        <v>0</v>
      </c>
    </row>
    <row r="1233" spans="1:10">
      <c r="A1233" s="156"/>
      <c r="D1233" s="201" t="s">
        <v>574</v>
      </c>
      <c r="E1233" s="202">
        <v>113</v>
      </c>
      <c r="F1233" s="203">
        <v>239.66280000000003</v>
      </c>
      <c r="G1233" s="203">
        <v>6</v>
      </c>
      <c r="H1233" s="203">
        <v>0.51380000000000003</v>
      </c>
      <c r="I1233" s="203">
        <v>0</v>
      </c>
      <c r="J1233" s="204">
        <v>0</v>
      </c>
    </row>
    <row r="1234" spans="1:10">
      <c r="A1234" s="156"/>
      <c r="D1234" s="201" t="s">
        <v>569</v>
      </c>
      <c r="E1234" s="202">
        <v>20</v>
      </c>
      <c r="F1234" s="203">
        <v>88.914809999999989</v>
      </c>
      <c r="G1234" s="203">
        <v>3</v>
      </c>
      <c r="H1234" s="203">
        <v>15.993119999999999</v>
      </c>
      <c r="I1234" s="203">
        <v>0</v>
      </c>
      <c r="J1234" s="204">
        <v>0</v>
      </c>
    </row>
    <row r="1235" spans="1:10">
      <c r="A1235" s="156"/>
      <c r="D1235" s="201" t="s">
        <v>582</v>
      </c>
      <c r="E1235" s="202">
        <v>36</v>
      </c>
      <c r="F1235" s="203">
        <v>27.877099999999999</v>
      </c>
      <c r="G1235" s="203">
        <v>4</v>
      </c>
      <c r="H1235" s="203">
        <v>0.13639999999999999</v>
      </c>
      <c r="I1235" s="203">
        <v>0</v>
      </c>
      <c r="J1235" s="204">
        <v>0</v>
      </c>
    </row>
    <row r="1236" spans="1:10">
      <c r="A1236" s="156"/>
      <c r="C1236" s="157" t="s">
        <v>451</v>
      </c>
      <c r="D1236" s="201"/>
      <c r="E1236" s="202" t="s">
        <v>201</v>
      </c>
      <c r="F1236" s="203" t="s">
        <v>201</v>
      </c>
      <c r="G1236" s="203" t="s">
        <v>201</v>
      </c>
      <c r="H1236" s="203" t="s">
        <v>201</v>
      </c>
      <c r="I1236" s="203" t="s">
        <v>201</v>
      </c>
      <c r="J1236" s="204" t="s">
        <v>201</v>
      </c>
    </row>
    <row r="1237" spans="1:10">
      <c r="A1237" s="156"/>
      <c r="D1237" s="201" t="s">
        <v>572</v>
      </c>
      <c r="E1237" s="202">
        <v>187</v>
      </c>
      <c r="F1237" s="203">
        <v>3442.6399199999983</v>
      </c>
      <c r="G1237" s="203">
        <v>2</v>
      </c>
      <c r="H1237" s="203">
        <v>37.0944</v>
      </c>
      <c r="I1237" s="203">
        <v>0</v>
      </c>
      <c r="J1237" s="204">
        <v>0</v>
      </c>
    </row>
    <row r="1238" spans="1:10">
      <c r="A1238" s="156"/>
      <c r="D1238" s="201" t="s">
        <v>568</v>
      </c>
      <c r="E1238" s="202">
        <v>83</v>
      </c>
      <c r="F1238" s="203">
        <v>1930.7840799999999</v>
      </c>
      <c r="G1238" s="203">
        <v>0</v>
      </c>
      <c r="H1238" s="203">
        <v>0</v>
      </c>
      <c r="I1238" s="203">
        <v>0</v>
      </c>
      <c r="J1238" s="204">
        <v>0</v>
      </c>
    </row>
    <row r="1239" spans="1:10">
      <c r="A1239" s="156"/>
      <c r="D1239" s="201" t="s">
        <v>553</v>
      </c>
      <c r="E1239" s="202">
        <v>119</v>
      </c>
      <c r="F1239" s="203">
        <v>1671.6946000000003</v>
      </c>
      <c r="G1239" s="203">
        <v>4</v>
      </c>
      <c r="H1239" s="203">
        <v>48.414819999999999</v>
      </c>
      <c r="I1239" s="203">
        <v>0</v>
      </c>
      <c r="J1239" s="204">
        <v>0</v>
      </c>
    </row>
    <row r="1240" spans="1:10">
      <c r="A1240" s="156"/>
      <c r="D1240" s="201" t="s">
        <v>557</v>
      </c>
      <c r="E1240" s="202">
        <v>95</v>
      </c>
      <c r="F1240" s="203">
        <v>1583.30854</v>
      </c>
      <c r="G1240" s="203">
        <v>5</v>
      </c>
      <c r="H1240" s="203">
        <v>60.145589999999999</v>
      </c>
      <c r="I1240" s="203">
        <v>0</v>
      </c>
      <c r="J1240" s="204">
        <v>0</v>
      </c>
    </row>
    <row r="1241" spans="1:10">
      <c r="A1241" s="156"/>
      <c r="D1241" s="201" t="s">
        <v>582</v>
      </c>
      <c r="E1241" s="202">
        <v>49</v>
      </c>
      <c r="F1241" s="203">
        <v>30.605120000000003</v>
      </c>
      <c r="G1241" s="203">
        <v>1</v>
      </c>
      <c r="H1241" s="203">
        <v>5.1200000000000004E-3</v>
      </c>
      <c r="I1241" s="203">
        <v>0</v>
      </c>
      <c r="J1241" s="204">
        <v>0</v>
      </c>
    </row>
    <row r="1242" spans="1:10">
      <c r="A1242" s="156"/>
      <c r="C1242" s="157" t="s">
        <v>452</v>
      </c>
      <c r="D1242" s="201"/>
      <c r="E1242" s="202" t="s">
        <v>201</v>
      </c>
      <c r="F1242" s="203" t="s">
        <v>201</v>
      </c>
      <c r="G1242" s="203" t="s">
        <v>201</v>
      </c>
      <c r="H1242" s="203" t="s">
        <v>201</v>
      </c>
      <c r="I1242" s="203" t="s">
        <v>201</v>
      </c>
      <c r="J1242" s="204" t="s">
        <v>201</v>
      </c>
    </row>
    <row r="1243" spans="1:10">
      <c r="A1243" s="156"/>
      <c r="D1243" s="201" t="s">
        <v>553</v>
      </c>
      <c r="E1243" s="202">
        <v>191</v>
      </c>
      <c r="F1243" s="203">
        <v>2579.3803100000009</v>
      </c>
      <c r="G1243" s="203">
        <v>19</v>
      </c>
      <c r="H1243" s="203">
        <v>123.07311999999999</v>
      </c>
      <c r="I1243" s="203">
        <v>0</v>
      </c>
      <c r="J1243" s="204">
        <v>0</v>
      </c>
    </row>
    <row r="1244" spans="1:10">
      <c r="A1244" s="156"/>
      <c r="D1244" s="201" t="s">
        <v>566</v>
      </c>
      <c r="E1244" s="202">
        <v>329</v>
      </c>
      <c r="F1244" s="203">
        <v>1545.2104100000006</v>
      </c>
      <c r="G1244" s="203">
        <v>60</v>
      </c>
      <c r="H1244" s="203">
        <v>99.585670000000022</v>
      </c>
      <c r="I1244" s="203">
        <v>0</v>
      </c>
      <c r="J1244" s="204">
        <v>0</v>
      </c>
    </row>
    <row r="1245" spans="1:10">
      <c r="A1245" s="156"/>
      <c r="D1245" s="201" t="s">
        <v>568</v>
      </c>
      <c r="E1245" s="202">
        <v>21</v>
      </c>
      <c r="F1245" s="203">
        <v>261.25200000000001</v>
      </c>
      <c r="G1245" s="203">
        <v>0</v>
      </c>
      <c r="H1245" s="203">
        <v>0</v>
      </c>
      <c r="I1245" s="203">
        <v>0</v>
      </c>
      <c r="J1245" s="204">
        <v>0</v>
      </c>
    </row>
    <row r="1246" spans="1:10">
      <c r="A1246" s="156"/>
      <c r="D1246" s="201" t="s">
        <v>574</v>
      </c>
      <c r="E1246" s="202">
        <v>51</v>
      </c>
      <c r="F1246" s="203">
        <v>229.9708</v>
      </c>
      <c r="G1246" s="203">
        <v>8</v>
      </c>
      <c r="H1246" s="203">
        <v>30.649060000000002</v>
      </c>
      <c r="I1246" s="203">
        <v>0</v>
      </c>
      <c r="J1246" s="204">
        <v>0</v>
      </c>
    </row>
    <row r="1247" spans="1:10">
      <c r="A1247" s="156"/>
      <c r="D1247" s="201" t="s">
        <v>582</v>
      </c>
      <c r="E1247" s="202">
        <v>14</v>
      </c>
      <c r="F1247" s="203">
        <v>220.32000000000008</v>
      </c>
      <c r="G1247" s="203">
        <v>0</v>
      </c>
      <c r="H1247" s="203">
        <v>0</v>
      </c>
      <c r="I1247" s="203">
        <v>0</v>
      </c>
      <c r="J1247" s="204">
        <v>0</v>
      </c>
    </row>
    <row r="1248" spans="1:10">
      <c r="A1248" s="156"/>
      <c r="C1248" s="157" t="s">
        <v>453</v>
      </c>
      <c r="D1248" s="201"/>
      <c r="E1248" s="202" t="s">
        <v>201</v>
      </c>
      <c r="F1248" s="203" t="s">
        <v>201</v>
      </c>
      <c r="G1248" s="203" t="s">
        <v>201</v>
      </c>
      <c r="H1248" s="203" t="s">
        <v>201</v>
      </c>
      <c r="I1248" s="203" t="s">
        <v>201</v>
      </c>
      <c r="J1248" s="204" t="s">
        <v>201</v>
      </c>
    </row>
    <row r="1249" spans="1:10">
      <c r="A1249" s="156"/>
      <c r="D1249" s="201" t="s">
        <v>569</v>
      </c>
      <c r="E1249" s="202">
        <v>655</v>
      </c>
      <c r="F1249" s="203">
        <v>2730.1743400000005</v>
      </c>
      <c r="G1249" s="203">
        <v>124</v>
      </c>
      <c r="H1249" s="203">
        <v>296.51693000000012</v>
      </c>
      <c r="I1249" s="203">
        <v>0</v>
      </c>
      <c r="J1249" s="204">
        <v>0</v>
      </c>
    </row>
    <row r="1250" spans="1:10">
      <c r="A1250" s="156"/>
      <c r="D1250" s="201" t="s">
        <v>553</v>
      </c>
      <c r="E1250" s="202">
        <v>540</v>
      </c>
      <c r="F1250" s="203">
        <v>1274.3786899999993</v>
      </c>
      <c r="G1250" s="203">
        <v>52</v>
      </c>
      <c r="H1250" s="203">
        <v>71.864609999999999</v>
      </c>
      <c r="I1250" s="203">
        <v>0</v>
      </c>
      <c r="J1250" s="204">
        <v>0</v>
      </c>
    </row>
    <row r="1251" spans="1:10">
      <c r="A1251" s="156"/>
      <c r="D1251" s="201" t="s">
        <v>568</v>
      </c>
      <c r="E1251" s="202">
        <v>214</v>
      </c>
      <c r="F1251" s="203">
        <v>859.02358000000004</v>
      </c>
      <c r="G1251" s="203">
        <v>23</v>
      </c>
      <c r="H1251" s="203">
        <v>116.15468</v>
      </c>
      <c r="I1251" s="203">
        <v>0</v>
      </c>
      <c r="J1251" s="204">
        <v>0</v>
      </c>
    </row>
    <row r="1252" spans="1:10">
      <c r="A1252" s="156"/>
      <c r="D1252" s="201" t="s">
        <v>631</v>
      </c>
      <c r="E1252" s="202">
        <v>90</v>
      </c>
      <c r="F1252" s="203">
        <v>132.09935999999996</v>
      </c>
      <c r="G1252" s="203">
        <v>0</v>
      </c>
      <c r="H1252" s="203">
        <v>0</v>
      </c>
      <c r="I1252" s="203">
        <v>0</v>
      </c>
      <c r="J1252" s="204">
        <v>0</v>
      </c>
    </row>
    <row r="1253" spans="1:10">
      <c r="A1253" s="156"/>
      <c r="D1253" s="201" t="s">
        <v>581</v>
      </c>
      <c r="E1253" s="202">
        <v>89</v>
      </c>
      <c r="F1253" s="203">
        <v>108.822</v>
      </c>
      <c r="G1253" s="203">
        <v>15</v>
      </c>
      <c r="H1253" s="203">
        <v>11.1264</v>
      </c>
      <c r="I1253" s="203">
        <v>0</v>
      </c>
      <c r="J1253" s="204">
        <v>0</v>
      </c>
    </row>
    <row r="1254" spans="1:10">
      <c r="A1254" s="156"/>
      <c r="C1254" s="157" t="s">
        <v>454</v>
      </c>
      <c r="D1254" s="201"/>
      <c r="E1254" s="202" t="s">
        <v>201</v>
      </c>
      <c r="F1254" s="203" t="s">
        <v>201</v>
      </c>
      <c r="G1254" s="203" t="s">
        <v>201</v>
      </c>
      <c r="H1254" s="203" t="s">
        <v>201</v>
      </c>
      <c r="I1254" s="203" t="s">
        <v>201</v>
      </c>
      <c r="J1254" s="204" t="s">
        <v>201</v>
      </c>
    </row>
    <row r="1255" spans="1:10">
      <c r="A1255" s="156"/>
      <c r="D1255" s="201" t="s">
        <v>567</v>
      </c>
      <c r="E1255" s="202">
        <v>1252</v>
      </c>
      <c r="F1255" s="203">
        <v>1052.45757</v>
      </c>
      <c r="G1255" s="203">
        <v>224</v>
      </c>
      <c r="H1255" s="203">
        <v>162.41514999999998</v>
      </c>
      <c r="I1255" s="203">
        <v>0</v>
      </c>
      <c r="J1255" s="204">
        <v>0</v>
      </c>
    </row>
    <row r="1256" spans="1:10">
      <c r="A1256" s="156"/>
      <c r="D1256" s="201" t="s">
        <v>569</v>
      </c>
      <c r="E1256" s="202">
        <v>152</v>
      </c>
      <c r="F1256" s="203">
        <v>990.15375999999992</v>
      </c>
      <c r="G1256" s="203">
        <v>44</v>
      </c>
      <c r="H1256" s="203">
        <v>207.23256000000003</v>
      </c>
      <c r="I1256" s="203">
        <v>0</v>
      </c>
      <c r="J1256" s="204">
        <v>0</v>
      </c>
    </row>
    <row r="1257" spans="1:10">
      <c r="A1257" s="156"/>
      <c r="D1257" s="201" t="s">
        <v>553</v>
      </c>
      <c r="E1257" s="202">
        <v>87</v>
      </c>
      <c r="F1257" s="203">
        <v>518.63083000000006</v>
      </c>
      <c r="G1257" s="203">
        <v>8</v>
      </c>
      <c r="H1257" s="203">
        <v>14.486739999999999</v>
      </c>
      <c r="I1257" s="203">
        <v>0</v>
      </c>
      <c r="J1257" s="204">
        <v>0</v>
      </c>
    </row>
    <row r="1258" spans="1:10">
      <c r="A1258" s="156"/>
      <c r="D1258" s="201" t="s">
        <v>574</v>
      </c>
      <c r="E1258" s="202">
        <v>120</v>
      </c>
      <c r="F1258" s="203">
        <v>469.91699999999997</v>
      </c>
      <c r="G1258" s="203">
        <v>4</v>
      </c>
      <c r="H1258" s="203">
        <v>1.002</v>
      </c>
      <c r="I1258" s="203">
        <v>0</v>
      </c>
      <c r="J1258" s="204">
        <v>0</v>
      </c>
    </row>
    <row r="1259" spans="1:10">
      <c r="A1259" s="156"/>
      <c r="D1259" s="201" t="s">
        <v>566</v>
      </c>
      <c r="E1259" s="202">
        <v>288</v>
      </c>
      <c r="F1259" s="203">
        <v>438.60207000000008</v>
      </c>
      <c r="G1259" s="203">
        <v>46</v>
      </c>
      <c r="H1259" s="203">
        <v>44.654240000000001</v>
      </c>
      <c r="I1259" s="203">
        <v>0</v>
      </c>
      <c r="J1259" s="204">
        <v>0</v>
      </c>
    </row>
    <row r="1260" spans="1:10">
      <c r="A1260" s="156"/>
      <c r="C1260" s="157" t="s">
        <v>455</v>
      </c>
      <c r="D1260" s="201"/>
      <c r="E1260" s="202" t="s">
        <v>201</v>
      </c>
      <c r="F1260" s="203" t="s">
        <v>201</v>
      </c>
      <c r="G1260" s="203" t="s">
        <v>201</v>
      </c>
      <c r="H1260" s="203" t="s">
        <v>201</v>
      </c>
      <c r="I1260" s="203" t="s">
        <v>201</v>
      </c>
      <c r="J1260" s="204" t="s">
        <v>201</v>
      </c>
    </row>
    <row r="1261" spans="1:10">
      <c r="A1261" s="156"/>
      <c r="D1261" s="201" t="s">
        <v>569</v>
      </c>
      <c r="E1261" s="202">
        <v>72</v>
      </c>
      <c r="F1261" s="203">
        <v>2694.3569999999995</v>
      </c>
      <c r="G1261" s="203">
        <v>9</v>
      </c>
      <c r="H1261" s="203">
        <v>288.64</v>
      </c>
      <c r="I1261" s="203">
        <v>0</v>
      </c>
      <c r="J1261" s="204">
        <v>0</v>
      </c>
    </row>
    <row r="1262" spans="1:10">
      <c r="A1262" s="156"/>
      <c r="D1262" s="201" t="s">
        <v>568</v>
      </c>
      <c r="E1262" s="202">
        <v>53</v>
      </c>
      <c r="F1262" s="203">
        <v>2454.21</v>
      </c>
      <c r="G1262" s="203">
        <v>0</v>
      </c>
      <c r="H1262" s="203">
        <v>0</v>
      </c>
      <c r="I1262" s="203">
        <v>0</v>
      </c>
      <c r="J1262" s="204">
        <v>0</v>
      </c>
    </row>
    <row r="1263" spans="1:10">
      <c r="A1263" s="156"/>
      <c r="D1263" s="201" t="s">
        <v>563</v>
      </c>
      <c r="E1263" s="202">
        <v>49</v>
      </c>
      <c r="F1263" s="203">
        <v>1598.33</v>
      </c>
      <c r="G1263" s="203">
        <v>0</v>
      </c>
      <c r="H1263" s="203">
        <v>0</v>
      </c>
      <c r="I1263" s="203">
        <v>0</v>
      </c>
      <c r="J1263" s="204">
        <v>0</v>
      </c>
    </row>
    <row r="1264" spans="1:10">
      <c r="A1264" s="156"/>
      <c r="D1264" s="201" t="s">
        <v>579</v>
      </c>
      <c r="E1264" s="202">
        <v>59</v>
      </c>
      <c r="F1264" s="203">
        <v>1223.3900000000003</v>
      </c>
      <c r="G1264" s="203">
        <v>2</v>
      </c>
      <c r="H1264" s="203">
        <v>7.92</v>
      </c>
      <c r="I1264" s="203">
        <v>0</v>
      </c>
      <c r="J1264" s="204">
        <v>0</v>
      </c>
    </row>
    <row r="1265" spans="1:10">
      <c r="A1265" s="156"/>
      <c r="D1265" s="201" t="s">
        <v>566</v>
      </c>
      <c r="E1265" s="202">
        <v>148</v>
      </c>
      <c r="F1265" s="203">
        <v>482.09754000000009</v>
      </c>
      <c r="G1265" s="203">
        <v>14</v>
      </c>
      <c r="H1265" s="203">
        <v>31.054960000000001</v>
      </c>
      <c r="I1265" s="203">
        <v>0</v>
      </c>
      <c r="J1265" s="204">
        <v>0</v>
      </c>
    </row>
    <row r="1266" spans="1:10">
      <c r="A1266" s="156"/>
      <c r="C1266" s="157" t="s">
        <v>456</v>
      </c>
      <c r="D1266" s="201"/>
      <c r="E1266" s="202" t="s">
        <v>201</v>
      </c>
      <c r="F1266" s="203" t="s">
        <v>201</v>
      </c>
      <c r="G1266" s="203" t="s">
        <v>201</v>
      </c>
      <c r="H1266" s="203" t="s">
        <v>201</v>
      </c>
      <c r="I1266" s="203" t="s">
        <v>201</v>
      </c>
      <c r="J1266" s="204" t="s">
        <v>201</v>
      </c>
    </row>
    <row r="1267" spans="1:10">
      <c r="A1267" s="156"/>
      <c r="D1267" s="201" t="s">
        <v>554</v>
      </c>
      <c r="E1267" s="202">
        <v>310</v>
      </c>
      <c r="F1267" s="203">
        <v>969514.75733000005</v>
      </c>
      <c r="G1267" s="203">
        <v>7</v>
      </c>
      <c r="H1267" s="203">
        <v>5001.9548800000002</v>
      </c>
      <c r="I1267" s="203">
        <v>0</v>
      </c>
      <c r="J1267" s="204">
        <v>0</v>
      </c>
    </row>
    <row r="1268" spans="1:10">
      <c r="A1268" s="156"/>
      <c r="D1268" s="201" t="s">
        <v>574</v>
      </c>
      <c r="E1268" s="202">
        <v>3038</v>
      </c>
      <c r="F1268" s="203">
        <v>113167.59160000003</v>
      </c>
      <c r="G1268" s="203">
        <v>54</v>
      </c>
      <c r="H1268" s="203">
        <v>1125.7318</v>
      </c>
      <c r="I1268" s="203">
        <v>0</v>
      </c>
      <c r="J1268" s="204">
        <v>0</v>
      </c>
    </row>
    <row r="1269" spans="1:10">
      <c r="A1269" s="156"/>
      <c r="D1269" s="201" t="s">
        <v>553</v>
      </c>
      <c r="E1269" s="202">
        <v>3056</v>
      </c>
      <c r="F1269" s="203">
        <v>74915.222490000015</v>
      </c>
      <c r="G1269" s="203">
        <v>150</v>
      </c>
      <c r="H1269" s="203">
        <v>1255.5723899999998</v>
      </c>
      <c r="I1269" s="203">
        <v>0</v>
      </c>
      <c r="J1269" s="204">
        <v>0</v>
      </c>
    </row>
    <row r="1270" spans="1:10">
      <c r="A1270" s="156"/>
      <c r="D1270" s="201" t="s">
        <v>568</v>
      </c>
      <c r="E1270" s="202">
        <v>1509</v>
      </c>
      <c r="F1270" s="203">
        <v>63399.817480000005</v>
      </c>
      <c r="G1270" s="203">
        <v>33</v>
      </c>
      <c r="H1270" s="203">
        <v>740.55442000000005</v>
      </c>
      <c r="I1270" s="203">
        <v>0</v>
      </c>
      <c r="J1270" s="204">
        <v>0</v>
      </c>
    </row>
    <row r="1271" spans="1:10">
      <c r="A1271" s="156"/>
      <c r="D1271" s="201" t="s">
        <v>580</v>
      </c>
      <c r="E1271" s="202">
        <v>837</v>
      </c>
      <c r="F1271" s="203">
        <v>41731.424399999989</v>
      </c>
      <c r="G1271" s="203">
        <v>17</v>
      </c>
      <c r="H1271" s="203">
        <v>723.65</v>
      </c>
      <c r="I1271" s="203">
        <v>0</v>
      </c>
      <c r="J1271" s="204">
        <v>0</v>
      </c>
    </row>
    <row r="1272" spans="1:10">
      <c r="A1272" s="156"/>
      <c r="C1272" s="157" t="s">
        <v>457</v>
      </c>
      <c r="D1272" s="201"/>
      <c r="E1272" s="202" t="s">
        <v>201</v>
      </c>
      <c r="F1272" s="203" t="s">
        <v>201</v>
      </c>
      <c r="G1272" s="203" t="s">
        <v>201</v>
      </c>
      <c r="H1272" s="203" t="s">
        <v>201</v>
      </c>
      <c r="I1272" s="203" t="s">
        <v>201</v>
      </c>
      <c r="J1272" s="204" t="s">
        <v>201</v>
      </c>
    </row>
    <row r="1273" spans="1:10">
      <c r="A1273" s="156"/>
      <c r="D1273" s="201" t="s">
        <v>557</v>
      </c>
      <c r="E1273" s="202">
        <v>111</v>
      </c>
      <c r="F1273" s="203">
        <v>299481.35985999997</v>
      </c>
      <c r="G1273" s="203">
        <v>4</v>
      </c>
      <c r="H1273" s="203">
        <v>9000.0098600000001</v>
      </c>
      <c r="I1273" s="203">
        <v>0</v>
      </c>
      <c r="J1273" s="204">
        <v>0</v>
      </c>
    </row>
    <row r="1274" spans="1:10">
      <c r="A1274" s="156"/>
      <c r="D1274" s="201" t="s">
        <v>554</v>
      </c>
      <c r="E1274" s="202">
        <v>306</v>
      </c>
      <c r="F1274" s="203">
        <v>151851.81565000003</v>
      </c>
      <c r="G1274" s="203">
        <v>12</v>
      </c>
      <c r="H1274" s="203">
        <v>134.22135999999998</v>
      </c>
      <c r="I1274" s="203">
        <v>0</v>
      </c>
      <c r="J1274" s="204">
        <v>0</v>
      </c>
    </row>
    <row r="1275" spans="1:10">
      <c r="A1275" s="156"/>
      <c r="D1275" s="201" t="s">
        <v>569</v>
      </c>
      <c r="E1275" s="202">
        <v>271</v>
      </c>
      <c r="F1275" s="203">
        <v>7035.3087199999982</v>
      </c>
      <c r="G1275" s="203">
        <v>23</v>
      </c>
      <c r="H1275" s="203">
        <v>560.21879999999999</v>
      </c>
      <c r="I1275" s="203">
        <v>0</v>
      </c>
      <c r="J1275" s="204">
        <v>0</v>
      </c>
    </row>
    <row r="1276" spans="1:10">
      <c r="A1276" s="156"/>
      <c r="D1276" s="201" t="s">
        <v>575</v>
      </c>
      <c r="E1276" s="202">
        <v>360</v>
      </c>
      <c r="F1276" s="203">
        <v>2039.7122999999995</v>
      </c>
      <c r="G1276" s="203">
        <v>19</v>
      </c>
      <c r="H1276" s="203">
        <v>45.955000000000005</v>
      </c>
      <c r="I1276" s="203">
        <v>0</v>
      </c>
      <c r="J1276" s="204">
        <v>0</v>
      </c>
    </row>
    <row r="1277" spans="1:10">
      <c r="A1277" s="156"/>
      <c r="D1277" s="201" t="s">
        <v>577</v>
      </c>
      <c r="E1277" s="202">
        <v>44</v>
      </c>
      <c r="F1277" s="203">
        <v>1796.4034299999996</v>
      </c>
      <c r="G1277" s="203">
        <v>5</v>
      </c>
      <c r="H1277" s="203">
        <v>43.103000000000002</v>
      </c>
      <c r="I1277" s="203">
        <v>0</v>
      </c>
      <c r="J1277" s="204">
        <v>0</v>
      </c>
    </row>
    <row r="1278" spans="1:10">
      <c r="A1278" s="156"/>
      <c r="C1278" s="157" t="s">
        <v>458</v>
      </c>
      <c r="D1278" s="201"/>
      <c r="E1278" s="202" t="s">
        <v>201</v>
      </c>
      <c r="F1278" s="203" t="s">
        <v>201</v>
      </c>
      <c r="G1278" s="203" t="s">
        <v>201</v>
      </c>
      <c r="H1278" s="203" t="s">
        <v>201</v>
      </c>
      <c r="I1278" s="203" t="s">
        <v>201</v>
      </c>
      <c r="J1278" s="204" t="s">
        <v>201</v>
      </c>
    </row>
    <row r="1279" spans="1:10">
      <c r="A1279" s="156"/>
      <c r="D1279" s="201" t="s">
        <v>569</v>
      </c>
      <c r="E1279" s="202">
        <v>2729</v>
      </c>
      <c r="F1279" s="203">
        <v>11758.459629999994</v>
      </c>
      <c r="G1279" s="203">
        <v>492</v>
      </c>
      <c r="H1279" s="203">
        <v>1238.4078100000008</v>
      </c>
      <c r="I1279" s="203">
        <v>5</v>
      </c>
      <c r="J1279" s="204">
        <v>3.7198799999999999</v>
      </c>
    </row>
    <row r="1280" spans="1:10">
      <c r="A1280" s="156"/>
      <c r="D1280" s="201" t="s">
        <v>574</v>
      </c>
      <c r="E1280" s="202">
        <v>3096</v>
      </c>
      <c r="F1280" s="203">
        <v>7804.7175999999963</v>
      </c>
      <c r="G1280" s="203">
        <v>129</v>
      </c>
      <c r="H1280" s="203">
        <v>167.46362000000002</v>
      </c>
      <c r="I1280" s="203">
        <v>0</v>
      </c>
      <c r="J1280" s="204">
        <v>0</v>
      </c>
    </row>
    <row r="1281" spans="1:10">
      <c r="A1281" s="156"/>
      <c r="D1281" s="201" t="s">
        <v>568</v>
      </c>
      <c r="E1281" s="202">
        <v>1906</v>
      </c>
      <c r="F1281" s="203">
        <v>5659.9346900000028</v>
      </c>
      <c r="G1281" s="203">
        <v>96</v>
      </c>
      <c r="H1281" s="203">
        <v>94.170819999999978</v>
      </c>
      <c r="I1281" s="203">
        <v>0</v>
      </c>
      <c r="J1281" s="204">
        <v>0</v>
      </c>
    </row>
    <row r="1282" spans="1:10">
      <c r="A1282" s="156"/>
      <c r="D1282" s="201" t="s">
        <v>575</v>
      </c>
      <c r="E1282" s="202">
        <v>812</v>
      </c>
      <c r="F1282" s="203">
        <v>4294.7475299999969</v>
      </c>
      <c r="G1282" s="203">
        <v>158</v>
      </c>
      <c r="H1282" s="203">
        <v>167.65414999999999</v>
      </c>
      <c r="I1282" s="203">
        <v>2</v>
      </c>
      <c r="J1282" s="204">
        <v>2.3199999999999998E-2</v>
      </c>
    </row>
    <row r="1283" spans="1:10">
      <c r="A1283" s="156"/>
      <c r="D1283" s="201" t="s">
        <v>598</v>
      </c>
      <c r="E1283" s="202">
        <v>436</v>
      </c>
      <c r="F1283" s="203">
        <v>4152.6033100000059</v>
      </c>
      <c r="G1283" s="203">
        <v>33</v>
      </c>
      <c r="H1283" s="203">
        <v>188.61912000000004</v>
      </c>
      <c r="I1283" s="203">
        <v>0</v>
      </c>
      <c r="J1283" s="204">
        <v>0</v>
      </c>
    </row>
    <row r="1284" spans="1:10">
      <c r="A1284" s="156"/>
      <c r="B1284" s="157" t="s">
        <v>459</v>
      </c>
      <c r="D1284" s="201"/>
      <c r="E1284" s="202" t="s">
        <v>201</v>
      </c>
      <c r="F1284" s="203" t="s">
        <v>201</v>
      </c>
      <c r="G1284" s="203" t="s">
        <v>201</v>
      </c>
      <c r="H1284" s="203" t="s">
        <v>201</v>
      </c>
      <c r="I1284" s="203" t="s">
        <v>201</v>
      </c>
      <c r="J1284" s="204" t="s">
        <v>201</v>
      </c>
    </row>
    <row r="1285" spans="1:10">
      <c r="A1285" s="156"/>
      <c r="C1285" s="157" t="s">
        <v>460</v>
      </c>
      <c r="D1285" s="201"/>
      <c r="E1285" s="202" t="s">
        <v>201</v>
      </c>
      <c r="F1285" s="203" t="s">
        <v>201</v>
      </c>
      <c r="G1285" s="203" t="s">
        <v>201</v>
      </c>
      <c r="H1285" s="203" t="s">
        <v>201</v>
      </c>
      <c r="I1285" s="203" t="s">
        <v>201</v>
      </c>
      <c r="J1285" s="204" t="s">
        <v>201</v>
      </c>
    </row>
    <row r="1286" spans="1:10">
      <c r="A1286" s="156"/>
      <c r="D1286" s="201" t="s">
        <v>566</v>
      </c>
      <c r="E1286" s="202">
        <v>75</v>
      </c>
      <c r="F1286" s="203">
        <v>926.75880000000029</v>
      </c>
      <c r="G1286" s="203">
        <v>2</v>
      </c>
      <c r="H1286" s="203">
        <v>23.5198</v>
      </c>
      <c r="I1286" s="203">
        <v>0</v>
      </c>
      <c r="J1286" s="204">
        <v>0</v>
      </c>
    </row>
    <row r="1287" spans="1:10">
      <c r="A1287" s="156"/>
      <c r="D1287" s="201" t="s">
        <v>569</v>
      </c>
      <c r="E1287" s="202">
        <v>38</v>
      </c>
      <c r="F1287" s="203">
        <v>669.52959999999973</v>
      </c>
      <c r="G1287" s="203">
        <v>4</v>
      </c>
      <c r="H1287" s="203">
        <v>50.960999999999999</v>
      </c>
      <c r="I1287" s="203">
        <v>0</v>
      </c>
      <c r="J1287" s="204">
        <v>0</v>
      </c>
    </row>
    <row r="1288" spans="1:10">
      <c r="A1288" s="156"/>
      <c r="D1288" s="201" t="s">
        <v>572</v>
      </c>
      <c r="E1288" s="202">
        <v>20</v>
      </c>
      <c r="F1288" s="203">
        <v>385.125</v>
      </c>
      <c r="G1288" s="203">
        <v>0</v>
      </c>
      <c r="H1288" s="203">
        <v>0</v>
      </c>
      <c r="I1288" s="203">
        <v>0</v>
      </c>
      <c r="J1288" s="204">
        <v>0</v>
      </c>
    </row>
    <row r="1289" spans="1:10">
      <c r="A1289" s="156"/>
      <c r="D1289" s="201" t="s">
        <v>579</v>
      </c>
      <c r="E1289" s="202">
        <v>47</v>
      </c>
      <c r="F1289" s="203">
        <v>270.04579999999999</v>
      </c>
      <c r="G1289" s="203">
        <v>0</v>
      </c>
      <c r="H1289" s="203">
        <v>0</v>
      </c>
      <c r="I1289" s="203">
        <v>0</v>
      </c>
      <c r="J1289" s="204">
        <v>0</v>
      </c>
    </row>
    <row r="1290" spans="1:10">
      <c r="A1290" s="156"/>
      <c r="D1290" s="201" t="s">
        <v>581</v>
      </c>
      <c r="E1290" s="202">
        <v>52</v>
      </c>
      <c r="F1290" s="203">
        <v>173.31999999999994</v>
      </c>
      <c r="G1290" s="203">
        <v>2</v>
      </c>
      <c r="H1290" s="203">
        <v>3.5840000000000001</v>
      </c>
      <c r="I1290" s="203">
        <v>0</v>
      </c>
      <c r="J1290" s="204">
        <v>0</v>
      </c>
    </row>
    <row r="1291" spans="1:10">
      <c r="A1291" s="156"/>
      <c r="C1291" s="157" t="s">
        <v>461</v>
      </c>
      <c r="D1291" s="201"/>
      <c r="E1291" s="202" t="s">
        <v>201</v>
      </c>
      <c r="F1291" s="203" t="s">
        <v>201</v>
      </c>
      <c r="G1291" s="203" t="s">
        <v>201</v>
      </c>
      <c r="H1291" s="203" t="s">
        <v>201</v>
      </c>
      <c r="I1291" s="203" t="s">
        <v>201</v>
      </c>
      <c r="J1291" s="204" t="s">
        <v>201</v>
      </c>
    </row>
    <row r="1292" spans="1:10">
      <c r="A1292" s="156"/>
      <c r="D1292" s="201" t="s">
        <v>569</v>
      </c>
      <c r="E1292" s="202">
        <v>34</v>
      </c>
      <c r="F1292" s="203">
        <v>281.51999999999987</v>
      </c>
      <c r="G1292" s="203">
        <v>4</v>
      </c>
      <c r="H1292" s="203">
        <v>0.155</v>
      </c>
      <c r="I1292" s="203">
        <v>0</v>
      </c>
      <c r="J1292" s="204">
        <v>0</v>
      </c>
    </row>
    <row r="1293" spans="1:10">
      <c r="A1293" s="156"/>
      <c r="D1293" s="201" t="s">
        <v>632</v>
      </c>
      <c r="E1293" s="202">
        <v>5</v>
      </c>
      <c r="F1293" s="203">
        <v>97.199999999999989</v>
      </c>
      <c r="G1293" s="203">
        <v>0</v>
      </c>
      <c r="H1293" s="203">
        <v>0</v>
      </c>
      <c r="I1293" s="203">
        <v>0</v>
      </c>
      <c r="J1293" s="204">
        <v>0</v>
      </c>
    </row>
    <row r="1294" spans="1:10">
      <c r="A1294" s="156"/>
      <c r="D1294" s="201" t="s">
        <v>590</v>
      </c>
      <c r="E1294" s="202">
        <v>9</v>
      </c>
      <c r="F1294" s="203">
        <v>88.73</v>
      </c>
      <c r="G1294" s="203">
        <v>0</v>
      </c>
      <c r="H1294" s="203">
        <v>0</v>
      </c>
      <c r="I1294" s="203">
        <v>0</v>
      </c>
      <c r="J1294" s="204">
        <v>0</v>
      </c>
    </row>
    <row r="1295" spans="1:10">
      <c r="A1295" s="156"/>
      <c r="D1295" s="201" t="s">
        <v>574</v>
      </c>
      <c r="E1295" s="202">
        <v>15</v>
      </c>
      <c r="F1295" s="203">
        <v>26.2515</v>
      </c>
      <c r="G1295" s="203">
        <v>0</v>
      </c>
      <c r="H1295" s="203">
        <v>0</v>
      </c>
      <c r="I1295" s="203">
        <v>0</v>
      </c>
      <c r="J1295" s="204">
        <v>0</v>
      </c>
    </row>
    <row r="1296" spans="1:10">
      <c r="A1296" s="156"/>
      <c r="D1296" s="201" t="s">
        <v>564</v>
      </c>
      <c r="E1296" s="202">
        <v>3</v>
      </c>
      <c r="F1296" s="203">
        <v>14.780000000000001</v>
      </c>
      <c r="G1296" s="203">
        <v>0</v>
      </c>
      <c r="H1296" s="203">
        <v>0</v>
      </c>
      <c r="I1296" s="203">
        <v>0</v>
      </c>
      <c r="J1296" s="204">
        <v>0</v>
      </c>
    </row>
    <row r="1297" spans="1:10">
      <c r="A1297" s="156"/>
      <c r="C1297" s="157" t="s">
        <v>462</v>
      </c>
      <c r="D1297" s="201"/>
      <c r="E1297" s="202" t="s">
        <v>201</v>
      </c>
      <c r="F1297" s="203" t="s">
        <v>201</v>
      </c>
      <c r="G1297" s="203" t="s">
        <v>201</v>
      </c>
      <c r="H1297" s="203" t="s">
        <v>201</v>
      </c>
      <c r="I1297" s="203" t="s">
        <v>201</v>
      </c>
      <c r="J1297" s="204" t="s">
        <v>201</v>
      </c>
    </row>
    <row r="1298" spans="1:10">
      <c r="A1298" s="156"/>
      <c r="D1298" s="201" t="s">
        <v>559</v>
      </c>
      <c r="E1298" s="202">
        <v>2715</v>
      </c>
      <c r="F1298" s="203">
        <v>34615.801200000009</v>
      </c>
      <c r="G1298" s="203">
        <v>115</v>
      </c>
      <c r="H1298" s="203">
        <v>468.29767000000004</v>
      </c>
      <c r="I1298" s="203">
        <v>0</v>
      </c>
      <c r="J1298" s="204">
        <v>0</v>
      </c>
    </row>
    <row r="1299" spans="1:10">
      <c r="A1299" s="156"/>
      <c r="D1299" s="201" t="s">
        <v>567</v>
      </c>
      <c r="E1299" s="202">
        <v>4585</v>
      </c>
      <c r="F1299" s="203">
        <v>23264.194970000011</v>
      </c>
      <c r="G1299" s="203">
        <v>298</v>
      </c>
      <c r="H1299" s="203">
        <v>520.01882999999998</v>
      </c>
      <c r="I1299" s="203">
        <v>0</v>
      </c>
      <c r="J1299" s="204">
        <v>0</v>
      </c>
    </row>
    <row r="1300" spans="1:10">
      <c r="A1300" s="156"/>
      <c r="D1300" s="201" t="s">
        <v>215</v>
      </c>
      <c r="E1300" s="202">
        <v>327</v>
      </c>
      <c r="F1300" s="203">
        <v>6063.5234999999993</v>
      </c>
      <c r="G1300" s="203">
        <v>20</v>
      </c>
      <c r="H1300" s="203">
        <v>169.97435999999999</v>
      </c>
      <c r="I1300" s="203">
        <v>0</v>
      </c>
      <c r="J1300" s="204">
        <v>0</v>
      </c>
    </row>
    <row r="1301" spans="1:10">
      <c r="A1301" s="156"/>
      <c r="D1301" s="201" t="s">
        <v>568</v>
      </c>
      <c r="E1301" s="202">
        <v>301</v>
      </c>
      <c r="F1301" s="203">
        <v>4206.5911599999999</v>
      </c>
      <c r="G1301" s="203">
        <v>9</v>
      </c>
      <c r="H1301" s="203">
        <v>52.331610000000005</v>
      </c>
      <c r="I1301" s="203">
        <v>0</v>
      </c>
      <c r="J1301" s="204">
        <v>0</v>
      </c>
    </row>
    <row r="1302" spans="1:10">
      <c r="A1302" s="156"/>
      <c r="D1302" s="201" t="s">
        <v>555</v>
      </c>
      <c r="E1302" s="202">
        <v>213</v>
      </c>
      <c r="F1302" s="203">
        <v>3656.9896399999998</v>
      </c>
      <c r="G1302" s="203">
        <v>20</v>
      </c>
      <c r="H1302" s="203">
        <v>131.26008999999999</v>
      </c>
      <c r="I1302" s="203">
        <v>0</v>
      </c>
      <c r="J1302" s="204">
        <v>0</v>
      </c>
    </row>
    <row r="1303" spans="1:10">
      <c r="A1303" s="156"/>
      <c r="C1303" s="157" t="s">
        <v>463</v>
      </c>
      <c r="D1303" s="201"/>
      <c r="E1303" s="202" t="s">
        <v>201</v>
      </c>
      <c r="F1303" s="203" t="s">
        <v>201</v>
      </c>
      <c r="G1303" s="203" t="s">
        <v>201</v>
      </c>
      <c r="H1303" s="203" t="s">
        <v>201</v>
      </c>
      <c r="I1303" s="203" t="s">
        <v>201</v>
      </c>
      <c r="J1303" s="204" t="s">
        <v>201</v>
      </c>
    </row>
    <row r="1304" spans="1:10">
      <c r="A1304" s="156"/>
      <c r="D1304" s="201" t="s">
        <v>556</v>
      </c>
      <c r="E1304" s="202">
        <v>124</v>
      </c>
      <c r="F1304" s="203">
        <v>4181.0709999999999</v>
      </c>
      <c r="G1304" s="203">
        <v>1</v>
      </c>
      <c r="H1304" s="203">
        <v>0.96</v>
      </c>
      <c r="I1304" s="203">
        <v>0</v>
      </c>
      <c r="J1304" s="204">
        <v>0</v>
      </c>
    </row>
    <row r="1305" spans="1:10">
      <c r="A1305" s="156"/>
      <c r="D1305" s="201" t="s">
        <v>570</v>
      </c>
      <c r="E1305" s="202">
        <v>192</v>
      </c>
      <c r="F1305" s="203">
        <v>3318.6856000000002</v>
      </c>
      <c r="G1305" s="203">
        <v>0</v>
      </c>
      <c r="H1305" s="203">
        <v>0</v>
      </c>
      <c r="I1305" s="203">
        <v>0</v>
      </c>
      <c r="J1305" s="204">
        <v>0</v>
      </c>
    </row>
    <row r="1306" spans="1:10">
      <c r="A1306" s="156"/>
      <c r="D1306" s="201" t="s">
        <v>580</v>
      </c>
      <c r="E1306" s="202">
        <v>344</v>
      </c>
      <c r="F1306" s="203">
        <v>3192.9900000000002</v>
      </c>
      <c r="G1306" s="203">
        <v>18</v>
      </c>
      <c r="H1306" s="203">
        <v>110.15</v>
      </c>
      <c r="I1306" s="203">
        <v>0</v>
      </c>
      <c r="J1306" s="204">
        <v>0</v>
      </c>
    </row>
    <row r="1307" spans="1:10">
      <c r="A1307" s="156"/>
      <c r="D1307" s="201" t="s">
        <v>572</v>
      </c>
      <c r="E1307" s="202">
        <v>74</v>
      </c>
      <c r="F1307" s="203">
        <v>3129.7595700000006</v>
      </c>
      <c r="G1307" s="203">
        <v>2</v>
      </c>
      <c r="H1307" s="203">
        <v>24.0855</v>
      </c>
      <c r="I1307" s="203">
        <v>0</v>
      </c>
      <c r="J1307" s="204">
        <v>0</v>
      </c>
    </row>
    <row r="1308" spans="1:10">
      <c r="A1308" s="156"/>
      <c r="D1308" s="201" t="s">
        <v>587</v>
      </c>
      <c r="E1308" s="202">
        <v>146</v>
      </c>
      <c r="F1308" s="203">
        <v>2050.9840200000003</v>
      </c>
      <c r="G1308" s="203">
        <v>1</v>
      </c>
      <c r="H1308" s="203">
        <v>0.12912000000000001</v>
      </c>
      <c r="I1308" s="203">
        <v>0</v>
      </c>
      <c r="J1308" s="204">
        <v>0</v>
      </c>
    </row>
    <row r="1309" spans="1:10">
      <c r="A1309" s="156"/>
      <c r="B1309" s="157" t="s">
        <v>464</v>
      </c>
      <c r="D1309" s="201"/>
      <c r="E1309" s="202" t="s">
        <v>201</v>
      </c>
      <c r="F1309" s="203" t="s">
        <v>201</v>
      </c>
      <c r="G1309" s="203" t="s">
        <v>201</v>
      </c>
      <c r="H1309" s="203" t="s">
        <v>201</v>
      </c>
      <c r="I1309" s="203" t="s">
        <v>201</v>
      </c>
      <c r="J1309" s="204" t="s">
        <v>201</v>
      </c>
    </row>
    <row r="1310" spans="1:10">
      <c r="A1310" s="156"/>
      <c r="C1310" s="157" t="s">
        <v>465</v>
      </c>
      <c r="D1310" s="201"/>
      <c r="E1310" s="202" t="s">
        <v>201</v>
      </c>
      <c r="F1310" s="203" t="s">
        <v>201</v>
      </c>
      <c r="G1310" s="203" t="s">
        <v>201</v>
      </c>
      <c r="H1310" s="203" t="s">
        <v>201</v>
      </c>
      <c r="I1310" s="203" t="s">
        <v>201</v>
      </c>
      <c r="J1310" s="204" t="s">
        <v>201</v>
      </c>
    </row>
    <row r="1311" spans="1:10">
      <c r="A1311" s="156"/>
      <c r="D1311" s="201" t="s">
        <v>569</v>
      </c>
      <c r="E1311" s="202">
        <v>5223</v>
      </c>
      <c r="F1311" s="203">
        <v>22144.302450000003</v>
      </c>
      <c r="G1311" s="203">
        <v>721</v>
      </c>
      <c r="H1311" s="203">
        <v>1275.4622999999997</v>
      </c>
      <c r="I1311" s="203">
        <v>0</v>
      </c>
      <c r="J1311" s="204">
        <v>0</v>
      </c>
    </row>
    <row r="1312" spans="1:10">
      <c r="A1312" s="156"/>
      <c r="D1312" s="201" t="s">
        <v>570</v>
      </c>
      <c r="E1312" s="202">
        <v>2727</v>
      </c>
      <c r="F1312" s="203">
        <v>13894.209270000008</v>
      </c>
      <c r="G1312" s="203">
        <v>303</v>
      </c>
      <c r="H1312" s="203">
        <v>752.34757999999999</v>
      </c>
      <c r="I1312" s="203">
        <v>0</v>
      </c>
      <c r="J1312" s="204">
        <v>0</v>
      </c>
    </row>
    <row r="1313" spans="1:10">
      <c r="A1313" s="156"/>
      <c r="D1313" s="201" t="s">
        <v>579</v>
      </c>
      <c r="E1313" s="202">
        <v>8589</v>
      </c>
      <c r="F1313" s="203">
        <v>12288.099359999998</v>
      </c>
      <c r="G1313" s="203">
        <v>853</v>
      </c>
      <c r="H1313" s="203">
        <v>526.09492</v>
      </c>
      <c r="I1313" s="203">
        <v>0</v>
      </c>
      <c r="J1313" s="204">
        <v>0</v>
      </c>
    </row>
    <row r="1314" spans="1:10">
      <c r="A1314" s="156"/>
      <c r="D1314" s="201" t="s">
        <v>587</v>
      </c>
      <c r="E1314" s="202">
        <v>1193</v>
      </c>
      <c r="F1314" s="203">
        <v>8364.9308800000035</v>
      </c>
      <c r="G1314" s="203">
        <v>79</v>
      </c>
      <c r="H1314" s="203">
        <v>73.808449999999993</v>
      </c>
      <c r="I1314" s="203">
        <v>1</v>
      </c>
      <c r="J1314" s="204">
        <v>1.3799999999999999E-3</v>
      </c>
    </row>
    <row r="1315" spans="1:10">
      <c r="A1315" s="156"/>
      <c r="D1315" s="201" t="s">
        <v>567</v>
      </c>
      <c r="E1315" s="202">
        <v>6389</v>
      </c>
      <c r="F1315" s="203">
        <v>8311.699470000005</v>
      </c>
      <c r="G1315" s="203">
        <v>909</v>
      </c>
      <c r="H1315" s="203">
        <v>290.6437600000001</v>
      </c>
      <c r="I1315" s="203">
        <v>4</v>
      </c>
      <c r="J1315" s="204">
        <v>0.13854</v>
      </c>
    </row>
    <row r="1316" spans="1:10">
      <c r="A1316" s="156"/>
      <c r="C1316" s="157" t="s">
        <v>466</v>
      </c>
      <c r="D1316" s="201"/>
      <c r="E1316" s="202" t="s">
        <v>201</v>
      </c>
      <c r="F1316" s="203" t="s">
        <v>201</v>
      </c>
      <c r="G1316" s="203" t="s">
        <v>201</v>
      </c>
      <c r="H1316" s="203" t="s">
        <v>201</v>
      </c>
      <c r="I1316" s="203" t="s">
        <v>201</v>
      </c>
      <c r="J1316" s="204" t="s">
        <v>201</v>
      </c>
    </row>
    <row r="1317" spans="1:10">
      <c r="A1317" s="156"/>
      <c r="D1317" s="201" t="s">
        <v>569</v>
      </c>
      <c r="E1317" s="202">
        <v>882</v>
      </c>
      <c r="F1317" s="203">
        <v>5157.5508399999981</v>
      </c>
      <c r="G1317" s="203">
        <v>110</v>
      </c>
      <c r="H1317" s="203">
        <v>282.96908000000008</v>
      </c>
      <c r="I1317" s="203">
        <v>0</v>
      </c>
      <c r="J1317" s="204">
        <v>0</v>
      </c>
    </row>
    <row r="1318" spans="1:10">
      <c r="A1318" s="156"/>
      <c r="D1318" s="201" t="s">
        <v>568</v>
      </c>
      <c r="E1318" s="202">
        <v>335</v>
      </c>
      <c r="F1318" s="203">
        <v>1018.2157499999996</v>
      </c>
      <c r="G1318" s="203">
        <v>20</v>
      </c>
      <c r="H1318" s="203">
        <v>51.97075000000001</v>
      </c>
      <c r="I1318" s="203">
        <v>0</v>
      </c>
      <c r="J1318" s="204">
        <v>0</v>
      </c>
    </row>
    <row r="1319" spans="1:10">
      <c r="A1319" s="156"/>
      <c r="D1319" s="201" t="s">
        <v>581</v>
      </c>
      <c r="E1319" s="202">
        <v>144</v>
      </c>
      <c r="F1319" s="203">
        <v>528.25135000000023</v>
      </c>
      <c r="G1319" s="203">
        <v>13</v>
      </c>
      <c r="H1319" s="203">
        <v>1.5008999999999999</v>
      </c>
      <c r="I1319" s="203">
        <v>0</v>
      </c>
      <c r="J1319" s="204">
        <v>0</v>
      </c>
    </row>
    <row r="1320" spans="1:10">
      <c r="A1320" s="156"/>
      <c r="D1320" s="201" t="s">
        <v>582</v>
      </c>
      <c r="E1320" s="202">
        <v>16</v>
      </c>
      <c r="F1320" s="203">
        <v>156.65200000000002</v>
      </c>
      <c r="G1320" s="203">
        <v>1</v>
      </c>
      <c r="H1320" s="203">
        <v>20.48</v>
      </c>
      <c r="I1320" s="203">
        <v>0</v>
      </c>
      <c r="J1320" s="204">
        <v>0</v>
      </c>
    </row>
    <row r="1321" spans="1:10">
      <c r="A1321" s="156"/>
      <c r="D1321" s="201" t="s">
        <v>575</v>
      </c>
      <c r="E1321" s="202">
        <v>33</v>
      </c>
      <c r="F1321" s="203">
        <v>58.866839999999982</v>
      </c>
      <c r="G1321" s="203">
        <v>5</v>
      </c>
      <c r="H1321" s="203">
        <v>0.75019999999999998</v>
      </c>
      <c r="I1321" s="203">
        <v>0</v>
      </c>
      <c r="J1321" s="204">
        <v>0</v>
      </c>
    </row>
    <row r="1322" spans="1:10">
      <c r="A1322" s="156"/>
      <c r="C1322" s="157" t="s">
        <v>467</v>
      </c>
      <c r="D1322" s="201"/>
      <c r="E1322" s="202" t="s">
        <v>201</v>
      </c>
      <c r="F1322" s="203" t="s">
        <v>201</v>
      </c>
      <c r="G1322" s="203" t="s">
        <v>201</v>
      </c>
      <c r="H1322" s="203" t="s">
        <v>201</v>
      </c>
      <c r="I1322" s="203" t="s">
        <v>201</v>
      </c>
      <c r="J1322" s="204" t="s">
        <v>201</v>
      </c>
    </row>
    <row r="1323" spans="1:10">
      <c r="A1323" s="156"/>
      <c r="D1323" s="201" t="s">
        <v>569</v>
      </c>
      <c r="E1323" s="202">
        <v>1129</v>
      </c>
      <c r="F1323" s="203">
        <v>3834.87707</v>
      </c>
      <c r="G1323" s="203">
        <v>479</v>
      </c>
      <c r="H1323" s="203">
        <v>1277.02541</v>
      </c>
      <c r="I1323" s="203">
        <v>2</v>
      </c>
      <c r="J1323" s="204">
        <v>4.2624000000000004</v>
      </c>
    </row>
    <row r="1324" spans="1:10">
      <c r="A1324" s="156"/>
      <c r="D1324" s="201" t="s">
        <v>572</v>
      </c>
      <c r="E1324" s="202">
        <v>135</v>
      </c>
      <c r="F1324" s="203">
        <v>986.65899999999988</v>
      </c>
      <c r="G1324" s="203">
        <v>12</v>
      </c>
      <c r="H1324" s="203">
        <v>3.5999999999999997E-2</v>
      </c>
      <c r="I1324" s="203">
        <v>0</v>
      </c>
      <c r="J1324" s="204">
        <v>0</v>
      </c>
    </row>
    <row r="1325" spans="1:10">
      <c r="A1325" s="156"/>
      <c r="D1325" s="201" t="s">
        <v>582</v>
      </c>
      <c r="E1325" s="202">
        <v>216</v>
      </c>
      <c r="F1325" s="203">
        <v>813.00226999999995</v>
      </c>
      <c r="G1325" s="203">
        <v>18</v>
      </c>
      <c r="H1325" s="203">
        <v>2.26695</v>
      </c>
      <c r="I1325" s="203">
        <v>0</v>
      </c>
      <c r="J1325" s="204">
        <v>0</v>
      </c>
    </row>
    <row r="1326" spans="1:10">
      <c r="A1326" s="156"/>
      <c r="D1326" s="201" t="s">
        <v>574</v>
      </c>
      <c r="E1326" s="202">
        <v>361</v>
      </c>
      <c r="F1326" s="203">
        <v>636.05717000000004</v>
      </c>
      <c r="G1326" s="203">
        <v>50</v>
      </c>
      <c r="H1326" s="203">
        <v>73.455029999999979</v>
      </c>
      <c r="I1326" s="203">
        <v>0</v>
      </c>
      <c r="J1326" s="204">
        <v>0</v>
      </c>
    </row>
    <row r="1327" spans="1:10">
      <c r="A1327" s="156"/>
      <c r="D1327" s="201" t="s">
        <v>580</v>
      </c>
      <c r="E1327" s="202">
        <v>70</v>
      </c>
      <c r="F1327" s="203">
        <v>571.86471999999981</v>
      </c>
      <c r="G1327" s="203">
        <v>1</v>
      </c>
      <c r="H1327" s="203">
        <v>1.2E-2</v>
      </c>
      <c r="I1327" s="203">
        <v>0</v>
      </c>
      <c r="J1327" s="204">
        <v>0</v>
      </c>
    </row>
    <row r="1328" spans="1:10">
      <c r="A1328" s="156"/>
      <c r="B1328" s="157" t="s">
        <v>468</v>
      </c>
      <c r="D1328" s="201"/>
      <c r="E1328" s="202" t="s">
        <v>201</v>
      </c>
      <c r="F1328" s="203" t="s">
        <v>201</v>
      </c>
      <c r="G1328" s="203" t="s">
        <v>201</v>
      </c>
      <c r="H1328" s="203" t="s">
        <v>201</v>
      </c>
      <c r="I1328" s="203" t="s">
        <v>201</v>
      </c>
      <c r="J1328" s="204" t="s">
        <v>201</v>
      </c>
    </row>
    <row r="1329" spans="1:10">
      <c r="A1329" s="156"/>
      <c r="D1329" s="201" t="s">
        <v>569</v>
      </c>
      <c r="E1329" s="202">
        <v>16353</v>
      </c>
      <c r="F1329" s="203">
        <v>76634.032289999901</v>
      </c>
      <c r="G1329" s="203">
        <v>2360</v>
      </c>
      <c r="H1329" s="203">
        <v>9829.9902699999948</v>
      </c>
      <c r="I1329" s="203">
        <v>4</v>
      </c>
      <c r="J1329" s="204">
        <v>18.234000000000002</v>
      </c>
    </row>
    <row r="1330" spans="1:10">
      <c r="A1330" s="156"/>
      <c r="D1330" s="201" t="s">
        <v>568</v>
      </c>
      <c r="E1330" s="202">
        <v>2053</v>
      </c>
      <c r="F1330" s="203">
        <v>10226.171620000003</v>
      </c>
      <c r="G1330" s="203">
        <v>217</v>
      </c>
      <c r="H1330" s="203">
        <v>780.21639000000005</v>
      </c>
      <c r="I1330" s="203">
        <v>0</v>
      </c>
      <c r="J1330" s="204">
        <v>0</v>
      </c>
    </row>
    <row r="1331" spans="1:10">
      <c r="A1331" s="156"/>
      <c r="D1331" s="201" t="s">
        <v>574</v>
      </c>
      <c r="E1331" s="202">
        <v>1420</v>
      </c>
      <c r="F1331" s="203">
        <v>8128.9627899999987</v>
      </c>
      <c r="G1331" s="203">
        <v>179</v>
      </c>
      <c r="H1331" s="203">
        <v>448.37537999999995</v>
      </c>
      <c r="I1331" s="203">
        <v>4</v>
      </c>
      <c r="J1331" s="204">
        <v>1.3899999999999999E-2</v>
      </c>
    </row>
    <row r="1332" spans="1:10">
      <c r="A1332" s="156"/>
      <c r="D1332" s="201" t="s">
        <v>554</v>
      </c>
      <c r="E1332" s="202">
        <v>302</v>
      </c>
      <c r="F1332" s="203">
        <v>7903.2025799999992</v>
      </c>
      <c r="G1332" s="203">
        <v>40</v>
      </c>
      <c r="H1332" s="203">
        <v>379.30252000000002</v>
      </c>
      <c r="I1332" s="203">
        <v>0</v>
      </c>
      <c r="J1332" s="204">
        <v>0</v>
      </c>
    </row>
    <row r="1333" spans="1:10">
      <c r="A1333" s="156"/>
      <c r="D1333" s="201" t="s">
        <v>553</v>
      </c>
      <c r="E1333" s="202">
        <v>1109</v>
      </c>
      <c r="F1333" s="203">
        <v>6988.3160000000007</v>
      </c>
      <c r="G1333" s="203">
        <v>94</v>
      </c>
      <c r="H1333" s="203">
        <v>407.36763999999999</v>
      </c>
      <c r="I1333" s="203">
        <v>3</v>
      </c>
      <c r="J1333" s="204">
        <v>7.2548799999999991</v>
      </c>
    </row>
    <row r="1334" spans="1:10">
      <c r="A1334" s="156"/>
      <c r="B1334" s="157" t="s">
        <v>246</v>
      </c>
      <c r="D1334" s="201"/>
      <c r="E1334" s="202" t="s">
        <v>201</v>
      </c>
      <c r="F1334" s="203" t="s">
        <v>201</v>
      </c>
      <c r="G1334" s="203" t="s">
        <v>201</v>
      </c>
      <c r="H1334" s="203" t="s">
        <v>201</v>
      </c>
      <c r="I1334" s="203" t="s">
        <v>201</v>
      </c>
      <c r="J1334" s="204" t="s">
        <v>201</v>
      </c>
    </row>
    <row r="1335" spans="1:10">
      <c r="A1335" s="156"/>
      <c r="D1335" s="201" t="s">
        <v>568</v>
      </c>
      <c r="E1335" s="202">
        <v>1249</v>
      </c>
      <c r="F1335" s="203">
        <v>8930.7813599999972</v>
      </c>
      <c r="G1335" s="203">
        <v>171</v>
      </c>
      <c r="H1335" s="203">
        <v>427.20271999999994</v>
      </c>
      <c r="I1335" s="203">
        <v>0</v>
      </c>
      <c r="J1335" s="204">
        <v>0</v>
      </c>
    </row>
    <row r="1336" spans="1:10">
      <c r="A1336" s="156"/>
      <c r="D1336" s="201" t="s">
        <v>569</v>
      </c>
      <c r="E1336" s="202">
        <v>271</v>
      </c>
      <c r="F1336" s="203">
        <v>2505.2227599999987</v>
      </c>
      <c r="G1336" s="203">
        <v>36</v>
      </c>
      <c r="H1336" s="203">
        <v>123.77661999999999</v>
      </c>
      <c r="I1336" s="203">
        <v>0</v>
      </c>
      <c r="J1336" s="204">
        <v>0</v>
      </c>
    </row>
    <row r="1337" spans="1:10">
      <c r="A1337" s="156"/>
      <c r="D1337" s="201" t="s">
        <v>574</v>
      </c>
      <c r="E1337" s="202">
        <v>813</v>
      </c>
      <c r="F1337" s="203">
        <v>1763.0205399999998</v>
      </c>
      <c r="G1337" s="203">
        <v>147</v>
      </c>
      <c r="H1337" s="203">
        <v>128.09026000000003</v>
      </c>
      <c r="I1337" s="203">
        <v>5</v>
      </c>
      <c r="J1337" s="204">
        <v>3.8956</v>
      </c>
    </row>
    <row r="1338" spans="1:10">
      <c r="A1338" s="156"/>
      <c r="D1338" s="201" t="s">
        <v>575</v>
      </c>
      <c r="E1338" s="202">
        <v>37</v>
      </c>
      <c r="F1338" s="203">
        <v>903.87165000000005</v>
      </c>
      <c r="G1338" s="203">
        <v>4</v>
      </c>
      <c r="H1338" s="203">
        <v>35.978770000000004</v>
      </c>
      <c r="I1338" s="203">
        <v>0</v>
      </c>
      <c r="J1338" s="204">
        <v>0</v>
      </c>
    </row>
    <row r="1339" spans="1:10">
      <c r="A1339" s="156"/>
      <c r="D1339" s="201" t="s">
        <v>556</v>
      </c>
      <c r="E1339" s="202">
        <v>145</v>
      </c>
      <c r="F1339" s="203">
        <v>686.48112000000026</v>
      </c>
      <c r="G1339" s="203">
        <v>16</v>
      </c>
      <c r="H1339" s="203">
        <v>21.57592</v>
      </c>
      <c r="I1339" s="203">
        <v>0</v>
      </c>
      <c r="J1339" s="204">
        <v>0</v>
      </c>
    </row>
    <row r="1340" spans="1:10">
      <c r="A1340" s="156"/>
      <c r="B1340" s="157" t="s">
        <v>469</v>
      </c>
      <c r="D1340" s="201"/>
      <c r="E1340" s="202" t="s">
        <v>201</v>
      </c>
      <c r="F1340" s="203" t="s">
        <v>201</v>
      </c>
      <c r="G1340" s="203" t="s">
        <v>201</v>
      </c>
      <c r="H1340" s="203" t="s">
        <v>201</v>
      </c>
      <c r="I1340" s="203" t="s">
        <v>201</v>
      </c>
      <c r="J1340" s="204" t="s">
        <v>201</v>
      </c>
    </row>
    <row r="1341" spans="1:10">
      <c r="A1341" s="156"/>
      <c r="C1341" s="157" t="s">
        <v>470</v>
      </c>
      <c r="D1341" s="201"/>
      <c r="E1341" s="202" t="s">
        <v>201</v>
      </c>
      <c r="F1341" s="203" t="s">
        <v>201</v>
      </c>
      <c r="G1341" s="203" t="s">
        <v>201</v>
      </c>
      <c r="H1341" s="203" t="s">
        <v>201</v>
      </c>
      <c r="I1341" s="203" t="s">
        <v>201</v>
      </c>
      <c r="J1341" s="204" t="s">
        <v>201</v>
      </c>
    </row>
    <row r="1342" spans="1:10">
      <c r="A1342" s="156"/>
      <c r="D1342" s="201" t="s">
        <v>580</v>
      </c>
      <c r="E1342" s="202">
        <v>49</v>
      </c>
      <c r="F1342" s="203">
        <v>2590.5</v>
      </c>
      <c r="G1342" s="203">
        <v>0</v>
      </c>
      <c r="H1342" s="203">
        <v>0</v>
      </c>
      <c r="I1342" s="203">
        <v>0</v>
      </c>
      <c r="J1342" s="204">
        <v>0</v>
      </c>
    </row>
    <row r="1343" spans="1:10">
      <c r="A1343" s="156"/>
      <c r="D1343" s="201" t="s">
        <v>569</v>
      </c>
      <c r="E1343" s="202">
        <v>1260</v>
      </c>
      <c r="F1343" s="203">
        <v>2006.0515199999998</v>
      </c>
      <c r="G1343" s="203">
        <v>494</v>
      </c>
      <c r="H1343" s="203">
        <v>266.33938000000006</v>
      </c>
      <c r="I1343" s="203">
        <v>3</v>
      </c>
      <c r="J1343" s="204">
        <v>0.54549999999999998</v>
      </c>
    </row>
    <row r="1344" spans="1:10">
      <c r="A1344" s="156"/>
      <c r="D1344" s="201" t="s">
        <v>553</v>
      </c>
      <c r="E1344" s="202">
        <v>1729</v>
      </c>
      <c r="F1344" s="203">
        <v>1513.2196499999989</v>
      </c>
      <c r="G1344" s="203">
        <v>159</v>
      </c>
      <c r="H1344" s="203">
        <v>132.41506999999999</v>
      </c>
      <c r="I1344" s="203">
        <v>3</v>
      </c>
      <c r="J1344" s="204">
        <v>2.6800000000000001E-3</v>
      </c>
    </row>
    <row r="1345" spans="1:10">
      <c r="A1345" s="156"/>
      <c r="D1345" s="201" t="s">
        <v>576</v>
      </c>
      <c r="E1345" s="202">
        <v>532</v>
      </c>
      <c r="F1345" s="203">
        <v>528.03027999999995</v>
      </c>
      <c r="G1345" s="203">
        <v>49</v>
      </c>
      <c r="H1345" s="203">
        <v>21.873160000000002</v>
      </c>
      <c r="I1345" s="203">
        <v>0</v>
      </c>
      <c r="J1345" s="204">
        <v>0</v>
      </c>
    </row>
    <row r="1346" spans="1:10">
      <c r="A1346" s="156"/>
      <c r="D1346" s="201" t="s">
        <v>575</v>
      </c>
      <c r="E1346" s="202">
        <v>18</v>
      </c>
      <c r="F1346" s="203">
        <v>472.29700000000003</v>
      </c>
      <c r="G1346" s="203">
        <v>3</v>
      </c>
      <c r="H1346" s="203">
        <v>104.6</v>
      </c>
      <c r="I1346" s="203">
        <v>0</v>
      </c>
      <c r="J1346" s="204">
        <v>0</v>
      </c>
    </row>
    <row r="1347" spans="1:10">
      <c r="A1347" s="156"/>
      <c r="C1347" s="157" t="s">
        <v>471</v>
      </c>
      <c r="D1347" s="201"/>
      <c r="E1347" s="202" t="s">
        <v>201</v>
      </c>
      <c r="F1347" s="203" t="s">
        <v>201</v>
      </c>
      <c r="G1347" s="203" t="s">
        <v>201</v>
      </c>
      <c r="H1347" s="203" t="s">
        <v>201</v>
      </c>
      <c r="I1347" s="203" t="s">
        <v>201</v>
      </c>
      <c r="J1347" s="204" t="s">
        <v>201</v>
      </c>
    </row>
    <row r="1348" spans="1:10">
      <c r="A1348" s="156"/>
      <c r="D1348" s="201" t="s">
        <v>553</v>
      </c>
      <c r="E1348" s="202">
        <v>223</v>
      </c>
      <c r="F1348" s="203">
        <v>487.19673999999998</v>
      </c>
      <c r="G1348" s="203">
        <v>13</v>
      </c>
      <c r="H1348" s="203">
        <v>8.9324200000000005</v>
      </c>
      <c r="I1348" s="203">
        <v>0</v>
      </c>
      <c r="J1348" s="204">
        <v>0</v>
      </c>
    </row>
    <row r="1349" spans="1:10">
      <c r="A1349" s="156"/>
      <c r="D1349" s="201" t="s">
        <v>577</v>
      </c>
      <c r="E1349" s="202">
        <v>62</v>
      </c>
      <c r="F1349" s="203">
        <v>401.00400000000013</v>
      </c>
      <c r="G1349" s="203">
        <v>1</v>
      </c>
      <c r="H1349" s="203">
        <v>1.5</v>
      </c>
      <c r="I1349" s="203">
        <v>0</v>
      </c>
      <c r="J1349" s="204">
        <v>0</v>
      </c>
    </row>
    <row r="1350" spans="1:10">
      <c r="A1350" s="156"/>
      <c r="D1350" s="201" t="s">
        <v>569</v>
      </c>
      <c r="E1350" s="202">
        <v>210</v>
      </c>
      <c r="F1350" s="203">
        <v>334.01990999999998</v>
      </c>
      <c r="G1350" s="203">
        <v>49</v>
      </c>
      <c r="H1350" s="203">
        <v>56.712310000000002</v>
      </c>
      <c r="I1350" s="203">
        <v>0</v>
      </c>
      <c r="J1350" s="204">
        <v>0</v>
      </c>
    </row>
    <row r="1351" spans="1:10">
      <c r="A1351" s="156"/>
      <c r="D1351" s="201" t="s">
        <v>579</v>
      </c>
      <c r="E1351" s="202">
        <v>29</v>
      </c>
      <c r="F1351" s="203">
        <v>309.72240000000011</v>
      </c>
      <c r="G1351" s="203">
        <v>0</v>
      </c>
      <c r="H1351" s="203">
        <v>0</v>
      </c>
      <c r="I1351" s="203">
        <v>0</v>
      </c>
      <c r="J1351" s="204">
        <v>0</v>
      </c>
    </row>
    <row r="1352" spans="1:10">
      <c r="A1352" s="156"/>
      <c r="D1352" s="201" t="s">
        <v>568</v>
      </c>
      <c r="E1352" s="202">
        <v>46</v>
      </c>
      <c r="F1352" s="203">
        <v>171.57900000000001</v>
      </c>
      <c r="G1352" s="203">
        <v>2</v>
      </c>
      <c r="H1352" s="203">
        <v>0.10300000000000001</v>
      </c>
      <c r="I1352" s="203">
        <v>0</v>
      </c>
      <c r="J1352" s="204">
        <v>0</v>
      </c>
    </row>
    <row r="1353" spans="1:10">
      <c r="A1353" s="156"/>
      <c r="C1353" s="157" t="s">
        <v>472</v>
      </c>
      <c r="D1353" s="201"/>
      <c r="E1353" s="202" t="s">
        <v>201</v>
      </c>
      <c r="F1353" s="203" t="s">
        <v>201</v>
      </c>
      <c r="G1353" s="203" t="s">
        <v>201</v>
      </c>
      <c r="H1353" s="203" t="s">
        <v>201</v>
      </c>
      <c r="I1353" s="203" t="s">
        <v>201</v>
      </c>
      <c r="J1353" s="204" t="s">
        <v>201</v>
      </c>
    </row>
    <row r="1354" spans="1:10">
      <c r="A1354" s="156"/>
      <c r="D1354" s="201" t="s">
        <v>569</v>
      </c>
      <c r="E1354" s="202">
        <v>160</v>
      </c>
      <c r="F1354" s="203">
        <v>774.91423000000009</v>
      </c>
      <c r="G1354" s="203">
        <v>44</v>
      </c>
      <c r="H1354" s="203">
        <v>129.43247</v>
      </c>
      <c r="I1354" s="203">
        <v>0</v>
      </c>
      <c r="J1354" s="204">
        <v>0</v>
      </c>
    </row>
    <row r="1355" spans="1:10">
      <c r="A1355" s="156"/>
      <c r="D1355" s="201" t="s">
        <v>553</v>
      </c>
      <c r="E1355" s="202">
        <v>276</v>
      </c>
      <c r="F1355" s="203">
        <v>216.50839999999999</v>
      </c>
      <c r="G1355" s="203">
        <v>16</v>
      </c>
      <c r="H1355" s="203">
        <v>2.1993799999999997</v>
      </c>
      <c r="I1355" s="203">
        <v>0</v>
      </c>
      <c r="J1355" s="204">
        <v>0</v>
      </c>
    </row>
    <row r="1356" spans="1:10">
      <c r="A1356" s="156"/>
      <c r="D1356" s="201" t="s">
        <v>633</v>
      </c>
      <c r="E1356" s="202">
        <v>22</v>
      </c>
      <c r="F1356" s="203">
        <v>47.25</v>
      </c>
      <c r="G1356" s="203">
        <v>1</v>
      </c>
      <c r="H1356" s="203">
        <v>2.5000000000000001E-2</v>
      </c>
      <c r="I1356" s="203">
        <v>0</v>
      </c>
      <c r="J1356" s="204">
        <v>0</v>
      </c>
    </row>
    <row r="1357" spans="1:10">
      <c r="A1357" s="156"/>
      <c r="D1357" s="201" t="s">
        <v>581</v>
      </c>
      <c r="E1357" s="202">
        <v>74</v>
      </c>
      <c r="F1357" s="203">
        <v>20.035629999999998</v>
      </c>
      <c r="G1357" s="203">
        <v>19</v>
      </c>
      <c r="H1357" s="203">
        <v>2.4697500000000003</v>
      </c>
      <c r="I1357" s="203">
        <v>0</v>
      </c>
      <c r="J1357" s="204">
        <v>0</v>
      </c>
    </row>
    <row r="1358" spans="1:10">
      <c r="A1358" s="156"/>
      <c r="D1358" s="201" t="s">
        <v>574</v>
      </c>
      <c r="E1358" s="202">
        <v>41</v>
      </c>
      <c r="F1358" s="203">
        <v>11.145160000000001</v>
      </c>
      <c r="G1358" s="203">
        <v>6</v>
      </c>
      <c r="H1358" s="203">
        <v>0.29086000000000001</v>
      </c>
      <c r="I1358" s="203">
        <v>0</v>
      </c>
      <c r="J1358" s="204">
        <v>0</v>
      </c>
    </row>
    <row r="1359" spans="1:10">
      <c r="A1359" s="156"/>
      <c r="C1359" s="157" t="s">
        <v>473</v>
      </c>
      <c r="D1359" s="201"/>
      <c r="E1359" s="202" t="s">
        <v>201</v>
      </c>
      <c r="F1359" s="203" t="s">
        <v>201</v>
      </c>
      <c r="G1359" s="203" t="s">
        <v>201</v>
      </c>
      <c r="H1359" s="203" t="s">
        <v>201</v>
      </c>
      <c r="I1359" s="203" t="s">
        <v>201</v>
      </c>
      <c r="J1359" s="204" t="s">
        <v>201</v>
      </c>
    </row>
    <row r="1360" spans="1:10">
      <c r="A1360" s="156"/>
      <c r="D1360" s="201" t="s">
        <v>553</v>
      </c>
      <c r="E1360" s="202">
        <v>2053</v>
      </c>
      <c r="F1360" s="203">
        <v>2025.5271299999993</v>
      </c>
      <c r="G1360" s="203">
        <v>91</v>
      </c>
      <c r="H1360" s="203">
        <v>53.254560000000012</v>
      </c>
      <c r="I1360" s="203">
        <v>0</v>
      </c>
      <c r="J1360" s="204">
        <v>0</v>
      </c>
    </row>
    <row r="1361" spans="1:10">
      <c r="A1361" s="156"/>
      <c r="D1361" s="201" t="s">
        <v>569</v>
      </c>
      <c r="E1361" s="202">
        <v>596</v>
      </c>
      <c r="F1361" s="203">
        <v>1042.3989299999998</v>
      </c>
      <c r="G1361" s="203">
        <v>190</v>
      </c>
      <c r="H1361" s="203">
        <v>272.12076999999999</v>
      </c>
      <c r="I1361" s="203">
        <v>0</v>
      </c>
      <c r="J1361" s="204">
        <v>0</v>
      </c>
    </row>
    <row r="1362" spans="1:10">
      <c r="A1362" s="156"/>
      <c r="D1362" s="201" t="s">
        <v>574</v>
      </c>
      <c r="E1362" s="202">
        <v>131</v>
      </c>
      <c r="F1362" s="203">
        <v>321.25882000000001</v>
      </c>
      <c r="G1362" s="203">
        <v>5</v>
      </c>
      <c r="H1362" s="203">
        <v>14.27577</v>
      </c>
      <c r="I1362" s="203">
        <v>0</v>
      </c>
      <c r="J1362" s="204">
        <v>0</v>
      </c>
    </row>
    <row r="1363" spans="1:10">
      <c r="A1363" s="156"/>
      <c r="D1363" s="201" t="s">
        <v>577</v>
      </c>
      <c r="E1363" s="202">
        <v>118</v>
      </c>
      <c r="F1363" s="203">
        <v>311.21679999999998</v>
      </c>
      <c r="G1363" s="203">
        <v>8</v>
      </c>
      <c r="H1363" s="203">
        <v>2.1842700000000002</v>
      </c>
      <c r="I1363" s="203">
        <v>0</v>
      </c>
      <c r="J1363" s="204">
        <v>0</v>
      </c>
    </row>
    <row r="1364" spans="1:10">
      <c r="A1364" s="156"/>
      <c r="D1364" s="201" t="s">
        <v>555</v>
      </c>
      <c r="E1364" s="202">
        <v>57</v>
      </c>
      <c r="F1364" s="203">
        <v>111.47721000000001</v>
      </c>
      <c r="G1364" s="203">
        <v>12</v>
      </c>
      <c r="H1364" s="203">
        <v>13.700709999999999</v>
      </c>
      <c r="I1364" s="203">
        <v>0</v>
      </c>
      <c r="J1364" s="204">
        <v>0</v>
      </c>
    </row>
    <row r="1365" spans="1:10">
      <c r="A1365" s="156"/>
      <c r="B1365" s="157" t="s">
        <v>474</v>
      </c>
      <c r="D1365" s="201"/>
      <c r="E1365" s="202" t="s">
        <v>201</v>
      </c>
      <c r="F1365" s="203" t="s">
        <v>201</v>
      </c>
      <c r="G1365" s="203" t="s">
        <v>201</v>
      </c>
      <c r="H1365" s="203" t="s">
        <v>201</v>
      </c>
      <c r="I1365" s="203" t="s">
        <v>201</v>
      </c>
      <c r="J1365" s="204" t="s">
        <v>201</v>
      </c>
    </row>
    <row r="1366" spans="1:10">
      <c r="A1366" s="156"/>
      <c r="D1366" s="201" t="s">
        <v>553</v>
      </c>
      <c r="E1366" s="202">
        <v>947</v>
      </c>
      <c r="F1366" s="203">
        <v>13975.835219999992</v>
      </c>
      <c r="G1366" s="203">
        <v>20</v>
      </c>
      <c r="H1366" s="203">
        <v>48.866039999999998</v>
      </c>
      <c r="I1366" s="203">
        <v>0</v>
      </c>
      <c r="J1366" s="204">
        <v>0</v>
      </c>
    </row>
    <row r="1367" spans="1:10">
      <c r="A1367" s="156"/>
      <c r="D1367" s="201" t="s">
        <v>574</v>
      </c>
      <c r="E1367" s="202">
        <v>447</v>
      </c>
      <c r="F1367" s="203">
        <v>10687.562339999999</v>
      </c>
      <c r="G1367" s="203">
        <v>22</v>
      </c>
      <c r="H1367" s="203">
        <v>278.94030000000004</v>
      </c>
      <c r="I1367" s="203">
        <v>0</v>
      </c>
      <c r="J1367" s="204">
        <v>0</v>
      </c>
    </row>
    <row r="1368" spans="1:10">
      <c r="A1368" s="156"/>
      <c r="D1368" s="201" t="s">
        <v>569</v>
      </c>
      <c r="E1368" s="202">
        <v>728</v>
      </c>
      <c r="F1368" s="203">
        <v>5209.7994400000007</v>
      </c>
      <c r="G1368" s="203">
        <v>180</v>
      </c>
      <c r="H1368" s="203">
        <v>1336.74135</v>
      </c>
      <c r="I1368" s="203">
        <v>0</v>
      </c>
      <c r="J1368" s="204">
        <v>0</v>
      </c>
    </row>
    <row r="1369" spans="1:10">
      <c r="A1369" s="156"/>
      <c r="D1369" s="201" t="s">
        <v>568</v>
      </c>
      <c r="E1369" s="202">
        <v>397</v>
      </c>
      <c r="F1369" s="203">
        <v>4076.8542800000014</v>
      </c>
      <c r="G1369" s="203">
        <v>26</v>
      </c>
      <c r="H1369" s="203">
        <v>108.10785</v>
      </c>
      <c r="I1369" s="203">
        <v>0</v>
      </c>
      <c r="J1369" s="204">
        <v>0</v>
      </c>
    </row>
    <row r="1370" spans="1:10">
      <c r="A1370" s="205"/>
      <c r="B1370" s="206"/>
      <c r="C1370" s="206"/>
      <c r="D1370" s="207" t="s">
        <v>566</v>
      </c>
      <c r="E1370" s="208">
        <v>1118</v>
      </c>
      <c r="F1370" s="209">
        <v>3926.6238999999996</v>
      </c>
      <c r="G1370" s="209">
        <v>50</v>
      </c>
      <c r="H1370" s="209">
        <v>20.300699999999999</v>
      </c>
      <c r="I1370" s="209">
        <v>0</v>
      </c>
      <c r="J1370" s="210">
        <v>0</v>
      </c>
    </row>
    <row r="1371" spans="1:10">
      <c r="A1371" s="156" t="s">
        <v>173</v>
      </c>
      <c r="D1371" s="201"/>
      <c r="E1371" s="202" t="s">
        <v>201</v>
      </c>
      <c r="F1371" s="203" t="s">
        <v>201</v>
      </c>
      <c r="G1371" s="203" t="s">
        <v>201</v>
      </c>
      <c r="H1371" s="203" t="s">
        <v>201</v>
      </c>
      <c r="I1371" s="203" t="s">
        <v>201</v>
      </c>
      <c r="J1371" s="204" t="s">
        <v>201</v>
      </c>
    </row>
    <row r="1372" spans="1:10">
      <c r="A1372" s="156"/>
      <c r="B1372" s="157" t="s">
        <v>475</v>
      </c>
      <c r="D1372" s="201"/>
      <c r="E1372" s="202" t="s">
        <v>201</v>
      </c>
      <c r="F1372" s="203" t="s">
        <v>201</v>
      </c>
      <c r="G1372" s="203" t="s">
        <v>201</v>
      </c>
      <c r="H1372" s="203" t="s">
        <v>201</v>
      </c>
      <c r="I1372" s="203" t="s">
        <v>201</v>
      </c>
      <c r="J1372" s="204" t="s">
        <v>201</v>
      </c>
    </row>
    <row r="1373" spans="1:10">
      <c r="A1373" s="156"/>
      <c r="C1373" s="157" t="s">
        <v>476</v>
      </c>
      <c r="D1373" s="201"/>
      <c r="E1373" s="202" t="s">
        <v>201</v>
      </c>
      <c r="F1373" s="203" t="s">
        <v>201</v>
      </c>
      <c r="G1373" s="203" t="s">
        <v>201</v>
      </c>
      <c r="H1373" s="203" t="s">
        <v>201</v>
      </c>
      <c r="I1373" s="203" t="s">
        <v>201</v>
      </c>
      <c r="J1373" s="204" t="s">
        <v>201</v>
      </c>
    </row>
    <row r="1374" spans="1:10">
      <c r="A1374" s="156"/>
      <c r="D1374" s="201" t="s">
        <v>553</v>
      </c>
      <c r="E1374" s="202">
        <v>2028</v>
      </c>
      <c r="F1374" s="203">
        <v>105894.5986600004</v>
      </c>
      <c r="G1374" s="203">
        <v>63</v>
      </c>
      <c r="H1374" s="203">
        <v>3319.9653599999997</v>
      </c>
      <c r="I1374" s="203">
        <v>0</v>
      </c>
      <c r="J1374" s="204">
        <v>0</v>
      </c>
    </row>
    <row r="1375" spans="1:10">
      <c r="A1375" s="156"/>
      <c r="D1375" s="201" t="s">
        <v>566</v>
      </c>
      <c r="E1375" s="202">
        <v>1921</v>
      </c>
      <c r="F1375" s="203">
        <v>79795.007970000006</v>
      </c>
      <c r="G1375" s="203">
        <v>116</v>
      </c>
      <c r="H1375" s="203">
        <v>3091.9559999999992</v>
      </c>
      <c r="I1375" s="203">
        <v>0</v>
      </c>
      <c r="J1375" s="204">
        <v>0</v>
      </c>
    </row>
    <row r="1376" spans="1:10">
      <c r="A1376" s="156"/>
      <c r="D1376" s="201" t="s">
        <v>554</v>
      </c>
      <c r="E1376" s="202">
        <v>1691</v>
      </c>
      <c r="F1376" s="203">
        <v>32277.887999999912</v>
      </c>
      <c r="G1376" s="203">
        <v>8</v>
      </c>
      <c r="H1376" s="203">
        <v>95.454000000000008</v>
      </c>
      <c r="I1376" s="203">
        <v>0</v>
      </c>
      <c r="J1376" s="204">
        <v>0</v>
      </c>
    </row>
    <row r="1377" spans="1:10">
      <c r="A1377" s="156"/>
      <c r="D1377" s="201" t="s">
        <v>567</v>
      </c>
      <c r="E1377" s="202">
        <v>656</v>
      </c>
      <c r="F1377" s="203">
        <v>12981.79821999999</v>
      </c>
      <c r="G1377" s="203">
        <v>65</v>
      </c>
      <c r="H1377" s="203">
        <v>1079.8179399999999</v>
      </c>
      <c r="I1377" s="203">
        <v>1</v>
      </c>
      <c r="J1377" s="204">
        <v>4.9500000000000002E-2</v>
      </c>
    </row>
    <row r="1378" spans="1:10">
      <c r="A1378" s="156"/>
      <c r="D1378" s="201" t="s">
        <v>559</v>
      </c>
      <c r="E1378" s="202">
        <v>134</v>
      </c>
      <c r="F1378" s="203">
        <v>1913.8518600000004</v>
      </c>
      <c r="G1378" s="203">
        <v>28</v>
      </c>
      <c r="H1378" s="203">
        <v>237.62009999999998</v>
      </c>
      <c r="I1378" s="203">
        <v>0</v>
      </c>
      <c r="J1378" s="204">
        <v>0</v>
      </c>
    </row>
    <row r="1379" spans="1:10">
      <c r="A1379" s="156"/>
      <c r="C1379" s="157" t="s">
        <v>477</v>
      </c>
      <c r="D1379" s="201"/>
      <c r="E1379" s="202" t="s">
        <v>201</v>
      </c>
      <c r="F1379" s="203" t="s">
        <v>201</v>
      </c>
      <c r="G1379" s="203" t="s">
        <v>201</v>
      </c>
      <c r="H1379" s="203" t="s">
        <v>201</v>
      </c>
      <c r="I1379" s="203" t="s">
        <v>201</v>
      </c>
      <c r="J1379" s="204" t="s">
        <v>201</v>
      </c>
    </row>
    <row r="1380" spans="1:10">
      <c r="A1380" s="156"/>
      <c r="D1380" s="201" t="s">
        <v>567</v>
      </c>
      <c r="E1380" s="202">
        <v>121</v>
      </c>
      <c r="F1380" s="203">
        <v>1332.2127299999997</v>
      </c>
      <c r="G1380" s="203">
        <v>16</v>
      </c>
      <c r="H1380" s="203">
        <v>117.89156</v>
      </c>
      <c r="I1380" s="203">
        <v>0</v>
      </c>
      <c r="J1380" s="204">
        <v>0</v>
      </c>
    </row>
    <row r="1381" spans="1:10">
      <c r="A1381" s="156"/>
      <c r="D1381" s="201" t="s">
        <v>553</v>
      </c>
      <c r="E1381" s="202">
        <v>20</v>
      </c>
      <c r="F1381" s="203">
        <v>261.34035000000006</v>
      </c>
      <c r="G1381" s="203">
        <v>5</v>
      </c>
      <c r="H1381" s="203">
        <v>42.660989999999998</v>
      </c>
      <c r="I1381" s="203">
        <v>0</v>
      </c>
      <c r="J1381" s="204">
        <v>0</v>
      </c>
    </row>
    <row r="1382" spans="1:10">
      <c r="A1382" s="156"/>
      <c r="D1382" s="201" t="s">
        <v>582</v>
      </c>
      <c r="E1382" s="202">
        <v>1</v>
      </c>
      <c r="F1382" s="203">
        <v>10</v>
      </c>
      <c r="G1382" s="203">
        <v>1</v>
      </c>
      <c r="H1382" s="203">
        <v>10</v>
      </c>
      <c r="I1382" s="203">
        <v>0</v>
      </c>
      <c r="J1382" s="204">
        <v>0</v>
      </c>
    </row>
    <row r="1383" spans="1:10">
      <c r="A1383" s="156"/>
      <c r="D1383" s="201" t="s">
        <v>581</v>
      </c>
      <c r="E1383" s="202">
        <v>2</v>
      </c>
      <c r="F1383" s="203">
        <v>0.51470000000000005</v>
      </c>
      <c r="G1383" s="203">
        <v>1</v>
      </c>
      <c r="H1383" s="203">
        <v>0.51300000000000001</v>
      </c>
      <c r="I1383" s="203">
        <v>0</v>
      </c>
      <c r="J1383" s="204">
        <v>0</v>
      </c>
    </row>
    <row r="1384" spans="1:10">
      <c r="A1384" s="156"/>
      <c r="C1384" s="157" t="s">
        <v>478</v>
      </c>
      <c r="D1384" s="201"/>
      <c r="E1384" s="202" t="s">
        <v>201</v>
      </c>
      <c r="F1384" s="203" t="s">
        <v>201</v>
      </c>
      <c r="G1384" s="203" t="s">
        <v>201</v>
      </c>
      <c r="H1384" s="203" t="s">
        <v>201</v>
      </c>
      <c r="I1384" s="203" t="s">
        <v>201</v>
      </c>
      <c r="J1384" s="204" t="s">
        <v>201</v>
      </c>
    </row>
    <row r="1385" spans="1:10">
      <c r="A1385" s="156"/>
      <c r="D1385" s="201" t="s">
        <v>569</v>
      </c>
      <c r="E1385" s="202">
        <v>1090</v>
      </c>
      <c r="F1385" s="203">
        <v>45449.157949999972</v>
      </c>
      <c r="G1385" s="203">
        <v>124</v>
      </c>
      <c r="H1385" s="203">
        <v>4670.7819999999983</v>
      </c>
      <c r="I1385" s="203">
        <v>0</v>
      </c>
      <c r="J1385" s="204">
        <v>0</v>
      </c>
    </row>
    <row r="1386" spans="1:10">
      <c r="A1386" s="156"/>
      <c r="D1386" s="201" t="s">
        <v>563</v>
      </c>
      <c r="E1386" s="202">
        <v>419</v>
      </c>
      <c r="F1386" s="203">
        <v>43896.292900000022</v>
      </c>
      <c r="G1386" s="203">
        <v>50</v>
      </c>
      <c r="H1386" s="203">
        <v>1972.3269999999998</v>
      </c>
      <c r="I1386" s="203">
        <v>1</v>
      </c>
      <c r="J1386" s="204">
        <v>23.12</v>
      </c>
    </row>
    <row r="1387" spans="1:10">
      <c r="A1387" s="156"/>
      <c r="D1387" s="201" t="s">
        <v>561</v>
      </c>
      <c r="E1387" s="202">
        <v>544</v>
      </c>
      <c r="F1387" s="203">
        <v>24108.108410000012</v>
      </c>
      <c r="G1387" s="203">
        <v>38</v>
      </c>
      <c r="H1387" s="203">
        <v>1173.7132600000002</v>
      </c>
      <c r="I1387" s="203">
        <v>0</v>
      </c>
      <c r="J1387" s="204">
        <v>0</v>
      </c>
    </row>
    <row r="1388" spans="1:10">
      <c r="A1388" s="156"/>
      <c r="D1388" s="201" t="s">
        <v>634</v>
      </c>
      <c r="E1388" s="202">
        <v>625</v>
      </c>
      <c r="F1388" s="203">
        <v>22846.59299999999</v>
      </c>
      <c r="G1388" s="203">
        <v>84</v>
      </c>
      <c r="H1388" s="203">
        <v>2397.0903600000006</v>
      </c>
      <c r="I1388" s="203">
        <v>0</v>
      </c>
      <c r="J1388" s="204">
        <v>0</v>
      </c>
    </row>
    <row r="1389" spans="1:10">
      <c r="A1389" s="156"/>
      <c r="D1389" s="201" t="s">
        <v>590</v>
      </c>
      <c r="E1389" s="202">
        <v>371</v>
      </c>
      <c r="F1389" s="203">
        <v>17342.445000000003</v>
      </c>
      <c r="G1389" s="203">
        <v>84</v>
      </c>
      <c r="H1389" s="203">
        <v>2426.9170999999997</v>
      </c>
      <c r="I1389" s="203">
        <v>0</v>
      </c>
      <c r="J1389" s="204">
        <v>0</v>
      </c>
    </row>
    <row r="1390" spans="1:10">
      <c r="A1390" s="156"/>
      <c r="C1390" s="157" t="s">
        <v>479</v>
      </c>
      <c r="D1390" s="201"/>
      <c r="E1390" s="202" t="s">
        <v>201</v>
      </c>
      <c r="F1390" s="203" t="s">
        <v>201</v>
      </c>
      <c r="G1390" s="203" t="s">
        <v>201</v>
      </c>
      <c r="H1390" s="203" t="s">
        <v>201</v>
      </c>
      <c r="I1390" s="203" t="s">
        <v>201</v>
      </c>
      <c r="J1390" s="204" t="s">
        <v>201</v>
      </c>
    </row>
    <row r="1391" spans="1:10">
      <c r="A1391" s="156"/>
      <c r="D1391" s="201" t="s">
        <v>635</v>
      </c>
      <c r="E1391" s="202">
        <v>961</v>
      </c>
      <c r="F1391" s="203">
        <v>87607.022129999721</v>
      </c>
      <c r="G1391" s="203">
        <v>18</v>
      </c>
      <c r="H1391" s="203">
        <v>1224.9915900000003</v>
      </c>
      <c r="I1391" s="203">
        <v>0</v>
      </c>
      <c r="J1391" s="204">
        <v>0</v>
      </c>
    </row>
    <row r="1392" spans="1:10">
      <c r="A1392" s="156"/>
      <c r="D1392" s="201" t="s">
        <v>574</v>
      </c>
      <c r="E1392" s="202">
        <v>7320</v>
      </c>
      <c r="F1392" s="203">
        <v>53272.71609999994</v>
      </c>
      <c r="G1392" s="203">
        <v>545</v>
      </c>
      <c r="H1392" s="203">
        <v>2022.6478300000001</v>
      </c>
      <c r="I1392" s="203">
        <v>0</v>
      </c>
      <c r="J1392" s="204">
        <v>0</v>
      </c>
    </row>
    <row r="1393" spans="1:10">
      <c r="A1393" s="156"/>
      <c r="D1393" s="201" t="s">
        <v>568</v>
      </c>
      <c r="E1393" s="202">
        <v>1329</v>
      </c>
      <c r="F1393" s="203">
        <v>13687.540120000005</v>
      </c>
      <c r="G1393" s="203">
        <v>253</v>
      </c>
      <c r="H1393" s="203">
        <v>964.0266399999997</v>
      </c>
      <c r="I1393" s="203">
        <v>0</v>
      </c>
      <c r="J1393" s="204">
        <v>0</v>
      </c>
    </row>
    <row r="1394" spans="1:10">
      <c r="A1394" s="156"/>
      <c r="D1394" s="201" t="s">
        <v>553</v>
      </c>
      <c r="E1394" s="202">
        <v>1178</v>
      </c>
      <c r="F1394" s="203">
        <v>11233.995799999999</v>
      </c>
      <c r="G1394" s="203">
        <v>187</v>
      </c>
      <c r="H1394" s="203">
        <v>884.17940999999973</v>
      </c>
      <c r="I1394" s="203">
        <v>2</v>
      </c>
      <c r="J1394" s="204">
        <v>3.4431799999999999</v>
      </c>
    </row>
    <row r="1395" spans="1:10">
      <c r="A1395" s="156"/>
      <c r="D1395" s="201" t="s">
        <v>569</v>
      </c>
      <c r="E1395" s="202">
        <v>758</v>
      </c>
      <c r="F1395" s="203">
        <v>9396.0245000000014</v>
      </c>
      <c r="G1395" s="203">
        <v>153</v>
      </c>
      <c r="H1395" s="203">
        <v>398.19124999999985</v>
      </c>
      <c r="I1395" s="203">
        <v>0</v>
      </c>
      <c r="J1395" s="204">
        <v>0</v>
      </c>
    </row>
    <row r="1396" spans="1:10">
      <c r="A1396" s="156"/>
      <c r="B1396" s="157" t="s">
        <v>480</v>
      </c>
      <c r="D1396" s="201"/>
      <c r="E1396" s="202" t="s">
        <v>201</v>
      </c>
      <c r="F1396" s="203" t="s">
        <v>201</v>
      </c>
      <c r="G1396" s="203" t="s">
        <v>201</v>
      </c>
      <c r="H1396" s="203" t="s">
        <v>201</v>
      </c>
      <c r="I1396" s="203" t="s">
        <v>201</v>
      </c>
      <c r="J1396" s="204" t="s">
        <v>201</v>
      </c>
    </row>
    <row r="1397" spans="1:10">
      <c r="A1397" s="156"/>
      <c r="D1397" s="201" t="s">
        <v>575</v>
      </c>
      <c r="E1397" s="202">
        <v>894</v>
      </c>
      <c r="F1397" s="203">
        <v>6245.1068100000002</v>
      </c>
      <c r="G1397" s="203">
        <v>133</v>
      </c>
      <c r="H1397" s="203">
        <v>724.81683000000021</v>
      </c>
      <c r="I1397" s="203">
        <v>1</v>
      </c>
      <c r="J1397" s="204">
        <v>2.2499999999999998E-3</v>
      </c>
    </row>
    <row r="1398" spans="1:10">
      <c r="A1398" s="156"/>
      <c r="D1398" s="201" t="s">
        <v>563</v>
      </c>
      <c r="E1398" s="202">
        <v>273</v>
      </c>
      <c r="F1398" s="203">
        <v>3609.0599599999996</v>
      </c>
      <c r="G1398" s="203">
        <v>53</v>
      </c>
      <c r="H1398" s="203">
        <v>630.93936000000008</v>
      </c>
      <c r="I1398" s="203">
        <v>1</v>
      </c>
      <c r="J1398" s="204">
        <v>0.11176</v>
      </c>
    </row>
    <row r="1399" spans="1:10">
      <c r="A1399" s="156"/>
      <c r="D1399" s="201" t="s">
        <v>553</v>
      </c>
      <c r="E1399" s="202">
        <v>665</v>
      </c>
      <c r="F1399" s="203">
        <v>1982.9862700000003</v>
      </c>
      <c r="G1399" s="203">
        <v>128</v>
      </c>
      <c r="H1399" s="203">
        <v>142.23412999999999</v>
      </c>
      <c r="I1399" s="203">
        <v>1</v>
      </c>
      <c r="J1399" s="204">
        <v>0.42749999999999999</v>
      </c>
    </row>
    <row r="1400" spans="1:10">
      <c r="A1400" s="156"/>
      <c r="D1400" s="201" t="s">
        <v>574</v>
      </c>
      <c r="E1400" s="202">
        <v>638</v>
      </c>
      <c r="F1400" s="203">
        <v>783.92501000000004</v>
      </c>
      <c r="G1400" s="203">
        <v>124</v>
      </c>
      <c r="H1400" s="203">
        <v>111.69405000000003</v>
      </c>
      <c r="I1400" s="203">
        <v>3</v>
      </c>
      <c r="J1400" s="204">
        <v>0.7722</v>
      </c>
    </row>
    <row r="1401" spans="1:10">
      <c r="A1401" s="156"/>
      <c r="D1401" s="201" t="s">
        <v>577</v>
      </c>
      <c r="E1401" s="202">
        <v>337</v>
      </c>
      <c r="F1401" s="203">
        <v>729.17868999999973</v>
      </c>
      <c r="G1401" s="203">
        <v>70</v>
      </c>
      <c r="H1401" s="203">
        <v>90.35924</v>
      </c>
      <c r="I1401" s="203">
        <v>0</v>
      </c>
      <c r="J1401" s="204">
        <v>0</v>
      </c>
    </row>
    <row r="1402" spans="1:10">
      <c r="A1402" s="156"/>
      <c r="B1402" s="157" t="s">
        <v>481</v>
      </c>
      <c r="D1402" s="201"/>
      <c r="E1402" s="202" t="s">
        <v>201</v>
      </c>
      <c r="F1402" s="203" t="s">
        <v>201</v>
      </c>
      <c r="G1402" s="203" t="s">
        <v>201</v>
      </c>
      <c r="H1402" s="203" t="s">
        <v>201</v>
      </c>
      <c r="I1402" s="203" t="s">
        <v>201</v>
      </c>
      <c r="J1402" s="204" t="s">
        <v>201</v>
      </c>
    </row>
    <row r="1403" spans="1:10">
      <c r="A1403" s="156"/>
      <c r="C1403" s="157" t="s">
        <v>482</v>
      </c>
      <c r="D1403" s="201"/>
      <c r="E1403" s="202" t="s">
        <v>201</v>
      </c>
      <c r="F1403" s="203" t="s">
        <v>201</v>
      </c>
      <c r="G1403" s="203" t="s">
        <v>201</v>
      </c>
      <c r="H1403" s="203" t="s">
        <v>201</v>
      </c>
      <c r="I1403" s="203" t="s">
        <v>201</v>
      </c>
      <c r="J1403" s="204" t="s">
        <v>201</v>
      </c>
    </row>
    <row r="1404" spans="1:10">
      <c r="A1404" s="156"/>
      <c r="D1404" s="201" t="s">
        <v>590</v>
      </c>
      <c r="E1404" s="202">
        <v>357</v>
      </c>
      <c r="F1404" s="203">
        <v>14969.983440000005</v>
      </c>
      <c r="G1404" s="203">
        <v>0</v>
      </c>
      <c r="H1404" s="203">
        <v>0</v>
      </c>
      <c r="I1404" s="203">
        <v>0</v>
      </c>
      <c r="J1404" s="204">
        <v>0</v>
      </c>
    </row>
    <row r="1405" spans="1:10">
      <c r="A1405" s="156"/>
      <c r="D1405" s="201" t="s">
        <v>565</v>
      </c>
      <c r="E1405" s="202">
        <v>501</v>
      </c>
      <c r="F1405" s="203">
        <v>13823.073350000001</v>
      </c>
      <c r="G1405" s="203">
        <v>1</v>
      </c>
      <c r="H1405" s="203">
        <v>32</v>
      </c>
      <c r="I1405" s="203">
        <v>0</v>
      </c>
      <c r="J1405" s="204">
        <v>0</v>
      </c>
    </row>
    <row r="1406" spans="1:10">
      <c r="A1406" s="156"/>
      <c r="D1406" s="201" t="s">
        <v>553</v>
      </c>
      <c r="E1406" s="202">
        <v>160</v>
      </c>
      <c r="F1406" s="203">
        <v>7892.5936199999996</v>
      </c>
      <c r="G1406" s="203">
        <v>1</v>
      </c>
      <c r="H1406" s="203">
        <v>59.246199999999995</v>
      </c>
      <c r="I1406" s="203">
        <v>0</v>
      </c>
      <c r="J1406" s="204">
        <v>0</v>
      </c>
    </row>
    <row r="1407" spans="1:10">
      <c r="A1407" s="156"/>
      <c r="D1407" s="201" t="s">
        <v>555</v>
      </c>
      <c r="E1407" s="202">
        <v>83</v>
      </c>
      <c r="F1407" s="203">
        <v>6257.1045699999995</v>
      </c>
      <c r="G1407" s="203">
        <v>2</v>
      </c>
      <c r="H1407" s="203">
        <v>176.97199999999998</v>
      </c>
      <c r="I1407" s="203">
        <v>0</v>
      </c>
      <c r="J1407" s="204">
        <v>0</v>
      </c>
    </row>
    <row r="1408" spans="1:10">
      <c r="A1408" s="156"/>
      <c r="D1408" s="201" t="s">
        <v>554</v>
      </c>
      <c r="E1408" s="202">
        <v>84</v>
      </c>
      <c r="F1408" s="203">
        <v>5441.5188700000008</v>
      </c>
      <c r="G1408" s="203">
        <v>1</v>
      </c>
      <c r="H1408" s="203">
        <v>19.632000000000001</v>
      </c>
      <c r="I1408" s="203">
        <v>0</v>
      </c>
      <c r="J1408" s="204">
        <v>0</v>
      </c>
    </row>
    <row r="1409" spans="1:10">
      <c r="A1409" s="156"/>
      <c r="C1409" s="157" t="s">
        <v>483</v>
      </c>
      <c r="D1409" s="201"/>
      <c r="E1409" s="202" t="s">
        <v>201</v>
      </c>
      <c r="F1409" s="203" t="s">
        <v>201</v>
      </c>
      <c r="G1409" s="203" t="s">
        <v>201</v>
      </c>
      <c r="H1409" s="203" t="s">
        <v>201</v>
      </c>
      <c r="I1409" s="203" t="s">
        <v>201</v>
      </c>
      <c r="J1409" s="204" t="s">
        <v>201</v>
      </c>
    </row>
    <row r="1410" spans="1:10">
      <c r="A1410" s="156"/>
      <c r="D1410" s="201" t="s">
        <v>574</v>
      </c>
      <c r="E1410" s="202">
        <v>328</v>
      </c>
      <c r="F1410" s="203">
        <v>33441.422199999979</v>
      </c>
      <c r="G1410" s="203">
        <v>18</v>
      </c>
      <c r="H1410" s="203">
        <v>32.303199999999997</v>
      </c>
      <c r="I1410" s="203">
        <v>0</v>
      </c>
      <c r="J1410" s="204">
        <v>0</v>
      </c>
    </row>
    <row r="1411" spans="1:10">
      <c r="A1411" s="156"/>
      <c r="D1411" s="201" t="s">
        <v>565</v>
      </c>
      <c r="E1411" s="202">
        <v>12545</v>
      </c>
      <c r="F1411" s="203">
        <v>32238.469610000051</v>
      </c>
      <c r="G1411" s="203">
        <v>161</v>
      </c>
      <c r="H1411" s="203">
        <v>132.68337000000002</v>
      </c>
      <c r="I1411" s="203">
        <v>0</v>
      </c>
      <c r="J1411" s="204">
        <v>0</v>
      </c>
    </row>
    <row r="1412" spans="1:10">
      <c r="A1412" s="156"/>
      <c r="D1412" s="201" t="s">
        <v>553</v>
      </c>
      <c r="E1412" s="202">
        <v>1682</v>
      </c>
      <c r="F1412" s="203">
        <v>13425.049550000002</v>
      </c>
      <c r="G1412" s="203">
        <v>45</v>
      </c>
      <c r="H1412" s="203">
        <v>152.12336999999999</v>
      </c>
      <c r="I1412" s="203">
        <v>0</v>
      </c>
      <c r="J1412" s="204">
        <v>0</v>
      </c>
    </row>
    <row r="1413" spans="1:10">
      <c r="A1413" s="156"/>
      <c r="D1413" s="201" t="s">
        <v>557</v>
      </c>
      <c r="E1413" s="202">
        <v>934</v>
      </c>
      <c r="F1413" s="203">
        <v>3218.2425599999983</v>
      </c>
      <c r="G1413" s="203">
        <v>39</v>
      </c>
      <c r="H1413" s="203">
        <v>135.01169999999996</v>
      </c>
      <c r="I1413" s="203">
        <v>0</v>
      </c>
      <c r="J1413" s="204">
        <v>0</v>
      </c>
    </row>
    <row r="1414" spans="1:10">
      <c r="A1414" s="156"/>
      <c r="D1414" s="201" t="s">
        <v>566</v>
      </c>
      <c r="E1414" s="202">
        <v>2453</v>
      </c>
      <c r="F1414" s="203">
        <v>2200.230610000001</v>
      </c>
      <c r="G1414" s="203">
        <v>241</v>
      </c>
      <c r="H1414" s="203">
        <v>81.951470000000029</v>
      </c>
      <c r="I1414" s="203">
        <v>1</v>
      </c>
      <c r="J1414" s="204">
        <v>2.1000000000000003E-3</v>
      </c>
    </row>
    <row r="1415" spans="1:10">
      <c r="A1415" s="156"/>
      <c r="C1415" s="157" t="s">
        <v>484</v>
      </c>
      <c r="D1415" s="201"/>
      <c r="E1415" s="202" t="s">
        <v>201</v>
      </c>
      <c r="F1415" s="203" t="s">
        <v>201</v>
      </c>
      <c r="G1415" s="203" t="s">
        <v>201</v>
      </c>
      <c r="H1415" s="203" t="s">
        <v>201</v>
      </c>
      <c r="I1415" s="203" t="s">
        <v>201</v>
      </c>
      <c r="J1415" s="204" t="s">
        <v>201</v>
      </c>
    </row>
    <row r="1416" spans="1:10">
      <c r="A1416" s="156"/>
      <c r="D1416" s="201" t="s">
        <v>566</v>
      </c>
      <c r="E1416" s="202">
        <v>105025</v>
      </c>
      <c r="F1416" s="203">
        <v>65125.961159994629</v>
      </c>
      <c r="G1416" s="203">
        <v>1402</v>
      </c>
      <c r="H1416" s="203">
        <v>1122.9487200000001</v>
      </c>
      <c r="I1416" s="203">
        <v>0</v>
      </c>
      <c r="J1416" s="204">
        <v>0</v>
      </c>
    </row>
    <row r="1417" spans="1:10">
      <c r="A1417" s="156"/>
      <c r="D1417" s="201" t="s">
        <v>590</v>
      </c>
      <c r="E1417" s="202">
        <v>7594</v>
      </c>
      <c r="F1417" s="203">
        <v>58301.896530000115</v>
      </c>
      <c r="G1417" s="203">
        <v>83</v>
      </c>
      <c r="H1417" s="203">
        <v>316.52310000000006</v>
      </c>
      <c r="I1417" s="203">
        <v>0</v>
      </c>
      <c r="J1417" s="204">
        <v>0</v>
      </c>
    </row>
    <row r="1418" spans="1:10">
      <c r="A1418" s="156"/>
      <c r="D1418" s="201" t="s">
        <v>559</v>
      </c>
      <c r="E1418" s="202">
        <v>13440</v>
      </c>
      <c r="F1418" s="203">
        <v>47062.434320000233</v>
      </c>
      <c r="G1418" s="203">
        <v>203</v>
      </c>
      <c r="H1418" s="203">
        <v>292.52935000000002</v>
      </c>
      <c r="I1418" s="203">
        <v>0</v>
      </c>
      <c r="J1418" s="204">
        <v>0</v>
      </c>
    </row>
    <row r="1419" spans="1:10">
      <c r="A1419" s="156"/>
      <c r="D1419" s="201" t="s">
        <v>567</v>
      </c>
      <c r="E1419" s="202">
        <v>35961</v>
      </c>
      <c r="F1419" s="203">
        <v>45565.973910000328</v>
      </c>
      <c r="G1419" s="203">
        <v>506</v>
      </c>
      <c r="H1419" s="203">
        <v>565.4280500000001</v>
      </c>
      <c r="I1419" s="203">
        <v>0</v>
      </c>
      <c r="J1419" s="204">
        <v>0</v>
      </c>
    </row>
    <row r="1420" spans="1:10">
      <c r="A1420" s="156"/>
      <c r="D1420" s="201" t="s">
        <v>554</v>
      </c>
      <c r="E1420" s="202">
        <v>4950</v>
      </c>
      <c r="F1420" s="203">
        <v>13069.478630000027</v>
      </c>
      <c r="G1420" s="203">
        <v>111</v>
      </c>
      <c r="H1420" s="203">
        <v>77.516040000000004</v>
      </c>
      <c r="I1420" s="203">
        <v>0</v>
      </c>
      <c r="J1420" s="204">
        <v>0</v>
      </c>
    </row>
    <row r="1421" spans="1:10">
      <c r="A1421" s="156"/>
      <c r="C1421" s="157" t="s">
        <v>485</v>
      </c>
      <c r="D1421" s="201"/>
      <c r="E1421" s="202" t="s">
        <v>201</v>
      </c>
      <c r="F1421" s="203" t="s">
        <v>201</v>
      </c>
      <c r="G1421" s="203" t="s">
        <v>201</v>
      </c>
      <c r="H1421" s="203" t="s">
        <v>201</v>
      </c>
      <c r="I1421" s="203" t="s">
        <v>201</v>
      </c>
      <c r="J1421" s="204" t="s">
        <v>201</v>
      </c>
    </row>
    <row r="1422" spans="1:10">
      <c r="A1422" s="156"/>
      <c r="D1422" s="201" t="s">
        <v>574</v>
      </c>
      <c r="E1422" s="202">
        <v>366</v>
      </c>
      <c r="F1422" s="203">
        <v>13064.199340000005</v>
      </c>
      <c r="G1422" s="203">
        <v>21</v>
      </c>
      <c r="H1422" s="203">
        <v>147.20474999999996</v>
      </c>
      <c r="I1422" s="203">
        <v>0</v>
      </c>
      <c r="J1422" s="204">
        <v>0</v>
      </c>
    </row>
    <row r="1423" spans="1:10">
      <c r="A1423" s="156"/>
      <c r="D1423" s="201" t="s">
        <v>557</v>
      </c>
      <c r="E1423" s="202">
        <v>226</v>
      </c>
      <c r="F1423" s="203">
        <v>7650.6144399999994</v>
      </c>
      <c r="G1423" s="203">
        <v>4</v>
      </c>
      <c r="H1423" s="203">
        <v>33.818039999999996</v>
      </c>
      <c r="I1423" s="203">
        <v>0</v>
      </c>
      <c r="J1423" s="204">
        <v>0</v>
      </c>
    </row>
    <row r="1424" spans="1:10">
      <c r="A1424" s="156"/>
      <c r="D1424" s="201" t="s">
        <v>577</v>
      </c>
      <c r="E1424" s="202">
        <v>1479</v>
      </c>
      <c r="F1424" s="203">
        <v>5188.9579699999977</v>
      </c>
      <c r="G1424" s="203">
        <v>36</v>
      </c>
      <c r="H1424" s="203">
        <v>144.86472000000003</v>
      </c>
      <c r="I1424" s="203">
        <v>0</v>
      </c>
      <c r="J1424" s="204">
        <v>0</v>
      </c>
    </row>
    <row r="1425" spans="1:10">
      <c r="A1425" s="156"/>
      <c r="D1425" s="201" t="s">
        <v>579</v>
      </c>
      <c r="E1425" s="202">
        <v>1607</v>
      </c>
      <c r="F1425" s="203">
        <v>4154.5546999999997</v>
      </c>
      <c r="G1425" s="203">
        <v>34</v>
      </c>
      <c r="H1425" s="203">
        <v>88.023079999999993</v>
      </c>
      <c r="I1425" s="203">
        <v>0</v>
      </c>
      <c r="J1425" s="204">
        <v>0</v>
      </c>
    </row>
    <row r="1426" spans="1:10">
      <c r="A1426" s="156"/>
      <c r="D1426" s="201" t="s">
        <v>565</v>
      </c>
      <c r="E1426" s="202">
        <v>1100</v>
      </c>
      <c r="F1426" s="203">
        <v>3232.0526100000011</v>
      </c>
      <c r="G1426" s="203">
        <v>17</v>
      </c>
      <c r="H1426" s="203">
        <v>25.246760000000002</v>
      </c>
      <c r="I1426" s="203">
        <v>0</v>
      </c>
      <c r="J1426" s="204">
        <v>0</v>
      </c>
    </row>
    <row r="1427" spans="1:10">
      <c r="A1427" s="156"/>
      <c r="C1427" s="157" t="s">
        <v>486</v>
      </c>
      <c r="D1427" s="201"/>
      <c r="E1427" s="202" t="s">
        <v>201</v>
      </c>
      <c r="F1427" s="203" t="s">
        <v>201</v>
      </c>
      <c r="G1427" s="203" t="s">
        <v>201</v>
      </c>
      <c r="H1427" s="203" t="s">
        <v>201</v>
      </c>
      <c r="I1427" s="203" t="s">
        <v>201</v>
      </c>
      <c r="J1427" s="204" t="s">
        <v>201</v>
      </c>
    </row>
    <row r="1428" spans="1:10">
      <c r="A1428" s="156"/>
      <c r="D1428" s="201" t="s">
        <v>574</v>
      </c>
      <c r="E1428" s="202">
        <v>3054</v>
      </c>
      <c r="F1428" s="203">
        <v>57513.137459999998</v>
      </c>
      <c r="G1428" s="203">
        <v>77</v>
      </c>
      <c r="H1428" s="203">
        <v>734.52608999999984</v>
      </c>
      <c r="I1428" s="203">
        <v>0</v>
      </c>
      <c r="J1428" s="204">
        <v>0</v>
      </c>
    </row>
    <row r="1429" spans="1:10">
      <c r="A1429" s="156"/>
      <c r="D1429" s="201" t="s">
        <v>575</v>
      </c>
      <c r="E1429" s="202">
        <v>1309</v>
      </c>
      <c r="F1429" s="203">
        <v>13907.595899999997</v>
      </c>
      <c r="G1429" s="203">
        <v>66</v>
      </c>
      <c r="H1429" s="203">
        <v>449.70823000000001</v>
      </c>
      <c r="I1429" s="203">
        <v>0</v>
      </c>
      <c r="J1429" s="204">
        <v>0</v>
      </c>
    </row>
    <row r="1430" spans="1:10">
      <c r="A1430" s="156"/>
      <c r="D1430" s="201" t="s">
        <v>568</v>
      </c>
      <c r="E1430" s="202">
        <v>241</v>
      </c>
      <c r="F1430" s="203">
        <v>9371.0700400000023</v>
      </c>
      <c r="G1430" s="203">
        <v>1</v>
      </c>
      <c r="H1430" s="203">
        <v>13.3056</v>
      </c>
      <c r="I1430" s="203">
        <v>0</v>
      </c>
      <c r="J1430" s="204">
        <v>0</v>
      </c>
    </row>
    <row r="1431" spans="1:10">
      <c r="A1431" s="156"/>
      <c r="D1431" s="201" t="s">
        <v>569</v>
      </c>
      <c r="E1431" s="202">
        <v>1058</v>
      </c>
      <c r="F1431" s="203">
        <v>7772.9268699999984</v>
      </c>
      <c r="G1431" s="203">
        <v>165</v>
      </c>
      <c r="H1431" s="203">
        <v>625.60612999999989</v>
      </c>
      <c r="I1431" s="203">
        <v>0</v>
      </c>
      <c r="J1431" s="204">
        <v>0</v>
      </c>
    </row>
    <row r="1432" spans="1:10">
      <c r="A1432" s="205"/>
      <c r="B1432" s="206"/>
      <c r="C1432" s="206"/>
      <c r="D1432" s="207" t="s">
        <v>579</v>
      </c>
      <c r="E1432" s="208">
        <v>610</v>
      </c>
      <c r="F1432" s="209">
        <v>4291.2781599999998</v>
      </c>
      <c r="G1432" s="209">
        <v>45</v>
      </c>
      <c r="H1432" s="209">
        <v>33.710319999999996</v>
      </c>
      <c r="I1432" s="209">
        <v>0</v>
      </c>
      <c r="J1432" s="210">
        <v>0</v>
      </c>
    </row>
    <row r="1433" spans="1:10">
      <c r="A1433" s="156" t="s">
        <v>175</v>
      </c>
      <c r="D1433" s="201"/>
      <c r="E1433" s="202" t="s">
        <v>201</v>
      </c>
      <c r="F1433" s="203" t="s">
        <v>201</v>
      </c>
      <c r="G1433" s="203" t="s">
        <v>201</v>
      </c>
      <c r="H1433" s="203" t="s">
        <v>201</v>
      </c>
      <c r="I1433" s="203" t="s">
        <v>201</v>
      </c>
      <c r="J1433" s="204" t="s">
        <v>201</v>
      </c>
    </row>
    <row r="1434" spans="1:10">
      <c r="A1434" s="156"/>
      <c r="B1434" s="157" t="s">
        <v>487</v>
      </c>
      <c r="D1434" s="201"/>
      <c r="E1434" s="202" t="s">
        <v>201</v>
      </c>
      <c r="F1434" s="203" t="s">
        <v>201</v>
      </c>
      <c r="G1434" s="203" t="s">
        <v>201</v>
      </c>
      <c r="H1434" s="203" t="s">
        <v>201</v>
      </c>
      <c r="I1434" s="203" t="s">
        <v>201</v>
      </c>
      <c r="J1434" s="204" t="s">
        <v>201</v>
      </c>
    </row>
    <row r="1435" spans="1:10">
      <c r="A1435" s="156"/>
      <c r="D1435" s="201" t="s">
        <v>568</v>
      </c>
      <c r="E1435" s="202">
        <v>741</v>
      </c>
      <c r="F1435" s="203">
        <v>56921.59399999999</v>
      </c>
      <c r="G1435" s="203">
        <v>4</v>
      </c>
      <c r="H1435" s="203">
        <v>19.860999999999997</v>
      </c>
      <c r="I1435" s="203">
        <v>0</v>
      </c>
      <c r="J1435" s="204">
        <v>0</v>
      </c>
    </row>
    <row r="1436" spans="1:10">
      <c r="A1436" s="156"/>
      <c r="D1436" s="201" t="s">
        <v>569</v>
      </c>
      <c r="E1436" s="202">
        <v>494</v>
      </c>
      <c r="F1436" s="203">
        <v>3775.2251000000001</v>
      </c>
      <c r="G1436" s="203">
        <v>87</v>
      </c>
      <c r="H1436" s="203">
        <v>602.80840000000012</v>
      </c>
      <c r="I1436" s="203">
        <v>0</v>
      </c>
      <c r="J1436" s="204">
        <v>0</v>
      </c>
    </row>
    <row r="1437" spans="1:10">
      <c r="A1437" s="156"/>
      <c r="D1437" s="201" t="s">
        <v>601</v>
      </c>
      <c r="E1437" s="202">
        <v>26</v>
      </c>
      <c r="F1437" s="203">
        <v>1483.0250000000001</v>
      </c>
      <c r="G1437" s="203">
        <v>5</v>
      </c>
      <c r="H1437" s="203">
        <v>120.02500000000001</v>
      </c>
      <c r="I1437" s="203">
        <v>0</v>
      </c>
      <c r="J1437" s="204">
        <v>0</v>
      </c>
    </row>
    <row r="1438" spans="1:10">
      <c r="A1438" s="156"/>
      <c r="D1438" s="201" t="s">
        <v>566</v>
      </c>
      <c r="E1438" s="202">
        <v>34</v>
      </c>
      <c r="F1438" s="203">
        <v>687.07500000000005</v>
      </c>
      <c r="G1438" s="203">
        <v>3</v>
      </c>
      <c r="H1438" s="203">
        <v>16.074999999999999</v>
      </c>
      <c r="I1438" s="203">
        <v>0</v>
      </c>
      <c r="J1438" s="204">
        <v>0</v>
      </c>
    </row>
    <row r="1439" spans="1:10">
      <c r="A1439" s="156"/>
      <c r="D1439" s="201" t="s">
        <v>577</v>
      </c>
      <c r="E1439" s="202">
        <v>39</v>
      </c>
      <c r="F1439" s="203">
        <v>290.63000000000005</v>
      </c>
      <c r="G1439" s="203">
        <v>6</v>
      </c>
      <c r="H1439" s="203">
        <v>48.000999999999998</v>
      </c>
      <c r="I1439" s="203">
        <v>0</v>
      </c>
      <c r="J1439" s="204">
        <v>0</v>
      </c>
    </row>
    <row r="1440" spans="1:10">
      <c r="A1440" s="156"/>
      <c r="B1440" s="157" t="s">
        <v>488</v>
      </c>
      <c r="D1440" s="201"/>
      <c r="E1440" s="202" t="s">
        <v>201</v>
      </c>
      <c r="F1440" s="203" t="s">
        <v>201</v>
      </c>
      <c r="G1440" s="203" t="s">
        <v>201</v>
      </c>
      <c r="H1440" s="203" t="s">
        <v>201</v>
      </c>
      <c r="I1440" s="203" t="s">
        <v>201</v>
      </c>
      <c r="J1440" s="204" t="s">
        <v>201</v>
      </c>
    </row>
    <row r="1441" spans="1:10">
      <c r="A1441" s="156"/>
      <c r="D1441" s="201" t="s">
        <v>569</v>
      </c>
      <c r="E1441" s="202">
        <v>267</v>
      </c>
      <c r="F1441" s="203">
        <v>264.46980000000002</v>
      </c>
      <c r="G1441" s="203">
        <v>52</v>
      </c>
      <c r="H1441" s="203">
        <v>24.390990000000006</v>
      </c>
      <c r="I1441" s="203">
        <v>0</v>
      </c>
      <c r="J1441" s="204">
        <v>0</v>
      </c>
    </row>
    <row r="1442" spans="1:10">
      <c r="A1442" s="156"/>
      <c r="D1442" s="201" t="s">
        <v>553</v>
      </c>
      <c r="E1442" s="202">
        <v>262</v>
      </c>
      <c r="F1442" s="203">
        <v>239.70848999999998</v>
      </c>
      <c r="G1442" s="203">
        <v>50</v>
      </c>
      <c r="H1442" s="203">
        <v>6.1673800000000014</v>
      </c>
      <c r="I1442" s="203">
        <v>0</v>
      </c>
      <c r="J1442" s="204">
        <v>0</v>
      </c>
    </row>
    <row r="1443" spans="1:10">
      <c r="A1443" s="156"/>
      <c r="D1443" s="201" t="s">
        <v>570</v>
      </c>
      <c r="E1443" s="202">
        <v>39</v>
      </c>
      <c r="F1443" s="203">
        <v>93.774000000000015</v>
      </c>
      <c r="G1443" s="203">
        <v>0</v>
      </c>
      <c r="H1443" s="203">
        <v>0</v>
      </c>
      <c r="I1443" s="203">
        <v>0</v>
      </c>
      <c r="J1443" s="204">
        <v>0</v>
      </c>
    </row>
    <row r="1444" spans="1:10">
      <c r="A1444" s="156"/>
      <c r="D1444" s="201" t="s">
        <v>580</v>
      </c>
      <c r="E1444" s="202">
        <v>49</v>
      </c>
      <c r="F1444" s="203">
        <v>77.808369999999996</v>
      </c>
      <c r="G1444" s="203">
        <v>0</v>
      </c>
      <c r="H1444" s="203">
        <v>0</v>
      </c>
      <c r="I1444" s="203">
        <v>0</v>
      </c>
      <c r="J1444" s="204">
        <v>0</v>
      </c>
    </row>
    <row r="1445" spans="1:10">
      <c r="A1445" s="156"/>
      <c r="D1445" s="201" t="s">
        <v>559</v>
      </c>
      <c r="E1445" s="202">
        <v>76</v>
      </c>
      <c r="F1445" s="203">
        <v>70.001059999999995</v>
      </c>
      <c r="G1445" s="203">
        <v>9</v>
      </c>
      <c r="H1445" s="203">
        <v>7.2651600000000007</v>
      </c>
      <c r="I1445" s="203">
        <v>0</v>
      </c>
      <c r="J1445" s="204">
        <v>0</v>
      </c>
    </row>
    <row r="1446" spans="1:10">
      <c r="A1446" s="156"/>
      <c r="B1446" s="157" t="s">
        <v>489</v>
      </c>
      <c r="D1446" s="201"/>
      <c r="E1446" s="202" t="s">
        <v>201</v>
      </c>
      <c r="F1446" s="203" t="s">
        <v>201</v>
      </c>
      <c r="G1446" s="203" t="s">
        <v>201</v>
      </c>
      <c r="H1446" s="203" t="s">
        <v>201</v>
      </c>
      <c r="I1446" s="203" t="s">
        <v>201</v>
      </c>
      <c r="J1446" s="204" t="s">
        <v>201</v>
      </c>
    </row>
    <row r="1447" spans="1:10">
      <c r="A1447" s="156"/>
      <c r="D1447" s="201" t="s">
        <v>569</v>
      </c>
      <c r="E1447" s="202">
        <v>102</v>
      </c>
      <c r="F1447" s="203">
        <v>786.62400000000002</v>
      </c>
      <c r="G1447" s="203">
        <v>12</v>
      </c>
      <c r="H1447" s="203">
        <v>94.144000000000005</v>
      </c>
      <c r="I1447" s="203">
        <v>0</v>
      </c>
      <c r="J1447" s="204">
        <v>0</v>
      </c>
    </row>
    <row r="1448" spans="1:10">
      <c r="A1448" s="156"/>
      <c r="D1448" s="201" t="s">
        <v>574</v>
      </c>
      <c r="E1448" s="202">
        <v>14</v>
      </c>
      <c r="F1448" s="203">
        <v>168</v>
      </c>
      <c r="G1448" s="203">
        <v>2</v>
      </c>
      <c r="H1448" s="203">
        <v>24</v>
      </c>
      <c r="I1448" s="203">
        <v>0</v>
      </c>
      <c r="J1448" s="204">
        <v>0</v>
      </c>
    </row>
    <row r="1449" spans="1:10">
      <c r="A1449" s="156"/>
      <c r="D1449" s="201" t="s">
        <v>577</v>
      </c>
      <c r="E1449" s="202">
        <v>9</v>
      </c>
      <c r="F1449" s="203">
        <v>165.97499999999999</v>
      </c>
      <c r="G1449" s="203">
        <v>3</v>
      </c>
      <c r="H1449" s="203">
        <v>57.975000000000001</v>
      </c>
      <c r="I1449" s="203">
        <v>0</v>
      </c>
      <c r="J1449" s="204">
        <v>0</v>
      </c>
    </row>
    <row r="1450" spans="1:10">
      <c r="A1450" s="156"/>
      <c r="D1450" s="201" t="s">
        <v>555</v>
      </c>
      <c r="E1450" s="202">
        <v>4</v>
      </c>
      <c r="F1450" s="203">
        <v>82.704499999999996</v>
      </c>
      <c r="G1450" s="203">
        <v>0</v>
      </c>
      <c r="H1450" s="203">
        <v>0</v>
      </c>
      <c r="I1450" s="203">
        <v>0</v>
      </c>
      <c r="J1450" s="204">
        <v>0</v>
      </c>
    </row>
    <row r="1451" spans="1:10">
      <c r="A1451" s="156"/>
      <c r="D1451" s="201" t="s">
        <v>572</v>
      </c>
      <c r="E1451" s="202">
        <v>7</v>
      </c>
      <c r="F1451" s="203">
        <v>21.68</v>
      </c>
      <c r="G1451" s="203">
        <v>1</v>
      </c>
      <c r="H1451" s="203">
        <v>3</v>
      </c>
      <c r="I1451" s="203">
        <v>0</v>
      </c>
      <c r="J1451" s="204">
        <v>0</v>
      </c>
    </row>
    <row r="1452" spans="1:10">
      <c r="A1452" s="156"/>
      <c r="B1452" s="157" t="s">
        <v>490</v>
      </c>
      <c r="D1452" s="201"/>
      <c r="E1452" s="202" t="s">
        <v>201</v>
      </c>
      <c r="F1452" s="203" t="s">
        <v>201</v>
      </c>
      <c r="G1452" s="203" t="s">
        <v>201</v>
      </c>
      <c r="H1452" s="203" t="s">
        <v>201</v>
      </c>
      <c r="I1452" s="203" t="s">
        <v>201</v>
      </c>
      <c r="J1452" s="204" t="s">
        <v>201</v>
      </c>
    </row>
    <row r="1453" spans="1:10">
      <c r="A1453" s="156"/>
      <c r="D1453" s="201" t="s">
        <v>568</v>
      </c>
      <c r="E1453" s="202">
        <v>4400</v>
      </c>
      <c r="F1453" s="203">
        <v>197761.65079999997</v>
      </c>
      <c r="G1453" s="203">
        <v>139</v>
      </c>
      <c r="H1453" s="203">
        <v>6198.9360000000006</v>
      </c>
      <c r="I1453" s="203">
        <v>0</v>
      </c>
      <c r="J1453" s="204">
        <v>0</v>
      </c>
    </row>
    <row r="1454" spans="1:10">
      <c r="A1454" s="156"/>
      <c r="D1454" s="201" t="s">
        <v>575</v>
      </c>
      <c r="E1454" s="202">
        <v>650</v>
      </c>
      <c r="F1454" s="203">
        <v>24358.829999999994</v>
      </c>
      <c r="G1454" s="203">
        <v>33</v>
      </c>
      <c r="H1454" s="203">
        <v>749.36999999999989</v>
      </c>
      <c r="I1454" s="203">
        <v>1</v>
      </c>
      <c r="J1454" s="204">
        <v>0.05</v>
      </c>
    </row>
    <row r="1455" spans="1:10">
      <c r="A1455" s="156"/>
      <c r="D1455" s="201" t="s">
        <v>560</v>
      </c>
      <c r="E1455" s="202">
        <v>463</v>
      </c>
      <c r="F1455" s="203">
        <v>16986.413</v>
      </c>
      <c r="G1455" s="203">
        <v>38</v>
      </c>
      <c r="H1455" s="203">
        <v>1115.5829999999999</v>
      </c>
      <c r="I1455" s="203">
        <v>0</v>
      </c>
      <c r="J1455" s="204">
        <v>0</v>
      </c>
    </row>
    <row r="1456" spans="1:10">
      <c r="A1456" s="156"/>
      <c r="D1456" s="201" t="s">
        <v>566</v>
      </c>
      <c r="E1456" s="202">
        <v>731</v>
      </c>
      <c r="F1456" s="203">
        <v>13686.727500000001</v>
      </c>
      <c r="G1456" s="203">
        <v>47</v>
      </c>
      <c r="H1456" s="203">
        <v>285.1339999999999</v>
      </c>
      <c r="I1456" s="203">
        <v>0</v>
      </c>
      <c r="J1456" s="204">
        <v>0</v>
      </c>
    </row>
    <row r="1457" spans="1:10">
      <c r="A1457" s="156"/>
      <c r="D1457" s="201" t="s">
        <v>553</v>
      </c>
      <c r="E1457" s="202">
        <v>1033</v>
      </c>
      <c r="F1457" s="203">
        <v>12919.626319999996</v>
      </c>
      <c r="G1457" s="203">
        <v>55</v>
      </c>
      <c r="H1457" s="203">
        <v>421.19479999999999</v>
      </c>
      <c r="I1457" s="203">
        <v>0</v>
      </c>
      <c r="J1457" s="204">
        <v>0</v>
      </c>
    </row>
    <row r="1458" spans="1:10">
      <c r="A1458" s="156"/>
      <c r="B1458" s="157" t="s">
        <v>491</v>
      </c>
      <c r="D1458" s="201"/>
      <c r="E1458" s="202" t="s">
        <v>201</v>
      </c>
      <c r="F1458" s="203" t="s">
        <v>201</v>
      </c>
      <c r="G1458" s="203" t="s">
        <v>201</v>
      </c>
      <c r="H1458" s="203" t="s">
        <v>201</v>
      </c>
      <c r="I1458" s="203" t="s">
        <v>201</v>
      </c>
      <c r="J1458" s="204" t="s">
        <v>201</v>
      </c>
    </row>
    <row r="1459" spans="1:10">
      <c r="A1459" s="156"/>
      <c r="D1459" s="201" t="s">
        <v>569</v>
      </c>
      <c r="E1459" s="202">
        <v>841</v>
      </c>
      <c r="F1459" s="203">
        <v>13595.289500000001</v>
      </c>
      <c r="G1459" s="203">
        <v>86</v>
      </c>
      <c r="H1459" s="203">
        <v>1228.0880999999999</v>
      </c>
      <c r="I1459" s="203">
        <v>0</v>
      </c>
      <c r="J1459" s="204">
        <v>0</v>
      </c>
    </row>
    <row r="1460" spans="1:10">
      <c r="A1460" s="156"/>
      <c r="D1460" s="201" t="s">
        <v>565</v>
      </c>
      <c r="E1460" s="202">
        <v>47</v>
      </c>
      <c r="F1460" s="203">
        <v>419.35050000000001</v>
      </c>
      <c r="G1460" s="203">
        <v>2</v>
      </c>
      <c r="H1460" s="203">
        <v>0.2</v>
      </c>
      <c r="I1460" s="203">
        <v>0</v>
      </c>
      <c r="J1460" s="204">
        <v>0</v>
      </c>
    </row>
    <row r="1461" spans="1:10">
      <c r="A1461" s="156"/>
      <c r="D1461" s="201" t="s">
        <v>576</v>
      </c>
      <c r="E1461" s="202">
        <v>26</v>
      </c>
      <c r="F1461" s="203">
        <v>267.38049999999998</v>
      </c>
      <c r="G1461" s="203">
        <v>5</v>
      </c>
      <c r="H1461" s="203">
        <v>40.0505</v>
      </c>
      <c r="I1461" s="203">
        <v>0</v>
      </c>
      <c r="J1461" s="204">
        <v>0</v>
      </c>
    </row>
    <row r="1462" spans="1:10">
      <c r="A1462" s="156"/>
      <c r="D1462" s="201" t="s">
        <v>553</v>
      </c>
      <c r="E1462" s="202">
        <v>90</v>
      </c>
      <c r="F1462" s="203">
        <v>140.98116999999999</v>
      </c>
      <c r="G1462" s="203">
        <v>5</v>
      </c>
      <c r="H1462" s="203">
        <v>25.747579999999999</v>
      </c>
      <c r="I1462" s="203">
        <v>0</v>
      </c>
      <c r="J1462" s="204">
        <v>0</v>
      </c>
    </row>
    <row r="1463" spans="1:10">
      <c r="A1463" s="156"/>
      <c r="D1463" s="201" t="s">
        <v>577</v>
      </c>
      <c r="E1463" s="202">
        <v>30</v>
      </c>
      <c r="F1463" s="203">
        <v>31.127999999999997</v>
      </c>
      <c r="G1463" s="203">
        <v>2</v>
      </c>
      <c r="H1463" s="203">
        <v>1.95</v>
      </c>
      <c r="I1463" s="203">
        <v>0</v>
      </c>
      <c r="J1463" s="204">
        <v>0</v>
      </c>
    </row>
    <row r="1464" spans="1:10">
      <c r="A1464" s="156"/>
      <c r="B1464" s="157" t="s">
        <v>492</v>
      </c>
      <c r="D1464" s="201"/>
      <c r="E1464" s="202" t="s">
        <v>201</v>
      </c>
      <c r="F1464" s="203" t="s">
        <v>201</v>
      </c>
      <c r="G1464" s="203" t="s">
        <v>201</v>
      </c>
      <c r="H1464" s="203" t="s">
        <v>201</v>
      </c>
      <c r="I1464" s="203" t="s">
        <v>201</v>
      </c>
      <c r="J1464" s="204" t="s">
        <v>201</v>
      </c>
    </row>
    <row r="1465" spans="1:10">
      <c r="A1465" s="156"/>
      <c r="D1465" s="201" t="s">
        <v>568</v>
      </c>
      <c r="E1465" s="202">
        <v>11</v>
      </c>
      <c r="F1465" s="203">
        <v>4.8699999999999992</v>
      </c>
      <c r="G1465" s="203">
        <v>0</v>
      </c>
      <c r="H1465" s="203">
        <v>0</v>
      </c>
      <c r="I1465" s="203">
        <v>0</v>
      </c>
      <c r="J1465" s="204">
        <v>0</v>
      </c>
    </row>
    <row r="1466" spans="1:10">
      <c r="A1466" s="156"/>
      <c r="D1466" s="201" t="s">
        <v>569</v>
      </c>
      <c r="E1466" s="202">
        <v>3</v>
      </c>
      <c r="F1466" s="203">
        <v>2.68</v>
      </c>
      <c r="G1466" s="203">
        <v>0</v>
      </c>
      <c r="H1466" s="203">
        <v>0</v>
      </c>
      <c r="I1466" s="203">
        <v>0</v>
      </c>
      <c r="J1466" s="204">
        <v>0</v>
      </c>
    </row>
    <row r="1467" spans="1:10">
      <c r="A1467" s="156"/>
      <c r="D1467" s="201" t="s">
        <v>577</v>
      </c>
      <c r="E1467" s="202">
        <v>5</v>
      </c>
      <c r="F1467" s="203">
        <v>0.22850000000000001</v>
      </c>
      <c r="G1467" s="203">
        <v>0</v>
      </c>
      <c r="H1467" s="203">
        <v>0</v>
      </c>
      <c r="I1467" s="203">
        <v>0</v>
      </c>
      <c r="J1467" s="204">
        <v>0</v>
      </c>
    </row>
    <row r="1468" spans="1:10">
      <c r="A1468" s="156"/>
      <c r="D1468" s="201" t="s">
        <v>553</v>
      </c>
      <c r="E1468" s="202">
        <v>1</v>
      </c>
      <c r="F1468" s="203">
        <v>0.16</v>
      </c>
      <c r="G1468" s="203">
        <v>0</v>
      </c>
      <c r="H1468" s="203">
        <v>0</v>
      </c>
      <c r="I1468" s="203">
        <v>0</v>
      </c>
      <c r="J1468" s="204">
        <v>0</v>
      </c>
    </row>
    <row r="1469" spans="1:10">
      <c r="A1469" s="156"/>
      <c r="D1469" s="201" t="s">
        <v>563</v>
      </c>
      <c r="E1469" s="202">
        <v>1</v>
      </c>
      <c r="F1469" s="203">
        <v>0.16</v>
      </c>
      <c r="G1469" s="203">
        <v>0</v>
      </c>
      <c r="H1469" s="203">
        <v>0</v>
      </c>
      <c r="I1469" s="203">
        <v>0</v>
      </c>
      <c r="J1469" s="204">
        <v>0</v>
      </c>
    </row>
    <row r="1470" spans="1:10">
      <c r="A1470" s="156"/>
      <c r="B1470" s="157" t="s">
        <v>495</v>
      </c>
      <c r="D1470" s="201"/>
      <c r="E1470" s="202" t="s">
        <v>201</v>
      </c>
      <c r="F1470" s="203" t="s">
        <v>201</v>
      </c>
      <c r="G1470" s="203" t="s">
        <v>201</v>
      </c>
      <c r="H1470" s="203" t="s">
        <v>201</v>
      </c>
      <c r="I1470" s="203" t="s">
        <v>201</v>
      </c>
      <c r="J1470" s="204" t="s">
        <v>201</v>
      </c>
    </row>
    <row r="1471" spans="1:10">
      <c r="A1471" s="156"/>
      <c r="D1471" s="201" t="s">
        <v>569</v>
      </c>
      <c r="E1471" s="202">
        <v>87</v>
      </c>
      <c r="F1471" s="203">
        <v>1756.0360000000001</v>
      </c>
      <c r="G1471" s="203">
        <v>6</v>
      </c>
      <c r="H1471" s="203">
        <v>16.112000000000002</v>
      </c>
      <c r="I1471" s="203">
        <v>0</v>
      </c>
      <c r="J1471" s="204">
        <v>0</v>
      </c>
    </row>
    <row r="1472" spans="1:10">
      <c r="A1472" s="156"/>
      <c r="D1472" s="201" t="s">
        <v>577</v>
      </c>
      <c r="E1472" s="202">
        <v>69</v>
      </c>
      <c r="F1472" s="203">
        <v>801.59999999999991</v>
      </c>
      <c r="G1472" s="203">
        <v>5</v>
      </c>
      <c r="H1472" s="203">
        <v>60.2</v>
      </c>
      <c r="I1472" s="203">
        <v>0</v>
      </c>
      <c r="J1472" s="204">
        <v>0</v>
      </c>
    </row>
    <row r="1473" spans="1:10">
      <c r="A1473" s="156"/>
      <c r="D1473" s="201" t="s">
        <v>587</v>
      </c>
      <c r="E1473" s="202">
        <v>27</v>
      </c>
      <c r="F1473" s="203">
        <v>151.64035000000001</v>
      </c>
      <c r="G1473" s="203">
        <v>0</v>
      </c>
      <c r="H1473" s="203">
        <v>0</v>
      </c>
      <c r="I1473" s="203">
        <v>0</v>
      </c>
      <c r="J1473" s="204">
        <v>0</v>
      </c>
    </row>
    <row r="1474" spans="1:10">
      <c r="A1474" s="156"/>
      <c r="D1474" s="201" t="s">
        <v>555</v>
      </c>
      <c r="E1474" s="202">
        <v>15</v>
      </c>
      <c r="F1474" s="203">
        <v>147.83999999999995</v>
      </c>
      <c r="G1474" s="203">
        <v>1</v>
      </c>
      <c r="H1474" s="203">
        <v>1.92</v>
      </c>
      <c r="I1474" s="203">
        <v>0</v>
      </c>
      <c r="J1474" s="204">
        <v>0</v>
      </c>
    </row>
    <row r="1475" spans="1:10">
      <c r="A1475" s="156"/>
      <c r="D1475" s="201" t="s">
        <v>576</v>
      </c>
      <c r="E1475" s="202">
        <v>6</v>
      </c>
      <c r="F1475" s="203">
        <v>54</v>
      </c>
      <c r="G1475" s="203">
        <v>2</v>
      </c>
      <c r="H1475" s="203">
        <v>18</v>
      </c>
      <c r="I1475" s="203">
        <v>0</v>
      </c>
      <c r="J1475" s="204">
        <v>0</v>
      </c>
    </row>
    <row r="1476" spans="1:10">
      <c r="A1476" s="156"/>
      <c r="B1476" s="157" t="s">
        <v>496</v>
      </c>
      <c r="D1476" s="201"/>
      <c r="E1476" s="202" t="s">
        <v>201</v>
      </c>
      <c r="F1476" s="203" t="s">
        <v>201</v>
      </c>
      <c r="G1476" s="203" t="s">
        <v>201</v>
      </c>
      <c r="H1476" s="203" t="s">
        <v>201</v>
      </c>
      <c r="I1476" s="203" t="s">
        <v>201</v>
      </c>
      <c r="J1476" s="204" t="s">
        <v>201</v>
      </c>
    </row>
    <row r="1477" spans="1:10">
      <c r="A1477" s="156"/>
      <c r="D1477" s="201" t="s">
        <v>569</v>
      </c>
      <c r="E1477" s="202">
        <v>1231</v>
      </c>
      <c r="F1477" s="203">
        <v>43792.294999999984</v>
      </c>
      <c r="G1477" s="203">
        <v>78</v>
      </c>
      <c r="H1477" s="203">
        <v>1858.5518</v>
      </c>
      <c r="I1477" s="203">
        <v>0</v>
      </c>
      <c r="J1477" s="204">
        <v>0</v>
      </c>
    </row>
    <row r="1478" spans="1:10">
      <c r="A1478" s="156"/>
      <c r="D1478" s="201" t="s">
        <v>568</v>
      </c>
      <c r="E1478" s="202">
        <v>397</v>
      </c>
      <c r="F1478" s="203">
        <v>4504.1849999999986</v>
      </c>
      <c r="G1478" s="203">
        <v>17</v>
      </c>
      <c r="H1478" s="203">
        <v>160.60500000000002</v>
      </c>
      <c r="I1478" s="203">
        <v>0</v>
      </c>
      <c r="J1478" s="204">
        <v>0</v>
      </c>
    </row>
    <row r="1479" spans="1:10">
      <c r="A1479" s="156"/>
      <c r="D1479" s="201" t="s">
        <v>636</v>
      </c>
      <c r="E1479" s="202">
        <v>60</v>
      </c>
      <c r="F1479" s="203">
        <v>2540.85</v>
      </c>
      <c r="G1479" s="203">
        <v>3</v>
      </c>
      <c r="H1479" s="203">
        <v>126</v>
      </c>
      <c r="I1479" s="203">
        <v>0</v>
      </c>
      <c r="J1479" s="204">
        <v>0</v>
      </c>
    </row>
    <row r="1480" spans="1:10">
      <c r="A1480" s="156"/>
      <c r="D1480" s="201" t="s">
        <v>567</v>
      </c>
      <c r="E1480" s="202">
        <v>65</v>
      </c>
      <c r="F1480" s="203">
        <v>2347.951</v>
      </c>
      <c r="G1480" s="203">
        <v>3</v>
      </c>
      <c r="H1480" s="203">
        <v>19.951000000000001</v>
      </c>
      <c r="I1480" s="203">
        <v>0</v>
      </c>
      <c r="J1480" s="204">
        <v>0</v>
      </c>
    </row>
    <row r="1481" spans="1:10">
      <c r="A1481" s="156"/>
      <c r="D1481" s="201" t="s">
        <v>574</v>
      </c>
      <c r="E1481" s="202">
        <v>39</v>
      </c>
      <c r="F1481" s="203">
        <v>1880.79</v>
      </c>
      <c r="G1481" s="203">
        <v>2</v>
      </c>
      <c r="H1481" s="203">
        <v>1.1400000000000001</v>
      </c>
      <c r="I1481" s="203">
        <v>0</v>
      </c>
      <c r="J1481" s="204">
        <v>0</v>
      </c>
    </row>
    <row r="1482" spans="1:10">
      <c r="A1482" s="156"/>
      <c r="B1482" s="157" t="s">
        <v>497</v>
      </c>
      <c r="D1482" s="201"/>
      <c r="E1482" s="202" t="s">
        <v>201</v>
      </c>
      <c r="F1482" s="203" t="s">
        <v>201</v>
      </c>
      <c r="G1482" s="203" t="s">
        <v>201</v>
      </c>
      <c r="H1482" s="203" t="s">
        <v>201</v>
      </c>
      <c r="I1482" s="203" t="s">
        <v>201</v>
      </c>
      <c r="J1482" s="204" t="s">
        <v>201</v>
      </c>
    </row>
    <row r="1483" spans="1:10">
      <c r="A1483" s="156"/>
      <c r="D1483" s="201" t="s">
        <v>569</v>
      </c>
      <c r="E1483" s="202">
        <v>1585</v>
      </c>
      <c r="F1483" s="203">
        <v>38220.420940000011</v>
      </c>
      <c r="G1483" s="203">
        <v>160</v>
      </c>
      <c r="H1483" s="203">
        <v>2943.72784</v>
      </c>
      <c r="I1483" s="203">
        <v>0</v>
      </c>
      <c r="J1483" s="204">
        <v>0</v>
      </c>
    </row>
    <row r="1484" spans="1:10">
      <c r="A1484" s="156"/>
      <c r="D1484" s="201" t="s">
        <v>587</v>
      </c>
      <c r="E1484" s="202">
        <v>1238</v>
      </c>
      <c r="F1484" s="203">
        <v>37357.670999999995</v>
      </c>
      <c r="G1484" s="203">
        <v>43</v>
      </c>
      <c r="H1484" s="203">
        <v>836.37499999999989</v>
      </c>
      <c r="I1484" s="203">
        <v>0</v>
      </c>
      <c r="J1484" s="204">
        <v>0</v>
      </c>
    </row>
    <row r="1485" spans="1:10">
      <c r="A1485" s="156"/>
      <c r="D1485" s="201" t="s">
        <v>563</v>
      </c>
      <c r="E1485" s="202">
        <v>358</v>
      </c>
      <c r="F1485" s="203">
        <v>31142.796000000002</v>
      </c>
      <c r="G1485" s="203">
        <v>6</v>
      </c>
      <c r="H1485" s="203">
        <v>364</v>
      </c>
      <c r="I1485" s="203">
        <v>0</v>
      </c>
      <c r="J1485" s="204">
        <v>0</v>
      </c>
    </row>
    <row r="1486" spans="1:10">
      <c r="A1486" s="156"/>
      <c r="D1486" s="201" t="s">
        <v>575</v>
      </c>
      <c r="E1486" s="202">
        <v>1127</v>
      </c>
      <c r="F1486" s="203">
        <v>31142.531999999988</v>
      </c>
      <c r="G1486" s="203">
        <v>31</v>
      </c>
      <c r="H1486" s="203">
        <v>643.38400000000001</v>
      </c>
      <c r="I1486" s="203">
        <v>0</v>
      </c>
      <c r="J1486" s="204">
        <v>0</v>
      </c>
    </row>
    <row r="1487" spans="1:10">
      <c r="A1487" s="156"/>
      <c r="D1487" s="201" t="s">
        <v>568</v>
      </c>
      <c r="E1487" s="202">
        <v>327</v>
      </c>
      <c r="F1487" s="203">
        <v>4808.8500000000004</v>
      </c>
      <c r="G1487" s="203">
        <v>10</v>
      </c>
      <c r="H1487" s="203">
        <v>88.11</v>
      </c>
      <c r="I1487" s="203">
        <v>0</v>
      </c>
      <c r="J1487" s="204">
        <v>0</v>
      </c>
    </row>
    <row r="1488" spans="1:10">
      <c r="A1488" s="156"/>
      <c r="B1488" s="157" t="s">
        <v>498</v>
      </c>
      <c r="D1488" s="201"/>
      <c r="E1488" s="202" t="s">
        <v>201</v>
      </c>
      <c r="F1488" s="203" t="s">
        <v>201</v>
      </c>
      <c r="G1488" s="203" t="s">
        <v>201</v>
      </c>
      <c r="H1488" s="203" t="s">
        <v>201</v>
      </c>
      <c r="I1488" s="203" t="s">
        <v>201</v>
      </c>
      <c r="J1488" s="204" t="s">
        <v>201</v>
      </c>
    </row>
    <row r="1489" spans="1:10">
      <c r="A1489" s="156"/>
      <c r="D1489" s="201" t="s">
        <v>553</v>
      </c>
      <c r="E1489" s="202">
        <v>248</v>
      </c>
      <c r="F1489" s="203">
        <v>4321.7566599999991</v>
      </c>
      <c r="G1489" s="203">
        <v>19</v>
      </c>
      <c r="H1489" s="203">
        <v>146.21151999999998</v>
      </c>
      <c r="I1489" s="203">
        <v>0</v>
      </c>
      <c r="J1489" s="204">
        <v>0</v>
      </c>
    </row>
    <row r="1490" spans="1:10">
      <c r="A1490" s="156"/>
      <c r="D1490" s="201" t="s">
        <v>570</v>
      </c>
      <c r="E1490" s="202">
        <v>291</v>
      </c>
      <c r="F1490" s="203">
        <v>1438.11744</v>
      </c>
      <c r="G1490" s="203">
        <v>30</v>
      </c>
      <c r="H1490" s="203">
        <v>147.67340000000002</v>
      </c>
      <c r="I1490" s="203">
        <v>0</v>
      </c>
      <c r="J1490" s="204">
        <v>0</v>
      </c>
    </row>
    <row r="1491" spans="1:10">
      <c r="A1491" s="156"/>
      <c r="D1491" s="201" t="s">
        <v>577</v>
      </c>
      <c r="E1491" s="202">
        <v>267</v>
      </c>
      <c r="F1491" s="203">
        <v>1331.443</v>
      </c>
      <c r="G1491" s="203">
        <v>1</v>
      </c>
      <c r="H1491" s="203">
        <v>0.6</v>
      </c>
      <c r="I1491" s="203">
        <v>0</v>
      </c>
      <c r="J1491" s="204">
        <v>0</v>
      </c>
    </row>
    <row r="1492" spans="1:10">
      <c r="A1492" s="156"/>
      <c r="D1492" s="201" t="s">
        <v>572</v>
      </c>
      <c r="E1492" s="202">
        <v>81</v>
      </c>
      <c r="F1492" s="203">
        <v>832.18000000000006</v>
      </c>
      <c r="G1492" s="203">
        <v>10</v>
      </c>
      <c r="H1492" s="203">
        <v>85.240000000000009</v>
      </c>
      <c r="I1492" s="203">
        <v>0</v>
      </c>
      <c r="J1492" s="204">
        <v>0</v>
      </c>
    </row>
    <row r="1493" spans="1:10">
      <c r="A1493" s="156"/>
      <c r="D1493" s="201" t="s">
        <v>560</v>
      </c>
      <c r="E1493" s="202">
        <v>205</v>
      </c>
      <c r="F1493" s="203">
        <v>441.88499999999999</v>
      </c>
      <c r="G1493" s="203">
        <v>13</v>
      </c>
      <c r="H1493" s="203">
        <v>1.5375000000000001</v>
      </c>
      <c r="I1493" s="203">
        <v>0</v>
      </c>
      <c r="J1493" s="204">
        <v>0</v>
      </c>
    </row>
    <row r="1494" spans="1:10">
      <c r="A1494" s="156"/>
      <c r="B1494" s="157" t="s">
        <v>499</v>
      </c>
      <c r="D1494" s="201"/>
      <c r="E1494" s="202" t="s">
        <v>201</v>
      </c>
      <c r="F1494" s="203" t="s">
        <v>201</v>
      </c>
      <c r="G1494" s="203" t="s">
        <v>201</v>
      </c>
      <c r="H1494" s="203" t="s">
        <v>201</v>
      </c>
      <c r="I1494" s="203" t="s">
        <v>201</v>
      </c>
      <c r="J1494" s="204" t="s">
        <v>201</v>
      </c>
    </row>
    <row r="1495" spans="1:10">
      <c r="A1495" s="156"/>
      <c r="D1495" s="201" t="s">
        <v>569</v>
      </c>
      <c r="E1495" s="202">
        <v>534</v>
      </c>
      <c r="F1495" s="203">
        <v>1878.3916100000001</v>
      </c>
      <c r="G1495" s="203">
        <v>77</v>
      </c>
      <c r="H1495" s="203">
        <v>111.10450000000002</v>
      </c>
      <c r="I1495" s="203">
        <v>4</v>
      </c>
      <c r="J1495" s="204">
        <v>1.327</v>
      </c>
    </row>
    <row r="1496" spans="1:10">
      <c r="A1496" s="156"/>
      <c r="D1496" s="201" t="s">
        <v>572</v>
      </c>
      <c r="E1496" s="202">
        <v>95</v>
      </c>
      <c r="F1496" s="203">
        <v>1343.3799999999997</v>
      </c>
      <c r="G1496" s="203">
        <v>2</v>
      </c>
      <c r="H1496" s="203">
        <v>40.799999999999997</v>
      </c>
      <c r="I1496" s="203">
        <v>0</v>
      </c>
      <c r="J1496" s="204">
        <v>0</v>
      </c>
    </row>
    <row r="1497" spans="1:10">
      <c r="A1497" s="156"/>
      <c r="D1497" s="201" t="s">
        <v>577</v>
      </c>
      <c r="E1497" s="202">
        <v>97</v>
      </c>
      <c r="F1497" s="203">
        <v>243.48</v>
      </c>
      <c r="G1497" s="203">
        <v>13</v>
      </c>
      <c r="H1497" s="203">
        <v>20.1525</v>
      </c>
      <c r="I1497" s="203">
        <v>0</v>
      </c>
      <c r="J1497" s="204">
        <v>0</v>
      </c>
    </row>
    <row r="1498" spans="1:10">
      <c r="A1498" s="156"/>
      <c r="D1498" s="201" t="s">
        <v>579</v>
      </c>
      <c r="E1498" s="202">
        <v>8</v>
      </c>
      <c r="F1498" s="203">
        <v>157.19999999999999</v>
      </c>
      <c r="G1498" s="203">
        <v>0</v>
      </c>
      <c r="H1498" s="203">
        <v>0</v>
      </c>
      <c r="I1498" s="203">
        <v>0</v>
      </c>
      <c r="J1498" s="204">
        <v>0</v>
      </c>
    </row>
    <row r="1499" spans="1:10">
      <c r="A1499" s="156"/>
      <c r="D1499" s="201" t="s">
        <v>563</v>
      </c>
      <c r="E1499" s="202">
        <v>14</v>
      </c>
      <c r="F1499" s="203">
        <v>143.30000000000001</v>
      </c>
      <c r="G1499" s="203">
        <v>1</v>
      </c>
      <c r="H1499" s="203">
        <v>9</v>
      </c>
      <c r="I1499" s="203">
        <v>0</v>
      </c>
      <c r="J1499" s="204">
        <v>0</v>
      </c>
    </row>
    <row r="1500" spans="1:10">
      <c r="A1500" s="156"/>
      <c r="B1500" s="157" t="s">
        <v>500</v>
      </c>
      <c r="D1500" s="201"/>
      <c r="E1500" s="202" t="s">
        <v>201</v>
      </c>
      <c r="F1500" s="203" t="s">
        <v>201</v>
      </c>
      <c r="G1500" s="203" t="s">
        <v>201</v>
      </c>
      <c r="H1500" s="203" t="s">
        <v>201</v>
      </c>
      <c r="I1500" s="203" t="s">
        <v>201</v>
      </c>
      <c r="J1500" s="204" t="s">
        <v>201</v>
      </c>
    </row>
    <row r="1501" spans="1:10">
      <c r="A1501" s="156"/>
      <c r="D1501" s="201" t="s">
        <v>553</v>
      </c>
      <c r="E1501" s="202">
        <v>7443</v>
      </c>
      <c r="F1501" s="203">
        <v>2535.834960000006</v>
      </c>
      <c r="G1501" s="203">
        <v>298</v>
      </c>
      <c r="H1501" s="203">
        <v>32.809770000000022</v>
      </c>
      <c r="I1501" s="203">
        <v>0</v>
      </c>
      <c r="J1501" s="204">
        <v>0</v>
      </c>
    </row>
    <row r="1502" spans="1:10">
      <c r="A1502" s="156"/>
      <c r="D1502" s="201" t="s">
        <v>588</v>
      </c>
      <c r="E1502" s="202">
        <v>123</v>
      </c>
      <c r="F1502" s="203">
        <v>1690.2341000000001</v>
      </c>
      <c r="G1502" s="203">
        <v>0</v>
      </c>
      <c r="H1502" s="203">
        <v>0</v>
      </c>
      <c r="I1502" s="203">
        <v>0</v>
      </c>
      <c r="J1502" s="204">
        <v>0</v>
      </c>
    </row>
    <row r="1503" spans="1:10">
      <c r="A1503" s="156"/>
      <c r="D1503" s="201" t="s">
        <v>569</v>
      </c>
      <c r="E1503" s="202">
        <v>1396</v>
      </c>
      <c r="F1503" s="203">
        <v>793.32271999999955</v>
      </c>
      <c r="G1503" s="203">
        <v>109</v>
      </c>
      <c r="H1503" s="203">
        <v>97.847150000000042</v>
      </c>
      <c r="I1503" s="203">
        <v>0</v>
      </c>
      <c r="J1503" s="204">
        <v>0</v>
      </c>
    </row>
    <row r="1504" spans="1:10">
      <c r="A1504" s="156"/>
      <c r="D1504" s="201" t="s">
        <v>580</v>
      </c>
      <c r="E1504" s="202">
        <v>960</v>
      </c>
      <c r="F1504" s="203">
        <v>774.48111999999981</v>
      </c>
      <c r="G1504" s="203">
        <v>13</v>
      </c>
      <c r="H1504" s="203">
        <v>0.66050000000000009</v>
      </c>
      <c r="I1504" s="203">
        <v>0</v>
      </c>
      <c r="J1504" s="204">
        <v>0</v>
      </c>
    </row>
    <row r="1505" spans="1:10">
      <c r="A1505" s="156"/>
      <c r="D1505" s="201" t="s">
        <v>577</v>
      </c>
      <c r="E1505" s="202">
        <v>1568</v>
      </c>
      <c r="F1505" s="203">
        <v>645.20500999999945</v>
      </c>
      <c r="G1505" s="203">
        <v>64</v>
      </c>
      <c r="H1505" s="203">
        <v>2.1590899999999982</v>
      </c>
      <c r="I1505" s="203">
        <v>0</v>
      </c>
      <c r="J1505" s="204">
        <v>0</v>
      </c>
    </row>
    <row r="1506" spans="1:10">
      <c r="A1506" s="156"/>
      <c r="B1506" s="157" t="s">
        <v>501</v>
      </c>
      <c r="D1506" s="201"/>
      <c r="E1506" s="202" t="s">
        <v>201</v>
      </c>
      <c r="F1506" s="203" t="s">
        <v>201</v>
      </c>
      <c r="G1506" s="203" t="s">
        <v>201</v>
      </c>
      <c r="H1506" s="203" t="s">
        <v>201</v>
      </c>
      <c r="I1506" s="203" t="s">
        <v>201</v>
      </c>
      <c r="J1506" s="204" t="s">
        <v>201</v>
      </c>
    </row>
    <row r="1507" spans="1:10">
      <c r="A1507" s="156"/>
      <c r="D1507" s="201" t="s">
        <v>587</v>
      </c>
      <c r="E1507" s="202">
        <v>518</v>
      </c>
      <c r="F1507" s="203">
        <v>35081.998499999994</v>
      </c>
      <c r="G1507" s="203">
        <v>18</v>
      </c>
      <c r="H1507" s="203">
        <v>489.90350000000001</v>
      </c>
      <c r="I1507" s="203">
        <v>0</v>
      </c>
      <c r="J1507" s="204">
        <v>0</v>
      </c>
    </row>
    <row r="1508" spans="1:10">
      <c r="A1508" s="156"/>
      <c r="D1508" s="201" t="s">
        <v>569</v>
      </c>
      <c r="E1508" s="202">
        <v>1189</v>
      </c>
      <c r="F1508" s="203">
        <v>32264.763020000002</v>
      </c>
      <c r="G1508" s="203">
        <v>107</v>
      </c>
      <c r="H1508" s="203">
        <v>8774.9795800000029</v>
      </c>
      <c r="I1508" s="203">
        <v>0</v>
      </c>
      <c r="J1508" s="204">
        <v>0</v>
      </c>
    </row>
    <row r="1509" spans="1:10">
      <c r="A1509" s="156"/>
      <c r="D1509" s="201" t="s">
        <v>568</v>
      </c>
      <c r="E1509" s="202">
        <v>364</v>
      </c>
      <c r="F1509" s="203">
        <v>23076.464</v>
      </c>
      <c r="G1509" s="203">
        <v>17</v>
      </c>
      <c r="H1509" s="203">
        <v>404.31599999999997</v>
      </c>
      <c r="I1509" s="203">
        <v>0</v>
      </c>
      <c r="J1509" s="204">
        <v>0</v>
      </c>
    </row>
    <row r="1510" spans="1:10">
      <c r="A1510" s="156"/>
      <c r="D1510" s="201" t="s">
        <v>570</v>
      </c>
      <c r="E1510" s="202">
        <v>251</v>
      </c>
      <c r="F1510" s="203">
        <v>10122.524780000003</v>
      </c>
      <c r="G1510" s="203">
        <v>13</v>
      </c>
      <c r="H1510" s="203">
        <v>918.90849999999978</v>
      </c>
      <c r="I1510" s="203">
        <v>0</v>
      </c>
      <c r="J1510" s="204">
        <v>0</v>
      </c>
    </row>
    <row r="1511" spans="1:10">
      <c r="A1511" s="156"/>
      <c r="D1511" s="201" t="s">
        <v>574</v>
      </c>
      <c r="E1511" s="202">
        <v>162</v>
      </c>
      <c r="F1511" s="203">
        <v>9640.9666499999985</v>
      </c>
      <c r="G1511" s="203">
        <v>15</v>
      </c>
      <c r="H1511" s="203">
        <v>1205.58465</v>
      </c>
      <c r="I1511" s="203">
        <v>0</v>
      </c>
      <c r="J1511" s="204">
        <v>0</v>
      </c>
    </row>
    <row r="1512" spans="1:10">
      <c r="A1512" s="156"/>
      <c r="B1512" s="157" t="s">
        <v>502</v>
      </c>
      <c r="D1512" s="201"/>
      <c r="E1512" s="202" t="s">
        <v>201</v>
      </c>
      <c r="F1512" s="203" t="s">
        <v>201</v>
      </c>
      <c r="G1512" s="203" t="s">
        <v>201</v>
      </c>
      <c r="H1512" s="203" t="s">
        <v>201</v>
      </c>
      <c r="I1512" s="203" t="s">
        <v>201</v>
      </c>
      <c r="J1512" s="204" t="s">
        <v>201</v>
      </c>
    </row>
    <row r="1513" spans="1:10">
      <c r="A1513" s="156"/>
      <c r="D1513" s="201" t="s">
        <v>577</v>
      </c>
      <c r="E1513" s="202">
        <v>177</v>
      </c>
      <c r="F1513" s="203">
        <v>201.20000000000005</v>
      </c>
      <c r="G1513" s="203">
        <v>7</v>
      </c>
      <c r="H1513" s="203">
        <v>13.225000000000001</v>
      </c>
      <c r="I1513" s="203">
        <v>0</v>
      </c>
      <c r="J1513" s="204">
        <v>0</v>
      </c>
    </row>
    <row r="1514" spans="1:10">
      <c r="A1514" s="156"/>
      <c r="D1514" s="201" t="s">
        <v>580</v>
      </c>
      <c r="E1514" s="202">
        <v>54</v>
      </c>
      <c r="F1514" s="203">
        <v>32.83126</v>
      </c>
      <c r="G1514" s="203">
        <v>1</v>
      </c>
      <c r="H1514" s="203">
        <v>0.25944</v>
      </c>
      <c r="I1514" s="203">
        <v>0</v>
      </c>
      <c r="J1514" s="204">
        <v>0</v>
      </c>
    </row>
    <row r="1515" spans="1:10">
      <c r="A1515" s="156"/>
      <c r="D1515" s="201" t="s">
        <v>567</v>
      </c>
      <c r="E1515" s="202">
        <v>15</v>
      </c>
      <c r="F1515" s="203">
        <v>28.475899999999996</v>
      </c>
      <c r="G1515" s="203">
        <v>1</v>
      </c>
      <c r="H1515" s="203">
        <v>2.5000000000000001E-2</v>
      </c>
      <c r="I1515" s="203">
        <v>0</v>
      </c>
      <c r="J1515" s="204">
        <v>0</v>
      </c>
    </row>
    <row r="1516" spans="1:10">
      <c r="A1516" s="156"/>
      <c r="D1516" s="201" t="s">
        <v>576</v>
      </c>
      <c r="E1516" s="202">
        <v>138</v>
      </c>
      <c r="F1516" s="203">
        <v>23.578480000000006</v>
      </c>
      <c r="G1516" s="203">
        <v>10</v>
      </c>
      <c r="H1516" s="203">
        <v>1.591</v>
      </c>
      <c r="I1516" s="203">
        <v>1</v>
      </c>
      <c r="J1516" s="204">
        <v>0.19</v>
      </c>
    </row>
    <row r="1517" spans="1:10">
      <c r="A1517" s="156"/>
      <c r="D1517" s="201" t="s">
        <v>553</v>
      </c>
      <c r="E1517" s="202">
        <v>207</v>
      </c>
      <c r="F1517" s="203">
        <v>21.319459999999999</v>
      </c>
      <c r="G1517" s="203">
        <v>8</v>
      </c>
      <c r="H1517" s="203">
        <v>0.23139999999999999</v>
      </c>
      <c r="I1517" s="203">
        <v>0</v>
      </c>
      <c r="J1517" s="204">
        <v>0</v>
      </c>
    </row>
    <row r="1518" spans="1:10">
      <c r="A1518" s="156"/>
      <c r="B1518" s="157" t="s">
        <v>503</v>
      </c>
      <c r="D1518" s="201"/>
      <c r="E1518" s="202" t="s">
        <v>201</v>
      </c>
      <c r="F1518" s="203" t="s">
        <v>201</v>
      </c>
      <c r="G1518" s="203" t="s">
        <v>201</v>
      </c>
      <c r="H1518" s="203" t="s">
        <v>201</v>
      </c>
      <c r="I1518" s="203" t="s">
        <v>201</v>
      </c>
      <c r="J1518" s="204" t="s">
        <v>201</v>
      </c>
    </row>
    <row r="1519" spans="1:10">
      <c r="A1519" s="156"/>
      <c r="D1519" s="201" t="s">
        <v>569</v>
      </c>
      <c r="E1519" s="202">
        <v>275</v>
      </c>
      <c r="F1519" s="203">
        <v>1135.3973599999999</v>
      </c>
      <c r="G1519" s="203">
        <v>12</v>
      </c>
      <c r="H1519" s="203">
        <v>21.243399999999998</v>
      </c>
      <c r="I1519" s="203">
        <v>0</v>
      </c>
      <c r="J1519" s="204">
        <v>0</v>
      </c>
    </row>
    <row r="1520" spans="1:10">
      <c r="A1520" s="156"/>
      <c r="D1520" s="201" t="s">
        <v>560</v>
      </c>
      <c r="E1520" s="202">
        <v>404</v>
      </c>
      <c r="F1520" s="203">
        <v>344.68600000000015</v>
      </c>
      <c r="G1520" s="203">
        <v>9</v>
      </c>
      <c r="H1520" s="203">
        <v>0.39910000000000007</v>
      </c>
      <c r="I1520" s="203">
        <v>0</v>
      </c>
      <c r="J1520" s="204">
        <v>0</v>
      </c>
    </row>
    <row r="1521" spans="1:10">
      <c r="A1521" s="156"/>
      <c r="D1521" s="201" t="s">
        <v>566</v>
      </c>
      <c r="E1521" s="202">
        <v>246</v>
      </c>
      <c r="F1521" s="203">
        <v>286.09815999999989</v>
      </c>
      <c r="G1521" s="203">
        <v>11</v>
      </c>
      <c r="H1521" s="203">
        <v>2.3052599999999996</v>
      </c>
      <c r="I1521" s="203">
        <v>0</v>
      </c>
      <c r="J1521" s="204">
        <v>0</v>
      </c>
    </row>
    <row r="1522" spans="1:10">
      <c r="A1522" s="156"/>
      <c r="D1522" s="201" t="s">
        <v>579</v>
      </c>
      <c r="E1522" s="202">
        <v>120</v>
      </c>
      <c r="F1522" s="203">
        <v>203.30350000000004</v>
      </c>
      <c r="G1522" s="203">
        <v>8</v>
      </c>
      <c r="H1522" s="203">
        <v>0.70600000000000007</v>
      </c>
      <c r="I1522" s="203">
        <v>0</v>
      </c>
      <c r="J1522" s="204">
        <v>0</v>
      </c>
    </row>
    <row r="1523" spans="1:10">
      <c r="A1523" s="156"/>
      <c r="D1523" s="201" t="s">
        <v>601</v>
      </c>
      <c r="E1523" s="202">
        <v>11</v>
      </c>
      <c r="F1523" s="203">
        <v>55.192</v>
      </c>
      <c r="G1523" s="203">
        <v>0</v>
      </c>
      <c r="H1523" s="203">
        <v>0</v>
      </c>
      <c r="I1523" s="203">
        <v>0</v>
      </c>
      <c r="J1523" s="204">
        <v>0</v>
      </c>
    </row>
    <row r="1524" spans="1:10">
      <c r="A1524" s="156"/>
      <c r="B1524" s="157" t="s">
        <v>504</v>
      </c>
      <c r="D1524" s="201"/>
      <c r="E1524" s="202" t="s">
        <v>201</v>
      </c>
      <c r="F1524" s="203" t="s">
        <v>201</v>
      </c>
      <c r="G1524" s="203" t="s">
        <v>201</v>
      </c>
      <c r="H1524" s="203" t="s">
        <v>201</v>
      </c>
      <c r="I1524" s="203" t="s">
        <v>201</v>
      </c>
      <c r="J1524" s="204" t="s">
        <v>201</v>
      </c>
    </row>
    <row r="1525" spans="1:10">
      <c r="A1525" s="156"/>
      <c r="D1525" s="201" t="s">
        <v>553</v>
      </c>
      <c r="E1525" s="202">
        <v>13</v>
      </c>
      <c r="F1525" s="203">
        <v>250.55</v>
      </c>
      <c r="G1525" s="203">
        <v>1</v>
      </c>
      <c r="H1525" s="203">
        <v>17.55</v>
      </c>
      <c r="I1525" s="203">
        <v>0</v>
      </c>
      <c r="J1525" s="204">
        <v>0</v>
      </c>
    </row>
    <row r="1526" spans="1:10">
      <c r="A1526" s="156"/>
      <c r="D1526" s="201" t="s">
        <v>563</v>
      </c>
      <c r="E1526" s="202">
        <v>6</v>
      </c>
      <c r="F1526" s="203">
        <v>95</v>
      </c>
      <c r="G1526" s="203">
        <v>2</v>
      </c>
      <c r="H1526" s="203">
        <v>30</v>
      </c>
      <c r="I1526" s="203">
        <v>0</v>
      </c>
      <c r="J1526" s="204">
        <v>0</v>
      </c>
    </row>
    <row r="1527" spans="1:10">
      <c r="A1527" s="156"/>
      <c r="D1527" s="201" t="s">
        <v>577</v>
      </c>
      <c r="E1527" s="202">
        <v>29</v>
      </c>
      <c r="F1527" s="203">
        <v>65.042000000000016</v>
      </c>
      <c r="G1527" s="203">
        <v>0</v>
      </c>
      <c r="H1527" s="203">
        <v>0</v>
      </c>
      <c r="I1527" s="203">
        <v>0</v>
      </c>
      <c r="J1527" s="204">
        <v>0</v>
      </c>
    </row>
    <row r="1528" spans="1:10">
      <c r="A1528" s="156"/>
      <c r="D1528" s="201" t="s">
        <v>572</v>
      </c>
      <c r="E1528" s="202">
        <v>1</v>
      </c>
      <c r="F1528" s="203">
        <v>17.239999999999998</v>
      </c>
      <c r="G1528" s="203">
        <v>1</v>
      </c>
      <c r="H1528" s="203">
        <v>17.239999999999998</v>
      </c>
      <c r="I1528" s="203">
        <v>0</v>
      </c>
      <c r="J1528" s="204">
        <v>0</v>
      </c>
    </row>
    <row r="1529" spans="1:10">
      <c r="A1529" s="156"/>
      <c r="D1529" s="201" t="s">
        <v>566</v>
      </c>
      <c r="E1529" s="202">
        <v>1</v>
      </c>
      <c r="F1529" s="203">
        <v>1</v>
      </c>
      <c r="G1529" s="203">
        <v>0</v>
      </c>
      <c r="H1529" s="203">
        <v>0</v>
      </c>
      <c r="I1529" s="203">
        <v>0</v>
      </c>
      <c r="J1529" s="204">
        <v>0</v>
      </c>
    </row>
    <row r="1530" spans="1:10">
      <c r="A1530" s="156"/>
      <c r="B1530" s="157" t="s">
        <v>505</v>
      </c>
      <c r="D1530" s="201"/>
      <c r="E1530" s="202" t="s">
        <v>201</v>
      </c>
      <c r="F1530" s="203" t="s">
        <v>201</v>
      </c>
      <c r="G1530" s="203" t="s">
        <v>201</v>
      </c>
      <c r="H1530" s="203" t="s">
        <v>201</v>
      </c>
      <c r="I1530" s="203" t="s">
        <v>201</v>
      </c>
      <c r="J1530" s="204" t="s">
        <v>201</v>
      </c>
    </row>
    <row r="1531" spans="1:10">
      <c r="A1531" s="156"/>
      <c r="D1531" s="201" t="s">
        <v>577</v>
      </c>
      <c r="E1531" s="202">
        <v>208</v>
      </c>
      <c r="F1531" s="203">
        <v>3712.5601999999994</v>
      </c>
      <c r="G1531" s="203">
        <v>5</v>
      </c>
      <c r="H1531" s="203">
        <v>39.703500000000005</v>
      </c>
      <c r="I1531" s="203">
        <v>0</v>
      </c>
      <c r="J1531" s="204">
        <v>0</v>
      </c>
    </row>
    <row r="1532" spans="1:10">
      <c r="A1532" s="156"/>
      <c r="D1532" s="201" t="s">
        <v>556</v>
      </c>
      <c r="E1532" s="202">
        <v>133</v>
      </c>
      <c r="F1532" s="203">
        <v>2735.06</v>
      </c>
      <c r="G1532" s="203">
        <v>9</v>
      </c>
      <c r="H1532" s="203">
        <v>119.66</v>
      </c>
      <c r="I1532" s="203">
        <v>0</v>
      </c>
      <c r="J1532" s="204">
        <v>0</v>
      </c>
    </row>
    <row r="1533" spans="1:10">
      <c r="A1533" s="156"/>
      <c r="D1533" s="201" t="s">
        <v>554</v>
      </c>
      <c r="E1533" s="202">
        <v>109</v>
      </c>
      <c r="F1533" s="203">
        <v>1789.5679500000001</v>
      </c>
      <c r="G1533" s="203">
        <v>0</v>
      </c>
      <c r="H1533" s="203">
        <v>0</v>
      </c>
      <c r="I1533" s="203">
        <v>0</v>
      </c>
      <c r="J1533" s="204">
        <v>0</v>
      </c>
    </row>
    <row r="1534" spans="1:10">
      <c r="A1534" s="156"/>
      <c r="D1534" s="201" t="s">
        <v>572</v>
      </c>
      <c r="E1534" s="202">
        <v>36</v>
      </c>
      <c r="F1534" s="203">
        <v>634.85750000000007</v>
      </c>
      <c r="G1534" s="203">
        <v>2</v>
      </c>
      <c r="H1534" s="203">
        <v>1.55</v>
      </c>
      <c r="I1534" s="203">
        <v>0</v>
      </c>
      <c r="J1534" s="204">
        <v>0</v>
      </c>
    </row>
    <row r="1535" spans="1:10">
      <c r="A1535" s="205"/>
      <c r="B1535" s="206"/>
      <c r="C1535" s="206"/>
      <c r="D1535" s="207" t="s">
        <v>599</v>
      </c>
      <c r="E1535" s="208">
        <v>25</v>
      </c>
      <c r="F1535" s="209">
        <v>497.75419999999997</v>
      </c>
      <c r="G1535" s="209">
        <v>0</v>
      </c>
      <c r="H1535" s="209">
        <v>0</v>
      </c>
      <c r="I1535" s="209">
        <v>0</v>
      </c>
      <c r="J1535" s="210">
        <v>0</v>
      </c>
    </row>
    <row r="1536" spans="1:10">
      <c r="A1536" s="156" t="s">
        <v>177</v>
      </c>
      <c r="D1536" s="201"/>
      <c r="E1536" s="202" t="s">
        <v>201</v>
      </c>
      <c r="F1536" s="203" t="s">
        <v>201</v>
      </c>
      <c r="G1536" s="203" t="s">
        <v>201</v>
      </c>
      <c r="H1536" s="203" t="s">
        <v>201</v>
      </c>
      <c r="I1536" s="203" t="s">
        <v>201</v>
      </c>
      <c r="J1536" s="204" t="s">
        <v>201</v>
      </c>
    </row>
    <row r="1537" spans="1:10">
      <c r="A1537" s="156"/>
      <c r="B1537" s="157" t="s">
        <v>506</v>
      </c>
      <c r="D1537" s="201"/>
      <c r="E1537" s="202" t="s">
        <v>201</v>
      </c>
      <c r="F1537" s="203" t="s">
        <v>201</v>
      </c>
      <c r="G1537" s="203" t="s">
        <v>201</v>
      </c>
      <c r="H1537" s="203" t="s">
        <v>201</v>
      </c>
      <c r="I1537" s="203" t="s">
        <v>201</v>
      </c>
      <c r="J1537" s="204" t="s">
        <v>201</v>
      </c>
    </row>
    <row r="1538" spans="1:10">
      <c r="A1538" s="156"/>
      <c r="C1538" s="157" t="s">
        <v>507</v>
      </c>
      <c r="D1538" s="201"/>
      <c r="E1538" s="202" t="s">
        <v>201</v>
      </c>
      <c r="F1538" s="203" t="s">
        <v>201</v>
      </c>
      <c r="G1538" s="203" t="s">
        <v>201</v>
      </c>
      <c r="H1538" s="203" t="s">
        <v>201</v>
      </c>
      <c r="I1538" s="203" t="s">
        <v>201</v>
      </c>
      <c r="J1538" s="204" t="s">
        <v>201</v>
      </c>
    </row>
    <row r="1539" spans="1:10">
      <c r="A1539" s="156"/>
      <c r="D1539" s="201" t="s">
        <v>569</v>
      </c>
      <c r="E1539" s="202">
        <v>60701</v>
      </c>
      <c r="F1539" s="203">
        <v>36453.362510000021</v>
      </c>
      <c r="G1539" s="203">
        <v>2008</v>
      </c>
      <c r="H1539" s="203">
        <v>163.07194999999996</v>
      </c>
      <c r="I1539" s="203">
        <v>1</v>
      </c>
      <c r="J1539" s="204">
        <v>1.6299999999999999E-3</v>
      </c>
    </row>
    <row r="1540" spans="1:10">
      <c r="A1540" s="156"/>
      <c r="D1540" s="201" t="s">
        <v>566</v>
      </c>
      <c r="E1540" s="202">
        <v>16432</v>
      </c>
      <c r="F1540" s="203">
        <v>4631.9325099999987</v>
      </c>
      <c r="G1540" s="203">
        <v>259</v>
      </c>
      <c r="H1540" s="203">
        <v>14.609209999999999</v>
      </c>
      <c r="I1540" s="203">
        <v>0</v>
      </c>
      <c r="J1540" s="204">
        <v>0</v>
      </c>
    </row>
    <row r="1541" spans="1:10">
      <c r="A1541" s="156"/>
      <c r="D1541" s="201" t="s">
        <v>568</v>
      </c>
      <c r="E1541" s="202">
        <v>21202</v>
      </c>
      <c r="F1541" s="203">
        <v>3210.2180899999994</v>
      </c>
      <c r="G1541" s="203">
        <v>522</v>
      </c>
      <c r="H1541" s="203">
        <v>18.259930000000011</v>
      </c>
      <c r="I1541" s="203">
        <v>0</v>
      </c>
      <c r="J1541" s="204">
        <v>0</v>
      </c>
    </row>
    <row r="1542" spans="1:10">
      <c r="A1542" s="156"/>
      <c r="D1542" s="201" t="s">
        <v>577</v>
      </c>
      <c r="E1542" s="202">
        <v>5295</v>
      </c>
      <c r="F1542" s="203">
        <v>864.3485500000005</v>
      </c>
      <c r="G1542" s="203">
        <v>138</v>
      </c>
      <c r="H1542" s="203">
        <v>13.10144</v>
      </c>
      <c r="I1542" s="203">
        <v>0</v>
      </c>
      <c r="J1542" s="204">
        <v>0</v>
      </c>
    </row>
    <row r="1543" spans="1:10">
      <c r="A1543" s="156"/>
      <c r="D1543" s="201" t="s">
        <v>215</v>
      </c>
      <c r="E1543" s="202">
        <v>3920</v>
      </c>
      <c r="F1543" s="203">
        <v>719.04448999999943</v>
      </c>
      <c r="G1543" s="203">
        <v>150</v>
      </c>
      <c r="H1543" s="203">
        <v>5.1929099999999995</v>
      </c>
      <c r="I1543" s="203">
        <v>0</v>
      </c>
      <c r="J1543" s="204">
        <v>0</v>
      </c>
    </row>
    <row r="1544" spans="1:10">
      <c r="A1544" s="156"/>
      <c r="C1544" s="157" t="s">
        <v>508</v>
      </c>
      <c r="D1544" s="201"/>
      <c r="E1544" s="202" t="s">
        <v>201</v>
      </c>
      <c r="F1544" s="203" t="s">
        <v>201</v>
      </c>
      <c r="G1544" s="203" t="s">
        <v>201</v>
      </c>
      <c r="H1544" s="203" t="s">
        <v>201</v>
      </c>
      <c r="I1544" s="203" t="s">
        <v>201</v>
      </c>
      <c r="J1544" s="204" t="s">
        <v>201</v>
      </c>
    </row>
    <row r="1545" spans="1:10">
      <c r="A1545" s="156"/>
      <c r="D1545" s="201" t="s">
        <v>569</v>
      </c>
      <c r="E1545" s="202">
        <v>27281</v>
      </c>
      <c r="F1545" s="203">
        <v>28807.379789999984</v>
      </c>
      <c r="G1545" s="203">
        <v>732</v>
      </c>
      <c r="H1545" s="203">
        <v>92.883489999999981</v>
      </c>
      <c r="I1545" s="203">
        <v>11</v>
      </c>
      <c r="J1545" s="204">
        <v>0.96357000000000004</v>
      </c>
    </row>
    <row r="1546" spans="1:10">
      <c r="A1546" s="156"/>
      <c r="D1546" s="201" t="s">
        <v>574</v>
      </c>
      <c r="E1546" s="202">
        <v>3302</v>
      </c>
      <c r="F1546" s="203">
        <v>7165.3684600000033</v>
      </c>
      <c r="G1546" s="203">
        <v>91</v>
      </c>
      <c r="H1546" s="203">
        <v>10.948359999999996</v>
      </c>
      <c r="I1546" s="203">
        <v>0</v>
      </c>
      <c r="J1546" s="204">
        <v>0</v>
      </c>
    </row>
    <row r="1547" spans="1:10">
      <c r="A1547" s="156"/>
      <c r="D1547" s="201" t="s">
        <v>575</v>
      </c>
      <c r="E1547" s="202">
        <v>2589</v>
      </c>
      <c r="F1547" s="203">
        <v>6492.3375300000034</v>
      </c>
      <c r="G1547" s="203">
        <v>37</v>
      </c>
      <c r="H1547" s="203">
        <v>0.30484999999999995</v>
      </c>
      <c r="I1547" s="203">
        <v>0</v>
      </c>
      <c r="J1547" s="204">
        <v>0</v>
      </c>
    </row>
    <row r="1548" spans="1:10">
      <c r="A1548" s="156"/>
      <c r="D1548" s="201" t="s">
        <v>581</v>
      </c>
      <c r="E1548" s="202">
        <v>2693</v>
      </c>
      <c r="F1548" s="203">
        <v>4021.81315</v>
      </c>
      <c r="G1548" s="203">
        <v>104</v>
      </c>
      <c r="H1548" s="203">
        <v>25.092189999999995</v>
      </c>
      <c r="I1548" s="203">
        <v>0</v>
      </c>
      <c r="J1548" s="204">
        <v>0</v>
      </c>
    </row>
    <row r="1549" spans="1:10">
      <c r="A1549" s="156"/>
      <c r="D1549" s="201" t="s">
        <v>587</v>
      </c>
      <c r="E1549" s="202">
        <v>2969</v>
      </c>
      <c r="F1549" s="203">
        <v>2895.5129199999997</v>
      </c>
      <c r="G1549" s="203">
        <v>43</v>
      </c>
      <c r="H1549" s="203">
        <v>16.579879999999999</v>
      </c>
      <c r="I1549" s="203">
        <v>0</v>
      </c>
      <c r="J1549" s="204">
        <v>0</v>
      </c>
    </row>
    <row r="1550" spans="1:10">
      <c r="A1550" s="156"/>
      <c r="C1550" s="157" t="s">
        <v>509</v>
      </c>
      <c r="D1550" s="201"/>
      <c r="E1550" s="202" t="s">
        <v>201</v>
      </c>
      <c r="F1550" s="203" t="s">
        <v>201</v>
      </c>
      <c r="G1550" s="203" t="s">
        <v>201</v>
      </c>
      <c r="H1550" s="203" t="s">
        <v>201</v>
      </c>
      <c r="I1550" s="203" t="s">
        <v>201</v>
      </c>
      <c r="J1550" s="204" t="s">
        <v>201</v>
      </c>
    </row>
    <row r="1551" spans="1:10">
      <c r="A1551" s="156"/>
      <c r="D1551" s="201" t="s">
        <v>569</v>
      </c>
      <c r="E1551" s="202">
        <v>3361</v>
      </c>
      <c r="F1551" s="203">
        <v>214.63350999999992</v>
      </c>
      <c r="G1551" s="203">
        <v>137</v>
      </c>
      <c r="H1551" s="203">
        <v>4.0230000000000015</v>
      </c>
      <c r="I1551" s="203">
        <v>0</v>
      </c>
      <c r="J1551" s="204">
        <v>0</v>
      </c>
    </row>
    <row r="1552" spans="1:10">
      <c r="A1552" s="156"/>
      <c r="D1552" s="201" t="s">
        <v>568</v>
      </c>
      <c r="E1552" s="202">
        <v>122</v>
      </c>
      <c r="F1552" s="203">
        <v>126.12416</v>
      </c>
      <c r="G1552" s="203">
        <v>2</v>
      </c>
      <c r="H1552" s="203">
        <v>8.0160000000000009E-2</v>
      </c>
      <c r="I1552" s="203">
        <v>0</v>
      </c>
      <c r="J1552" s="204">
        <v>0</v>
      </c>
    </row>
    <row r="1553" spans="1:10">
      <c r="A1553" s="156"/>
      <c r="D1553" s="201" t="s">
        <v>576</v>
      </c>
      <c r="E1553" s="202">
        <v>118</v>
      </c>
      <c r="F1553" s="203">
        <v>9.8361100000000068</v>
      </c>
      <c r="G1553" s="203">
        <v>0</v>
      </c>
      <c r="H1553" s="203">
        <v>0</v>
      </c>
      <c r="I1553" s="203">
        <v>0</v>
      </c>
      <c r="J1553" s="204">
        <v>0</v>
      </c>
    </row>
    <row r="1554" spans="1:10">
      <c r="A1554" s="156"/>
      <c r="D1554" s="201" t="s">
        <v>635</v>
      </c>
      <c r="E1554" s="202">
        <v>22</v>
      </c>
      <c r="F1554" s="203">
        <v>8.6827000000000005</v>
      </c>
      <c r="G1554" s="203">
        <v>2</v>
      </c>
      <c r="H1554" s="203">
        <v>0.12523000000000001</v>
      </c>
      <c r="I1554" s="203">
        <v>0</v>
      </c>
      <c r="J1554" s="204">
        <v>0</v>
      </c>
    </row>
    <row r="1555" spans="1:10">
      <c r="A1555" s="156"/>
      <c r="D1555" s="201" t="s">
        <v>572</v>
      </c>
      <c r="E1555" s="202">
        <v>4</v>
      </c>
      <c r="F1555" s="203">
        <v>2.3817499999999998</v>
      </c>
      <c r="G1555" s="203">
        <v>0</v>
      </c>
      <c r="H1555" s="203">
        <v>0</v>
      </c>
      <c r="I1555" s="203">
        <v>0</v>
      </c>
      <c r="J1555" s="204">
        <v>0</v>
      </c>
    </row>
    <row r="1556" spans="1:10">
      <c r="A1556" s="156"/>
      <c r="C1556" s="157" t="s">
        <v>510</v>
      </c>
      <c r="D1556" s="201"/>
      <c r="E1556" s="202" t="s">
        <v>201</v>
      </c>
      <c r="F1556" s="203" t="s">
        <v>201</v>
      </c>
      <c r="G1556" s="203" t="s">
        <v>201</v>
      </c>
      <c r="H1556" s="203" t="s">
        <v>201</v>
      </c>
      <c r="I1556" s="203" t="s">
        <v>201</v>
      </c>
      <c r="J1556" s="204" t="s">
        <v>201</v>
      </c>
    </row>
    <row r="1557" spans="1:10">
      <c r="A1557" s="156"/>
      <c r="D1557" s="201" t="s">
        <v>569</v>
      </c>
      <c r="E1557" s="202">
        <v>15994</v>
      </c>
      <c r="F1557" s="203">
        <v>5624.8289099999965</v>
      </c>
      <c r="G1557" s="203">
        <v>59</v>
      </c>
      <c r="H1557" s="203">
        <v>2.4917799999999999</v>
      </c>
      <c r="I1557" s="203">
        <v>0</v>
      </c>
      <c r="J1557" s="204">
        <v>0</v>
      </c>
    </row>
    <row r="1558" spans="1:10">
      <c r="A1558" s="156"/>
      <c r="D1558" s="201" t="s">
        <v>575</v>
      </c>
      <c r="E1558" s="202">
        <v>454</v>
      </c>
      <c r="F1558" s="203">
        <v>156.18230000000005</v>
      </c>
      <c r="G1558" s="203">
        <v>4</v>
      </c>
      <c r="H1558" s="203">
        <v>5.9610000000000003E-2</v>
      </c>
      <c r="I1558" s="203">
        <v>0</v>
      </c>
      <c r="J1558" s="204">
        <v>0</v>
      </c>
    </row>
    <row r="1559" spans="1:10">
      <c r="A1559" s="156"/>
      <c r="D1559" s="201" t="s">
        <v>576</v>
      </c>
      <c r="E1559" s="202">
        <v>813</v>
      </c>
      <c r="F1559" s="203">
        <v>109.02412999999999</v>
      </c>
      <c r="G1559" s="203">
        <v>1</v>
      </c>
      <c r="H1559" s="203">
        <v>2.16E-3</v>
      </c>
      <c r="I1559" s="203">
        <v>1</v>
      </c>
      <c r="J1559" s="204">
        <v>2.16E-3</v>
      </c>
    </row>
    <row r="1560" spans="1:10">
      <c r="A1560" s="156"/>
      <c r="D1560" s="201" t="s">
        <v>574</v>
      </c>
      <c r="E1560" s="202">
        <v>528</v>
      </c>
      <c r="F1560" s="203">
        <v>81.22675000000001</v>
      </c>
      <c r="G1560" s="203">
        <v>33</v>
      </c>
      <c r="H1560" s="203">
        <v>0.47936000000000012</v>
      </c>
      <c r="I1560" s="203">
        <v>0</v>
      </c>
      <c r="J1560" s="204">
        <v>0</v>
      </c>
    </row>
    <row r="1561" spans="1:10">
      <c r="A1561" s="156"/>
      <c r="D1561" s="201" t="s">
        <v>570</v>
      </c>
      <c r="E1561" s="202">
        <v>382</v>
      </c>
      <c r="F1561" s="203">
        <v>64.70496</v>
      </c>
      <c r="G1561" s="203">
        <v>5</v>
      </c>
      <c r="H1561" s="203">
        <v>1.291E-2</v>
      </c>
      <c r="I1561" s="203">
        <v>0</v>
      </c>
      <c r="J1561" s="204">
        <v>0</v>
      </c>
    </row>
    <row r="1562" spans="1:10">
      <c r="A1562" s="156"/>
      <c r="C1562" s="157" t="s">
        <v>511</v>
      </c>
      <c r="D1562" s="201"/>
      <c r="E1562" s="202" t="s">
        <v>201</v>
      </c>
      <c r="F1562" s="203" t="s">
        <v>201</v>
      </c>
      <c r="G1562" s="203" t="s">
        <v>201</v>
      </c>
      <c r="H1562" s="203" t="s">
        <v>201</v>
      </c>
      <c r="I1562" s="203" t="s">
        <v>201</v>
      </c>
      <c r="J1562" s="204" t="s">
        <v>201</v>
      </c>
    </row>
    <row r="1563" spans="1:10">
      <c r="A1563" s="156"/>
      <c r="D1563" s="201" t="s">
        <v>569</v>
      </c>
      <c r="E1563" s="202">
        <v>13001</v>
      </c>
      <c r="F1563" s="203">
        <v>88350.266140000065</v>
      </c>
      <c r="G1563" s="203">
        <v>81</v>
      </c>
      <c r="H1563" s="203">
        <v>33.944299999999991</v>
      </c>
      <c r="I1563" s="203">
        <v>0</v>
      </c>
      <c r="J1563" s="204">
        <v>0</v>
      </c>
    </row>
    <row r="1564" spans="1:10">
      <c r="A1564" s="156"/>
      <c r="D1564" s="201" t="s">
        <v>575</v>
      </c>
      <c r="E1564" s="202">
        <v>1682</v>
      </c>
      <c r="F1564" s="203">
        <v>13969.241220000002</v>
      </c>
      <c r="G1564" s="203">
        <v>9</v>
      </c>
      <c r="H1564" s="203">
        <v>25.280640000000002</v>
      </c>
      <c r="I1564" s="203">
        <v>0</v>
      </c>
      <c r="J1564" s="204">
        <v>0</v>
      </c>
    </row>
    <row r="1565" spans="1:10">
      <c r="A1565" s="156"/>
      <c r="D1565" s="201" t="s">
        <v>587</v>
      </c>
      <c r="E1565" s="202">
        <v>164</v>
      </c>
      <c r="F1565" s="203">
        <v>333.62486999999993</v>
      </c>
      <c r="G1565" s="203">
        <v>0</v>
      </c>
      <c r="H1565" s="203">
        <v>0</v>
      </c>
      <c r="I1565" s="203">
        <v>0</v>
      </c>
      <c r="J1565" s="204">
        <v>0</v>
      </c>
    </row>
    <row r="1566" spans="1:10">
      <c r="A1566" s="156"/>
      <c r="D1566" s="201" t="s">
        <v>585</v>
      </c>
      <c r="E1566" s="202">
        <v>18</v>
      </c>
      <c r="F1566" s="203">
        <v>163.04774</v>
      </c>
      <c r="G1566" s="203">
        <v>0</v>
      </c>
      <c r="H1566" s="203">
        <v>0</v>
      </c>
      <c r="I1566" s="203">
        <v>0</v>
      </c>
      <c r="J1566" s="204">
        <v>0</v>
      </c>
    </row>
    <row r="1567" spans="1:10">
      <c r="A1567" s="156"/>
      <c r="D1567" s="201" t="s">
        <v>568</v>
      </c>
      <c r="E1567" s="202">
        <v>153</v>
      </c>
      <c r="F1567" s="203">
        <v>30.710930000000001</v>
      </c>
      <c r="G1567" s="203">
        <v>0</v>
      </c>
      <c r="H1567" s="203">
        <v>0</v>
      </c>
      <c r="I1567" s="203">
        <v>0</v>
      </c>
      <c r="J1567" s="204">
        <v>0</v>
      </c>
    </row>
    <row r="1568" spans="1:10">
      <c r="A1568" s="156"/>
      <c r="C1568" s="157" t="s">
        <v>512</v>
      </c>
      <c r="D1568" s="201"/>
      <c r="E1568" s="202" t="s">
        <v>201</v>
      </c>
      <c r="F1568" s="203" t="s">
        <v>201</v>
      </c>
      <c r="G1568" s="203" t="s">
        <v>201</v>
      </c>
      <c r="H1568" s="203" t="s">
        <v>201</v>
      </c>
      <c r="I1568" s="203" t="s">
        <v>201</v>
      </c>
      <c r="J1568" s="204" t="s">
        <v>201</v>
      </c>
    </row>
    <row r="1569" spans="1:10">
      <c r="A1569" s="156"/>
      <c r="D1569" s="201" t="s">
        <v>569</v>
      </c>
      <c r="E1569" s="202">
        <v>1418</v>
      </c>
      <c r="F1569" s="203">
        <v>5301.7222900000015</v>
      </c>
      <c r="G1569" s="203">
        <v>1</v>
      </c>
      <c r="H1569" s="203">
        <v>1.25</v>
      </c>
      <c r="I1569" s="203">
        <v>0</v>
      </c>
      <c r="J1569" s="204">
        <v>0</v>
      </c>
    </row>
    <row r="1570" spans="1:10">
      <c r="A1570" s="156"/>
      <c r="D1570" s="201" t="s">
        <v>568</v>
      </c>
      <c r="E1570" s="202">
        <v>71</v>
      </c>
      <c r="F1570" s="203">
        <v>334.28954000000004</v>
      </c>
      <c r="G1570" s="203">
        <v>0</v>
      </c>
      <c r="H1570" s="203">
        <v>0</v>
      </c>
      <c r="I1570" s="203">
        <v>0</v>
      </c>
      <c r="J1570" s="204">
        <v>0</v>
      </c>
    </row>
    <row r="1571" spans="1:10">
      <c r="A1571" s="156"/>
      <c r="D1571" s="201" t="s">
        <v>575</v>
      </c>
      <c r="E1571" s="202">
        <v>97</v>
      </c>
      <c r="F1571" s="203">
        <v>209.18777</v>
      </c>
      <c r="G1571" s="203">
        <v>0</v>
      </c>
      <c r="H1571" s="203">
        <v>0</v>
      </c>
      <c r="I1571" s="203">
        <v>0</v>
      </c>
      <c r="J1571" s="204">
        <v>0</v>
      </c>
    </row>
    <row r="1572" spans="1:10">
      <c r="A1572" s="156"/>
      <c r="D1572" s="201" t="s">
        <v>587</v>
      </c>
      <c r="E1572" s="202">
        <v>131</v>
      </c>
      <c r="F1572" s="203">
        <v>131.94696999999996</v>
      </c>
      <c r="G1572" s="203">
        <v>0</v>
      </c>
      <c r="H1572" s="203">
        <v>0</v>
      </c>
      <c r="I1572" s="203">
        <v>0</v>
      </c>
      <c r="J1572" s="204">
        <v>0</v>
      </c>
    </row>
    <row r="1573" spans="1:10">
      <c r="A1573" s="156"/>
      <c r="D1573" s="201" t="s">
        <v>574</v>
      </c>
      <c r="E1573" s="202">
        <v>173</v>
      </c>
      <c r="F1573" s="203">
        <v>64.787910000000011</v>
      </c>
      <c r="G1573" s="203">
        <v>0</v>
      </c>
      <c r="H1573" s="203">
        <v>0</v>
      </c>
      <c r="I1573" s="203">
        <v>0</v>
      </c>
      <c r="J1573" s="204">
        <v>0</v>
      </c>
    </row>
    <row r="1574" spans="1:10">
      <c r="A1574" s="156"/>
      <c r="C1574" s="157" t="s">
        <v>513</v>
      </c>
      <c r="D1574" s="201"/>
      <c r="E1574" s="202" t="s">
        <v>201</v>
      </c>
      <c r="F1574" s="203" t="s">
        <v>201</v>
      </c>
      <c r="G1574" s="203" t="s">
        <v>201</v>
      </c>
      <c r="H1574" s="203" t="s">
        <v>201</v>
      </c>
      <c r="I1574" s="203" t="s">
        <v>201</v>
      </c>
      <c r="J1574" s="204" t="s">
        <v>201</v>
      </c>
    </row>
    <row r="1575" spans="1:10">
      <c r="A1575" s="156"/>
      <c r="D1575" s="201" t="s">
        <v>569</v>
      </c>
      <c r="E1575" s="202">
        <v>218</v>
      </c>
      <c r="F1575" s="203">
        <v>320.07276000000002</v>
      </c>
      <c r="G1575" s="203">
        <v>0</v>
      </c>
      <c r="H1575" s="203">
        <v>0</v>
      </c>
      <c r="I1575" s="203">
        <v>0</v>
      </c>
      <c r="J1575" s="204">
        <v>0</v>
      </c>
    </row>
    <row r="1576" spans="1:10">
      <c r="A1576" s="156"/>
      <c r="D1576" s="201" t="s">
        <v>574</v>
      </c>
      <c r="E1576" s="202">
        <v>111</v>
      </c>
      <c r="F1576" s="203">
        <v>57.352519999999998</v>
      </c>
      <c r="G1576" s="203">
        <v>4</v>
      </c>
      <c r="H1576" s="203">
        <v>1.121</v>
      </c>
      <c r="I1576" s="203">
        <v>0</v>
      </c>
      <c r="J1576" s="204">
        <v>0</v>
      </c>
    </row>
    <row r="1577" spans="1:10">
      <c r="A1577" s="156"/>
      <c r="D1577" s="201" t="s">
        <v>576</v>
      </c>
      <c r="E1577" s="202">
        <v>7</v>
      </c>
      <c r="F1577" s="203">
        <v>3.6362099999999997</v>
      </c>
      <c r="G1577" s="203">
        <v>0</v>
      </c>
      <c r="H1577" s="203">
        <v>0</v>
      </c>
      <c r="I1577" s="203">
        <v>0</v>
      </c>
      <c r="J1577" s="204">
        <v>0</v>
      </c>
    </row>
    <row r="1578" spans="1:10">
      <c r="A1578" s="156"/>
      <c r="D1578" s="201" t="s">
        <v>568</v>
      </c>
      <c r="E1578" s="202">
        <v>6</v>
      </c>
      <c r="F1578" s="203">
        <v>2.0186499999999996</v>
      </c>
      <c r="G1578" s="203">
        <v>0</v>
      </c>
      <c r="H1578" s="203">
        <v>0</v>
      </c>
      <c r="I1578" s="203">
        <v>0</v>
      </c>
      <c r="J1578" s="204">
        <v>0</v>
      </c>
    </row>
    <row r="1579" spans="1:10">
      <c r="A1579" s="156"/>
      <c r="D1579" s="201" t="s">
        <v>601</v>
      </c>
      <c r="E1579" s="202">
        <v>6</v>
      </c>
      <c r="F1579" s="203">
        <v>1.62215</v>
      </c>
      <c r="G1579" s="203">
        <v>0</v>
      </c>
      <c r="H1579" s="203">
        <v>0</v>
      </c>
      <c r="I1579" s="203">
        <v>0</v>
      </c>
      <c r="J1579" s="204">
        <v>0</v>
      </c>
    </row>
    <row r="1580" spans="1:10">
      <c r="A1580" s="156"/>
      <c r="C1580" s="157" t="s">
        <v>514</v>
      </c>
      <c r="D1580" s="201"/>
      <c r="E1580" s="202" t="s">
        <v>201</v>
      </c>
      <c r="F1580" s="203" t="s">
        <v>201</v>
      </c>
      <c r="G1580" s="203" t="s">
        <v>201</v>
      </c>
      <c r="H1580" s="203" t="s">
        <v>201</v>
      </c>
      <c r="I1580" s="203" t="s">
        <v>201</v>
      </c>
      <c r="J1580" s="204" t="s">
        <v>201</v>
      </c>
    </row>
    <row r="1581" spans="1:10">
      <c r="A1581" s="156"/>
      <c r="D1581" s="201" t="s">
        <v>569</v>
      </c>
      <c r="E1581" s="202">
        <v>24306</v>
      </c>
      <c r="F1581" s="203">
        <v>12374.751550000003</v>
      </c>
      <c r="G1581" s="203">
        <v>519</v>
      </c>
      <c r="H1581" s="203">
        <v>32.314689999999992</v>
      </c>
      <c r="I1581" s="203">
        <v>0</v>
      </c>
      <c r="J1581" s="204">
        <v>0</v>
      </c>
    </row>
    <row r="1582" spans="1:10">
      <c r="A1582" s="156"/>
      <c r="D1582" s="201" t="s">
        <v>568</v>
      </c>
      <c r="E1582" s="202">
        <v>2760</v>
      </c>
      <c r="F1582" s="203">
        <v>1343.4451600000023</v>
      </c>
      <c r="G1582" s="203">
        <v>13</v>
      </c>
      <c r="H1582" s="203">
        <v>5.1610000000000003E-2</v>
      </c>
      <c r="I1582" s="203">
        <v>0</v>
      </c>
      <c r="J1582" s="204">
        <v>0</v>
      </c>
    </row>
    <row r="1583" spans="1:10">
      <c r="A1583" s="156"/>
      <c r="D1583" s="201" t="s">
        <v>575</v>
      </c>
      <c r="E1583" s="202">
        <v>1369</v>
      </c>
      <c r="F1583" s="203">
        <v>1047.6529700000001</v>
      </c>
      <c r="G1583" s="203">
        <v>24</v>
      </c>
      <c r="H1583" s="203">
        <v>0.15872</v>
      </c>
      <c r="I1583" s="203">
        <v>0</v>
      </c>
      <c r="J1583" s="204">
        <v>0</v>
      </c>
    </row>
    <row r="1584" spans="1:10">
      <c r="A1584" s="156"/>
      <c r="D1584" s="201" t="s">
        <v>570</v>
      </c>
      <c r="E1584" s="202">
        <v>1167</v>
      </c>
      <c r="F1584" s="203">
        <v>644.53160999999932</v>
      </c>
      <c r="G1584" s="203">
        <v>0</v>
      </c>
      <c r="H1584" s="203">
        <v>0</v>
      </c>
      <c r="I1584" s="203">
        <v>0</v>
      </c>
      <c r="J1584" s="204">
        <v>0</v>
      </c>
    </row>
    <row r="1585" spans="1:10">
      <c r="A1585" s="156"/>
      <c r="D1585" s="201" t="s">
        <v>574</v>
      </c>
      <c r="E1585" s="202">
        <v>217</v>
      </c>
      <c r="F1585" s="203">
        <v>335.10539000000006</v>
      </c>
      <c r="G1585" s="203">
        <v>15</v>
      </c>
      <c r="H1585" s="203">
        <v>2.4980499999999997</v>
      </c>
      <c r="I1585" s="203">
        <v>0</v>
      </c>
      <c r="J1585" s="204">
        <v>0</v>
      </c>
    </row>
    <row r="1586" spans="1:10">
      <c r="A1586" s="156"/>
      <c r="B1586" s="157" t="s">
        <v>515</v>
      </c>
      <c r="D1586" s="201"/>
      <c r="E1586" s="202" t="s">
        <v>201</v>
      </c>
      <c r="F1586" s="203" t="s">
        <v>201</v>
      </c>
      <c r="G1586" s="203" t="s">
        <v>201</v>
      </c>
      <c r="H1586" s="203" t="s">
        <v>201</v>
      </c>
      <c r="I1586" s="203" t="s">
        <v>201</v>
      </c>
      <c r="J1586" s="204" t="s">
        <v>201</v>
      </c>
    </row>
    <row r="1587" spans="1:10">
      <c r="A1587" s="156"/>
      <c r="C1587" s="157" t="s">
        <v>516</v>
      </c>
      <c r="D1587" s="201"/>
      <c r="E1587" s="202" t="s">
        <v>201</v>
      </c>
      <c r="F1587" s="203" t="s">
        <v>201</v>
      </c>
      <c r="G1587" s="203" t="s">
        <v>201</v>
      </c>
      <c r="H1587" s="203" t="s">
        <v>201</v>
      </c>
      <c r="I1587" s="203" t="s">
        <v>201</v>
      </c>
      <c r="J1587" s="204" t="s">
        <v>201</v>
      </c>
    </row>
    <row r="1588" spans="1:10">
      <c r="A1588" s="156"/>
      <c r="D1588" s="201" t="s">
        <v>569</v>
      </c>
      <c r="E1588" s="202">
        <v>4714</v>
      </c>
      <c r="F1588" s="203">
        <v>5838.7649199999978</v>
      </c>
      <c r="G1588" s="203">
        <v>95</v>
      </c>
      <c r="H1588" s="203">
        <v>18.847049999999996</v>
      </c>
      <c r="I1588" s="203">
        <v>0</v>
      </c>
      <c r="J1588" s="204">
        <v>0</v>
      </c>
    </row>
    <row r="1589" spans="1:10">
      <c r="A1589" s="156"/>
      <c r="D1589" s="201" t="s">
        <v>566</v>
      </c>
      <c r="E1589" s="202">
        <v>758</v>
      </c>
      <c r="F1589" s="203">
        <v>1098.4722800000006</v>
      </c>
      <c r="G1589" s="203">
        <v>4</v>
      </c>
      <c r="H1589" s="203">
        <v>6.5989999999999993E-2</v>
      </c>
      <c r="I1589" s="203">
        <v>0</v>
      </c>
      <c r="J1589" s="204">
        <v>0</v>
      </c>
    </row>
    <row r="1590" spans="1:10">
      <c r="A1590" s="156"/>
      <c r="D1590" s="201" t="s">
        <v>568</v>
      </c>
      <c r="E1590" s="202">
        <v>606</v>
      </c>
      <c r="F1590" s="203">
        <v>468.18426000000039</v>
      </c>
      <c r="G1590" s="203">
        <v>15</v>
      </c>
      <c r="H1590" s="203">
        <v>1.6314599999999999</v>
      </c>
      <c r="I1590" s="203">
        <v>0</v>
      </c>
      <c r="J1590" s="204">
        <v>0</v>
      </c>
    </row>
    <row r="1591" spans="1:10">
      <c r="A1591" s="156"/>
      <c r="D1591" s="201" t="s">
        <v>575</v>
      </c>
      <c r="E1591" s="202">
        <v>548</v>
      </c>
      <c r="F1591" s="203">
        <v>293.56177000000002</v>
      </c>
      <c r="G1591" s="203">
        <v>13</v>
      </c>
      <c r="H1591" s="203">
        <v>0.48249999999999998</v>
      </c>
      <c r="I1591" s="203">
        <v>0</v>
      </c>
      <c r="J1591" s="204">
        <v>0</v>
      </c>
    </row>
    <row r="1592" spans="1:10">
      <c r="A1592" s="156"/>
      <c r="D1592" s="201" t="s">
        <v>574</v>
      </c>
      <c r="E1592" s="202">
        <v>131</v>
      </c>
      <c r="F1592" s="203">
        <v>211.81695000000008</v>
      </c>
      <c r="G1592" s="203">
        <v>10</v>
      </c>
      <c r="H1592" s="203">
        <v>0.26200000000000007</v>
      </c>
      <c r="I1592" s="203">
        <v>0</v>
      </c>
      <c r="J1592" s="204">
        <v>0</v>
      </c>
    </row>
    <row r="1593" spans="1:10">
      <c r="A1593" s="156"/>
      <c r="C1593" s="157" t="s">
        <v>517</v>
      </c>
      <c r="D1593" s="201"/>
      <c r="E1593" s="202" t="s">
        <v>201</v>
      </c>
      <c r="F1593" s="203" t="s">
        <v>201</v>
      </c>
      <c r="G1593" s="203" t="s">
        <v>201</v>
      </c>
      <c r="H1593" s="203" t="s">
        <v>201</v>
      </c>
      <c r="I1593" s="203" t="s">
        <v>201</v>
      </c>
      <c r="J1593" s="204" t="s">
        <v>201</v>
      </c>
    </row>
    <row r="1594" spans="1:10">
      <c r="A1594" s="156"/>
      <c r="D1594" s="201" t="s">
        <v>569</v>
      </c>
      <c r="E1594" s="202">
        <v>22962</v>
      </c>
      <c r="F1594" s="203">
        <v>18805.094330000011</v>
      </c>
      <c r="G1594" s="203">
        <v>196</v>
      </c>
      <c r="H1594" s="203">
        <v>25.529390000000003</v>
      </c>
      <c r="I1594" s="203">
        <v>6</v>
      </c>
      <c r="J1594" s="204">
        <v>6.028E-2</v>
      </c>
    </row>
    <row r="1595" spans="1:10">
      <c r="A1595" s="156"/>
      <c r="D1595" s="201" t="s">
        <v>566</v>
      </c>
      <c r="E1595" s="202">
        <v>1108</v>
      </c>
      <c r="F1595" s="203">
        <v>2426.189859999999</v>
      </c>
      <c r="G1595" s="203">
        <v>27</v>
      </c>
      <c r="H1595" s="203">
        <v>3.56427</v>
      </c>
      <c r="I1595" s="203">
        <v>0</v>
      </c>
      <c r="J1595" s="204">
        <v>0</v>
      </c>
    </row>
    <row r="1596" spans="1:10">
      <c r="A1596" s="156"/>
      <c r="D1596" s="201" t="s">
        <v>574</v>
      </c>
      <c r="E1596" s="202">
        <v>1476</v>
      </c>
      <c r="F1596" s="203">
        <v>2258.2115599999993</v>
      </c>
      <c r="G1596" s="203">
        <v>51</v>
      </c>
      <c r="H1596" s="203">
        <v>18.488140000000001</v>
      </c>
      <c r="I1596" s="203">
        <v>1</v>
      </c>
      <c r="J1596" s="204">
        <v>1.6000000000000001E-3</v>
      </c>
    </row>
    <row r="1597" spans="1:10">
      <c r="A1597" s="156"/>
      <c r="D1597" s="201" t="s">
        <v>581</v>
      </c>
      <c r="E1597" s="202">
        <v>377</v>
      </c>
      <c r="F1597" s="203">
        <v>871.51846999999998</v>
      </c>
      <c r="G1597" s="203">
        <v>20</v>
      </c>
      <c r="H1597" s="203">
        <v>4.3538600000000001</v>
      </c>
      <c r="I1597" s="203">
        <v>2</v>
      </c>
      <c r="J1597" s="204">
        <v>1.34E-2</v>
      </c>
    </row>
    <row r="1598" spans="1:10">
      <c r="A1598" s="156"/>
      <c r="D1598" s="201" t="s">
        <v>568</v>
      </c>
      <c r="E1598" s="202">
        <v>680</v>
      </c>
      <c r="F1598" s="203">
        <v>270.21041000000002</v>
      </c>
      <c r="G1598" s="203">
        <v>10</v>
      </c>
      <c r="H1598" s="203">
        <v>0.23792000000000002</v>
      </c>
      <c r="I1598" s="203">
        <v>0</v>
      </c>
      <c r="J1598" s="204">
        <v>0</v>
      </c>
    </row>
    <row r="1599" spans="1:10">
      <c r="A1599" s="156"/>
      <c r="C1599" s="157" t="s">
        <v>518</v>
      </c>
      <c r="D1599" s="201"/>
      <c r="E1599" s="202" t="s">
        <v>201</v>
      </c>
      <c r="F1599" s="203" t="s">
        <v>201</v>
      </c>
      <c r="G1599" s="203" t="s">
        <v>201</v>
      </c>
      <c r="H1599" s="203" t="s">
        <v>201</v>
      </c>
      <c r="I1599" s="203" t="s">
        <v>201</v>
      </c>
      <c r="J1599" s="204" t="s">
        <v>201</v>
      </c>
    </row>
    <row r="1600" spans="1:10">
      <c r="A1600" s="156"/>
      <c r="D1600" s="201" t="s">
        <v>569</v>
      </c>
      <c r="E1600" s="202">
        <v>6276</v>
      </c>
      <c r="F1600" s="203">
        <v>1498.5421900000003</v>
      </c>
      <c r="G1600" s="203">
        <v>90</v>
      </c>
      <c r="H1600" s="203">
        <v>9.2067699999999988</v>
      </c>
      <c r="I1600" s="203">
        <v>0</v>
      </c>
      <c r="J1600" s="204">
        <v>0</v>
      </c>
    </row>
    <row r="1601" spans="1:10">
      <c r="A1601" s="156"/>
      <c r="D1601" s="201" t="s">
        <v>575</v>
      </c>
      <c r="E1601" s="202">
        <v>13</v>
      </c>
      <c r="F1601" s="203">
        <v>51.143600000000006</v>
      </c>
      <c r="G1601" s="203">
        <v>0</v>
      </c>
      <c r="H1601" s="203">
        <v>0</v>
      </c>
      <c r="I1601" s="203">
        <v>0</v>
      </c>
      <c r="J1601" s="204">
        <v>0</v>
      </c>
    </row>
    <row r="1602" spans="1:10">
      <c r="A1602" s="156"/>
      <c r="D1602" s="201" t="s">
        <v>566</v>
      </c>
      <c r="E1602" s="202">
        <v>90</v>
      </c>
      <c r="F1602" s="203">
        <v>11.641159999999999</v>
      </c>
      <c r="G1602" s="203">
        <v>3</v>
      </c>
      <c r="H1602" s="203">
        <v>6.148E-2</v>
      </c>
      <c r="I1602" s="203">
        <v>0</v>
      </c>
      <c r="J1602" s="204">
        <v>0</v>
      </c>
    </row>
    <row r="1603" spans="1:10">
      <c r="A1603" s="156"/>
      <c r="D1603" s="201" t="s">
        <v>567</v>
      </c>
      <c r="E1603" s="202">
        <v>71</v>
      </c>
      <c r="F1603" s="203">
        <v>6.9368700000000008</v>
      </c>
      <c r="G1603" s="203">
        <v>1</v>
      </c>
      <c r="H1603" s="203">
        <v>1.2199999999999999E-3</v>
      </c>
      <c r="I1603" s="203">
        <v>0</v>
      </c>
      <c r="J1603" s="204">
        <v>0</v>
      </c>
    </row>
    <row r="1604" spans="1:10">
      <c r="A1604" s="156"/>
      <c r="D1604" s="201" t="s">
        <v>574</v>
      </c>
      <c r="E1604" s="202">
        <v>42</v>
      </c>
      <c r="F1604" s="203">
        <v>5.2664600000000004</v>
      </c>
      <c r="G1604" s="203">
        <v>6</v>
      </c>
      <c r="H1604" s="203">
        <v>0.16644</v>
      </c>
      <c r="I1604" s="203">
        <v>0</v>
      </c>
      <c r="J1604" s="204">
        <v>0</v>
      </c>
    </row>
    <row r="1605" spans="1:10">
      <c r="A1605" s="156"/>
      <c r="C1605" s="157" t="s">
        <v>519</v>
      </c>
      <c r="D1605" s="201"/>
      <c r="E1605" s="202" t="s">
        <v>201</v>
      </c>
      <c r="F1605" s="203" t="s">
        <v>201</v>
      </c>
      <c r="G1605" s="203" t="s">
        <v>201</v>
      </c>
      <c r="H1605" s="203" t="s">
        <v>201</v>
      </c>
      <c r="I1605" s="203" t="s">
        <v>201</v>
      </c>
      <c r="J1605" s="204" t="s">
        <v>201</v>
      </c>
    </row>
    <row r="1606" spans="1:10">
      <c r="A1606" s="156"/>
      <c r="D1606" s="201" t="s">
        <v>569</v>
      </c>
      <c r="E1606" s="202">
        <v>30108</v>
      </c>
      <c r="F1606" s="203">
        <v>19806.645300000011</v>
      </c>
      <c r="G1606" s="203">
        <v>40</v>
      </c>
      <c r="H1606" s="203">
        <v>5.8500999999999994</v>
      </c>
      <c r="I1606" s="203">
        <v>0</v>
      </c>
      <c r="J1606" s="204">
        <v>0</v>
      </c>
    </row>
    <row r="1607" spans="1:10">
      <c r="A1607" s="156"/>
      <c r="D1607" s="201" t="s">
        <v>575</v>
      </c>
      <c r="E1607" s="202">
        <v>578</v>
      </c>
      <c r="F1607" s="203">
        <v>1351.0604400000002</v>
      </c>
      <c r="G1607" s="203">
        <v>1</v>
      </c>
      <c r="H1607" s="203">
        <v>0.01</v>
      </c>
      <c r="I1607" s="203">
        <v>0</v>
      </c>
      <c r="J1607" s="204">
        <v>0</v>
      </c>
    </row>
    <row r="1608" spans="1:10">
      <c r="A1608" s="156"/>
      <c r="D1608" s="201" t="s">
        <v>581</v>
      </c>
      <c r="E1608" s="202">
        <v>382</v>
      </c>
      <c r="F1608" s="203">
        <v>460.06435000000005</v>
      </c>
      <c r="G1608" s="203">
        <v>2</v>
      </c>
      <c r="H1608" s="203">
        <v>0.10441</v>
      </c>
      <c r="I1608" s="203">
        <v>0</v>
      </c>
      <c r="J1608" s="204">
        <v>0</v>
      </c>
    </row>
    <row r="1609" spans="1:10">
      <c r="A1609" s="156"/>
      <c r="D1609" s="201" t="s">
        <v>574</v>
      </c>
      <c r="E1609" s="202">
        <v>671</v>
      </c>
      <c r="F1609" s="203">
        <v>350.60138000000001</v>
      </c>
      <c r="G1609" s="203">
        <v>22</v>
      </c>
      <c r="H1609" s="203">
        <v>0.19063000000000002</v>
      </c>
      <c r="I1609" s="203">
        <v>0</v>
      </c>
      <c r="J1609" s="204">
        <v>0</v>
      </c>
    </row>
    <row r="1610" spans="1:10">
      <c r="A1610" s="156"/>
      <c r="D1610" s="201" t="s">
        <v>576</v>
      </c>
      <c r="E1610" s="202">
        <v>452</v>
      </c>
      <c r="F1610" s="203">
        <v>337.64352999999977</v>
      </c>
      <c r="G1610" s="203">
        <v>2</v>
      </c>
      <c r="H1610" s="203">
        <v>0.26679999999999998</v>
      </c>
      <c r="I1610" s="203">
        <v>0</v>
      </c>
      <c r="J1610" s="204">
        <v>0</v>
      </c>
    </row>
    <row r="1611" spans="1:10">
      <c r="A1611" s="156"/>
      <c r="C1611" s="157" t="s">
        <v>520</v>
      </c>
      <c r="D1611" s="201"/>
      <c r="E1611" s="202" t="s">
        <v>201</v>
      </c>
      <c r="F1611" s="203" t="s">
        <v>201</v>
      </c>
      <c r="G1611" s="203" t="s">
        <v>201</v>
      </c>
      <c r="H1611" s="203" t="s">
        <v>201</v>
      </c>
      <c r="I1611" s="203" t="s">
        <v>201</v>
      </c>
      <c r="J1611" s="204" t="s">
        <v>201</v>
      </c>
    </row>
    <row r="1612" spans="1:10">
      <c r="A1612" s="156"/>
      <c r="D1612" s="201" t="s">
        <v>569</v>
      </c>
      <c r="E1612" s="202">
        <v>3549</v>
      </c>
      <c r="F1612" s="203">
        <v>4056.8029000000001</v>
      </c>
      <c r="G1612" s="203">
        <v>0</v>
      </c>
      <c r="H1612" s="203">
        <v>0</v>
      </c>
      <c r="I1612" s="203">
        <v>0</v>
      </c>
      <c r="J1612" s="204">
        <v>0</v>
      </c>
    </row>
    <row r="1613" spans="1:10">
      <c r="A1613" s="156"/>
      <c r="D1613" s="201" t="s">
        <v>553</v>
      </c>
      <c r="E1613" s="202">
        <v>40</v>
      </c>
      <c r="F1613" s="203">
        <v>184.83362</v>
      </c>
      <c r="G1613" s="203">
        <v>0</v>
      </c>
      <c r="H1613" s="203">
        <v>0</v>
      </c>
      <c r="I1613" s="203">
        <v>0</v>
      </c>
      <c r="J1613" s="204">
        <v>0</v>
      </c>
    </row>
    <row r="1614" spans="1:10">
      <c r="A1614" s="156"/>
      <c r="D1614" s="201" t="s">
        <v>575</v>
      </c>
      <c r="E1614" s="202">
        <v>376</v>
      </c>
      <c r="F1614" s="203">
        <v>108.16625999999999</v>
      </c>
      <c r="G1614" s="203">
        <v>0</v>
      </c>
      <c r="H1614" s="203">
        <v>0</v>
      </c>
      <c r="I1614" s="203">
        <v>0</v>
      </c>
      <c r="J1614" s="204">
        <v>0</v>
      </c>
    </row>
    <row r="1615" spans="1:10">
      <c r="A1615" s="156"/>
      <c r="D1615" s="201" t="s">
        <v>568</v>
      </c>
      <c r="E1615" s="202">
        <v>252</v>
      </c>
      <c r="F1615" s="203">
        <v>92.741110000000035</v>
      </c>
      <c r="G1615" s="203">
        <v>0</v>
      </c>
      <c r="H1615" s="203">
        <v>0</v>
      </c>
      <c r="I1615" s="203">
        <v>0</v>
      </c>
      <c r="J1615" s="204">
        <v>0</v>
      </c>
    </row>
    <row r="1616" spans="1:10">
      <c r="A1616" s="156"/>
      <c r="D1616" s="201" t="s">
        <v>559</v>
      </c>
      <c r="E1616" s="202">
        <v>29</v>
      </c>
      <c r="F1616" s="203">
        <v>65.230760000000004</v>
      </c>
      <c r="G1616" s="203">
        <v>0</v>
      </c>
      <c r="H1616" s="203">
        <v>0</v>
      </c>
      <c r="I1616" s="203">
        <v>0</v>
      </c>
      <c r="J1616" s="204">
        <v>0</v>
      </c>
    </row>
    <row r="1617" spans="1:10">
      <c r="A1617" s="156"/>
      <c r="C1617" s="157" t="s">
        <v>521</v>
      </c>
      <c r="D1617" s="201"/>
      <c r="E1617" s="202" t="s">
        <v>201</v>
      </c>
      <c r="F1617" s="203" t="s">
        <v>201</v>
      </c>
      <c r="G1617" s="203" t="s">
        <v>201</v>
      </c>
      <c r="H1617" s="203" t="s">
        <v>201</v>
      </c>
      <c r="I1617" s="203" t="s">
        <v>201</v>
      </c>
      <c r="J1617" s="204" t="s">
        <v>201</v>
      </c>
    </row>
    <row r="1618" spans="1:10">
      <c r="A1618" s="156"/>
      <c r="D1618" s="201" t="s">
        <v>569</v>
      </c>
      <c r="E1618" s="202">
        <v>553</v>
      </c>
      <c r="F1618" s="203">
        <v>2433.0626500000003</v>
      </c>
      <c r="G1618" s="203">
        <v>0</v>
      </c>
      <c r="H1618" s="203">
        <v>0</v>
      </c>
      <c r="I1618" s="203">
        <v>0</v>
      </c>
      <c r="J1618" s="204">
        <v>0</v>
      </c>
    </row>
    <row r="1619" spans="1:10">
      <c r="A1619" s="156"/>
      <c r="D1619" s="201" t="s">
        <v>553</v>
      </c>
      <c r="E1619" s="202">
        <v>67</v>
      </c>
      <c r="F1619" s="203">
        <v>99.105800000000016</v>
      </c>
      <c r="G1619" s="203">
        <v>0</v>
      </c>
      <c r="H1619" s="203">
        <v>0</v>
      </c>
      <c r="I1619" s="203">
        <v>0</v>
      </c>
      <c r="J1619" s="204">
        <v>0</v>
      </c>
    </row>
    <row r="1620" spans="1:10">
      <c r="A1620" s="156"/>
      <c r="D1620" s="201" t="s">
        <v>587</v>
      </c>
      <c r="E1620" s="202">
        <v>6</v>
      </c>
      <c r="F1620" s="203">
        <v>26.03162</v>
      </c>
      <c r="G1620" s="203">
        <v>0</v>
      </c>
      <c r="H1620" s="203">
        <v>0</v>
      </c>
      <c r="I1620" s="203">
        <v>0</v>
      </c>
      <c r="J1620" s="204">
        <v>0</v>
      </c>
    </row>
    <row r="1621" spans="1:10">
      <c r="A1621" s="156"/>
      <c r="D1621" s="201" t="s">
        <v>601</v>
      </c>
      <c r="E1621" s="202">
        <v>2</v>
      </c>
      <c r="F1621" s="203">
        <v>24.579000000000001</v>
      </c>
      <c r="G1621" s="203">
        <v>0</v>
      </c>
      <c r="H1621" s="203">
        <v>0</v>
      </c>
      <c r="I1621" s="203">
        <v>0</v>
      </c>
      <c r="J1621" s="204">
        <v>0</v>
      </c>
    </row>
    <row r="1622" spans="1:10">
      <c r="A1622" s="156"/>
      <c r="D1622" s="201" t="s">
        <v>567</v>
      </c>
      <c r="E1622" s="202">
        <v>9</v>
      </c>
      <c r="F1622" s="203">
        <v>3.6460900000000001</v>
      </c>
      <c r="G1622" s="203">
        <v>0</v>
      </c>
      <c r="H1622" s="203">
        <v>0</v>
      </c>
      <c r="I1622" s="203">
        <v>0</v>
      </c>
      <c r="J1622" s="204">
        <v>0</v>
      </c>
    </row>
    <row r="1623" spans="1:10">
      <c r="A1623" s="156"/>
      <c r="C1623" s="157" t="s">
        <v>522</v>
      </c>
      <c r="D1623" s="201"/>
      <c r="E1623" s="202" t="s">
        <v>201</v>
      </c>
      <c r="F1623" s="203" t="s">
        <v>201</v>
      </c>
      <c r="G1623" s="203" t="s">
        <v>201</v>
      </c>
      <c r="H1623" s="203" t="s">
        <v>201</v>
      </c>
      <c r="I1623" s="203" t="s">
        <v>201</v>
      </c>
      <c r="J1623" s="204" t="s">
        <v>201</v>
      </c>
    </row>
    <row r="1624" spans="1:10">
      <c r="A1624" s="156"/>
      <c r="D1624" s="201" t="s">
        <v>569</v>
      </c>
      <c r="E1624" s="202">
        <v>44</v>
      </c>
      <c r="F1624" s="203">
        <v>90.965130000000016</v>
      </c>
      <c r="G1624" s="203">
        <v>0</v>
      </c>
      <c r="H1624" s="203">
        <v>0</v>
      </c>
      <c r="I1624" s="203">
        <v>0</v>
      </c>
      <c r="J1624" s="204">
        <v>0</v>
      </c>
    </row>
    <row r="1625" spans="1:10">
      <c r="A1625" s="156"/>
      <c r="D1625" s="201" t="s">
        <v>574</v>
      </c>
      <c r="E1625" s="202">
        <v>34</v>
      </c>
      <c r="F1625" s="203">
        <v>34.079490000000007</v>
      </c>
      <c r="G1625" s="203">
        <v>0</v>
      </c>
      <c r="H1625" s="203">
        <v>0</v>
      </c>
      <c r="I1625" s="203">
        <v>0</v>
      </c>
      <c r="J1625" s="204">
        <v>0</v>
      </c>
    </row>
    <row r="1626" spans="1:10">
      <c r="A1626" s="156"/>
      <c r="D1626" s="201" t="s">
        <v>581</v>
      </c>
      <c r="E1626" s="202">
        <v>7</v>
      </c>
      <c r="F1626" s="203">
        <v>25.515499999999999</v>
      </c>
      <c r="G1626" s="203">
        <v>0</v>
      </c>
      <c r="H1626" s="203">
        <v>0</v>
      </c>
      <c r="I1626" s="203">
        <v>0</v>
      </c>
      <c r="J1626" s="204">
        <v>0</v>
      </c>
    </row>
    <row r="1627" spans="1:10">
      <c r="A1627" s="156"/>
      <c r="D1627" s="201" t="s">
        <v>568</v>
      </c>
      <c r="E1627" s="202">
        <v>10</v>
      </c>
      <c r="F1627" s="203">
        <v>6.7025899999999998</v>
      </c>
      <c r="G1627" s="203">
        <v>0</v>
      </c>
      <c r="H1627" s="203">
        <v>0</v>
      </c>
      <c r="I1627" s="203">
        <v>0</v>
      </c>
      <c r="J1627" s="204">
        <v>0</v>
      </c>
    </row>
    <row r="1628" spans="1:10">
      <c r="A1628" s="156"/>
      <c r="D1628" s="201" t="s">
        <v>576</v>
      </c>
      <c r="E1628" s="202">
        <v>63</v>
      </c>
      <c r="F1628" s="203">
        <v>5.3574800000000007</v>
      </c>
      <c r="G1628" s="203">
        <v>1</v>
      </c>
      <c r="H1628" s="203">
        <v>2.8879999999999999E-2</v>
      </c>
      <c r="I1628" s="203">
        <v>0</v>
      </c>
      <c r="J1628" s="204">
        <v>0</v>
      </c>
    </row>
    <row r="1629" spans="1:10">
      <c r="A1629" s="156"/>
      <c r="C1629" s="157" t="s">
        <v>523</v>
      </c>
      <c r="D1629" s="201"/>
      <c r="E1629" s="202" t="s">
        <v>201</v>
      </c>
      <c r="F1629" s="203" t="s">
        <v>201</v>
      </c>
      <c r="G1629" s="203" t="s">
        <v>201</v>
      </c>
      <c r="H1629" s="203" t="s">
        <v>201</v>
      </c>
      <c r="I1629" s="203" t="s">
        <v>201</v>
      </c>
      <c r="J1629" s="204" t="s">
        <v>201</v>
      </c>
    </row>
    <row r="1630" spans="1:10">
      <c r="A1630" s="156"/>
      <c r="D1630" s="201" t="s">
        <v>569</v>
      </c>
      <c r="E1630" s="202">
        <v>33886</v>
      </c>
      <c r="F1630" s="203">
        <v>52066.761459999987</v>
      </c>
      <c r="G1630" s="203">
        <v>162</v>
      </c>
      <c r="H1630" s="203">
        <v>43.057849999999988</v>
      </c>
      <c r="I1630" s="203">
        <v>2</v>
      </c>
      <c r="J1630" s="204">
        <v>2.086E-2</v>
      </c>
    </row>
    <row r="1631" spans="1:10">
      <c r="A1631" s="156"/>
      <c r="D1631" s="201" t="s">
        <v>566</v>
      </c>
      <c r="E1631" s="202">
        <v>2263</v>
      </c>
      <c r="F1631" s="203">
        <v>2710.8035999999997</v>
      </c>
      <c r="G1631" s="203">
        <v>7</v>
      </c>
      <c r="H1631" s="203">
        <v>5.6899999999999999E-2</v>
      </c>
      <c r="I1631" s="203">
        <v>0</v>
      </c>
      <c r="J1631" s="204">
        <v>0</v>
      </c>
    </row>
    <row r="1632" spans="1:10">
      <c r="A1632" s="156"/>
      <c r="D1632" s="201" t="s">
        <v>574</v>
      </c>
      <c r="E1632" s="202">
        <v>969</v>
      </c>
      <c r="F1632" s="203">
        <v>1919.433859999999</v>
      </c>
      <c r="G1632" s="203">
        <v>19</v>
      </c>
      <c r="H1632" s="203">
        <v>0.73243999999999998</v>
      </c>
      <c r="I1632" s="203">
        <v>0</v>
      </c>
      <c r="J1632" s="204">
        <v>0</v>
      </c>
    </row>
    <row r="1633" spans="1:10">
      <c r="A1633" s="156"/>
      <c r="D1633" s="201" t="s">
        <v>581</v>
      </c>
      <c r="E1633" s="202">
        <v>335</v>
      </c>
      <c r="F1633" s="203">
        <v>628.72818000000007</v>
      </c>
      <c r="G1633" s="203">
        <v>3</v>
      </c>
      <c r="H1633" s="203">
        <v>2.7979999999999998E-2</v>
      </c>
      <c r="I1633" s="203">
        <v>0</v>
      </c>
      <c r="J1633" s="204">
        <v>0</v>
      </c>
    </row>
    <row r="1634" spans="1:10">
      <c r="A1634" s="156"/>
      <c r="D1634" s="201" t="s">
        <v>575</v>
      </c>
      <c r="E1634" s="202">
        <v>197</v>
      </c>
      <c r="F1634" s="203">
        <v>489.38535000000002</v>
      </c>
      <c r="G1634" s="203">
        <v>4</v>
      </c>
      <c r="H1634" s="203">
        <v>0.12916999999999998</v>
      </c>
      <c r="I1634" s="203">
        <v>0</v>
      </c>
      <c r="J1634" s="204">
        <v>0</v>
      </c>
    </row>
    <row r="1635" spans="1:10">
      <c r="A1635" s="156"/>
      <c r="B1635" s="157" t="s">
        <v>524</v>
      </c>
      <c r="D1635" s="201"/>
      <c r="E1635" s="202" t="s">
        <v>201</v>
      </c>
      <c r="F1635" s="203" t="s">
        <v>201</v>
      </c>
      <c r="G1635" s="203" t="s">
        <v>201</v>
      </c>
      <c r="H1635" s="203" t="s">
        <v>201</v>
      </c>
      <c r="I1635" s="203" t="s">
        <v>201</v>
      </c>
      <c r="J1635" s="204" t="s">
        <v>201</v>
      </c>
    </row>
    <row r="1636" spans="1:10">
      <c r="A1636" s="156"/>
      <c r="C1636" s="157" t="s">
        <v>525</v>
      </c>
      <c r="D1636" s="201"/>
      <c r="E1636" s="202" t="s">
        <v>201</v>
      </c>
      <c r="F1636" s="203" t="s">
        <v>201</v>
      </c>
      <c r="G1636" s="203" t="s">
        <v>201</v>
      </c>
      <c r="H1636" s="203" t="s">
        <v>201</v>
      </c>
      <c r="I1636" s="203" t="s">
        <v>201</v>
      </c>
      <c r="J1636" s="204" t="s">
        <v>201</v>
      </c>
    </row>
    <row r="1637" spans="1:10">
      <c r="A1637" s="156"/>
      <c r="D1637" s="201" t="s">
        <v>569</v>
      </c>
      <c r="E1637" s="202">
        <v>64</v>
      </c>
      <c r="F1637" s="203">
        <v>657.02099999999996</v>
      </c>
      <c r="G1637" s="203">
        <v>0</v>
      </c>
      <c r="H1637" s="203">
        <v>0</v>
      </c>
      <c r="I1637" s="203">
        <v>0</v>
      </c>
      <c r="J1637" s="204">
        <v>0</v>
      </c>
    </row>
    <row r="1638" spans="1:10">
      <c r="A1638" s="156"/>
      <c r="D1638" s="201" t="s">
        <v>566</v>
      </c>
      <c r="E1638" s="202">
        <v>6</v>
      </c>
      <c r="F1638" s="203">
        <v>2.0659900000000002</v>
      </c>
      <c r="G1638" s="203">
        <v>0</v>
      </c>
      <c r="H1638" s="203">
        <v>0</v>
      </c>
      <c r="I1638" s="203">
        <v>0</v>
      </c>
      <c r="J1638" s="204">
        <v>0</v>
      </c>
    </row>
    <row r="1639" spans="1:10">
      <c r="A1639" s="156"/>
      <c r="D1639" s="201" t="s">
        <v>553</v>
      </c>
      <c r="E1639" s="202">
        <v>2</v>
      </c>
      <c r="F1639" s="203">
        <v>4.8000000000000001E-2</v>
      </c>
      <c r="G1639" s="203">
        <v>0</v>
      </c>
      <c r="H1639" s="203">
        <v>0</v>
      </c>
      <c r="I1639" s="203">
        <v>0</v>
      </c>
      <c r="J1639" s="204">
        <v>0</v>
      </c>
    </row>
    <row r="1640" spans="1:10">
      <c r="A1640" s="156"/>
      <c r="D1640" s="201" t="s">
        <v>567</v>
      </c>
      <c r="E1640" s="202">
        <v>2</v>
      </c>
      <c r="F1640" s="203">
        <v>2.8300000000000001E-3</v>
      </c>
      <c r="G1640" s="203">
        <v>0</v>
      </c>
      <c r="H1640" s="203">
        <v>0</v>
      </c>
      <c r="I1640" s="203">
        <v>0</v>
      </c>
      <c r="J1640" s="204">
        <v>0</v>
      </c>
    </row>
    <row r="1641" spans="1:10">
      <c r="A1641" s="156"/>
      <c r="D1641" s="201" t="s">
        <v>577</v>
      </c>
      <c r="E1641" s="202">
        <v>2</v>
      </c>
      <c r="F1641" s="203">
        <v>1.1799999999999998E-3</v>
      </c>
      <c r="G1641" s="203">
        <v>1</v>
      </c>
      <c r="H1641" s="203">
        <v>1.1299999999999999E-3</v>
      </c>
      <c r="I1641" s="203">
        <v>0</v>
      </c>
      <c r="J1641" s="204">
        <v>0</v>
      </c>
    </row>
    <row r="1642" spans="1:10">
      <c r="A1642" s="156"/>
      <c r="C1642" s="157" t="s">
        <v>526</v>
      </c>
      <c r="D1642" s="201"/>
      <c r="E1642" s="202" t="s">
        <v>201</v>
      </c>
      <c r="F1642" s="203" t="s">
        <v>201</v>
      </c>
      <c r="G1642" s="203" t="s">
        <v>201</v>
      </c>
      <c r="H1642" s="203" t="s">
        <v>201</v>
      </c>
      <c r="I1642" s="203" t="s">
        <v>201</v>
      </c>
      <c r="J1642" s="204" t="s">
        <v>201</v>
      </c>
    </row>
    <row r="1643" spans="1:10">
      <c r="A1643" s="156"/>
      <c r="D1643" s="201" t="s">
        <v>577</v>
      </c>
      <c r="E1643" s="202">
        <v>158</v>
      </c>
      <c r="F1643" s="203">
        <v>131.68089000000003</v>
      </c>
      <c r="G1643" s="203">
        <v>4</v>
      </c>
      <c r="H1643" s="203">
        <v>1.1600000000000001E-2</v>
      </c>
      <c r="I1643" s="203">
        <v>0</v>
      </c>
      <c r="J1643" s="204">
        <v>0</v>
      </c>
    </row>
    <row r="1644" spans="1:10">
      <c r="A1644" s="156"/>
      <c r="D1644" s="201" t="s">
        <v>569</v>
      </c>
      <c r="E1644" s="202">
        <v>195</v>
      </c>
      <c r="F1644" s="203">
        <v>50.73119999999998</v>
      </c>
      <c r="G1644" s="203">
        <v>12</v>
      </c>
      <c r="H1644" s="203">
        <v>6.5699999999999995E-2</v>
      </c>
      <c r="I1644" s="203">
        <v>0</v>
      </c>
      <c r="J1644" s="204">
        <v>0</v>
      </c>
    </row>
    <row r="1645" spans="1:10">
      <c r="A1645" s="156"/>
      <c r="D1645" s="201" t="s">
        <v>553</v>
      </c>
      <c r="E1645" s="202">
        <v>254</v>
      </c>
      <c r="F1645" s="203">
        <v>30.693729999999992</v>
      </c>
      <c r="G1645" s="203">
        <v>7</v>
      </c>
      <c r="H1645" s="203">
        <v>0.20310000000000003</v>
      </c>
      <c r="I1645" s="203">
        <v>1</v>
      </c>
      <c r="J1645" s="204">
        <v>0.06</v>
      </c>
    </row>
    <row r="1646" spans="1:10">
      <c r="A1646" s="156"/>
      <c r="D1646" s="201" t="s">
        <v>554</v>
      </c>
      <c r="E1646" s="202">
        <v>7</v>
      </c>
      <c r="F1646" s="203">
        <v>18.85098</v>
      </c>
      <c r="G1646" s="203">
        <v>0</v>
      </c>
      <c r="H1646" s="203">
        <v>0</v>
      </c>
      <c r="I1646" s="203">
        <v>0</v>
      </c>
      <c r="J1646" s="204">
        <v>0</v>
      </c>
    </row>
    <row r="1647" spans="1:10">
      <c r="A1647" s="156"/>
      <c r="D1647" s="201" t="s">
        <v>568</v>
      </c>
      <c r="E1647" s="202">
        <v>9</v>
      </c>
      <c r="F1647" s="203">
        <v>13.842359999999999</v>
      </c>
      <c r="G1647" s="203">
        <v>0</v>
      </c>
      <c r="H1647" s="203">
        <v>0</v>
      </c>
      <c r="I1647" s="203">
        <v>0</v>
      </c>
      <c r="J1647" s="204">
        <v>0</v>
      </c>
    </row>
    <row r="1648" spans="1:10">
      <c r="A1648" s="156"/>
      <c r="C1648" s="157" t="s">
        <v>527</v>
      </c>
      <c r="D1648" s="201"/>
      <c r="E1648" s="202" t="s">
        <v>201</v>
      </c>
      <c r="F1648" s="203" t="s">
        <v>201</v>
      </c>
      <c r="G1648" s="203" t="s">
        <v>201</v>
      </c>
      <c r="H1648" s="203" t="s">
        <v>201</v>
      </c>
      <c r="I1648" s="203" t="s">
        <v>201</v>
      </c>
      <c r="J1648" s="204" t="s">
        <v>201</v>
      </c>
    </row>
    <row r="1649" spans="1:10">
      <c r="A1649" s="156"/>
      <c r="D1649" s="201" t="s">
        <v>553</v>
      </c>
      <c r="E1649" s="202">
        <v>225</v>
      </c>
      <c r="F1649" s="203">
        <v>14.336229999999997</v>
      </c>
      <c r="G1649" s="203">
        <v>3</v>
      </c>
      <c r="H1649" s="203">
        <v>1.15E-3</v>
      </c>
      <c r="I1649" s="203">
        <v>0</v>
      </c>
      <c r="J1649" s="204">
        <v>0</v>
      </c>
    </row>
    <row r="1650" spans="1:10">
      <c r="A1650" s="156"/>
      <c r="D1650" s="201" t="s">
        <v>577</v>
      </c>
      <c r="E1650" s="202">
        <v>179</v>
      </c>
      <c r="F1650" s="203">
        <v>5.976729999999999</v>
      </c>
      <c r="G1650" s="203">
        <v>3</v>
      </c>
      <c r="H1650" s="203">
        <v>8.3999999999999993E-4</v>
      </c>
      <c r="I1650" s="203">
        <v>0</v>
      </c>
      <c r="J1650" s="204">
        <v>0</v>
      </c>
    </row>
    <row r="1651" spans="1:10">
      <c r="A1651" s="156"/>
      <c r="D1651" s="201" t="s">
        <v>583</v>
      </c>
      <c r="E1651" s="202">
        <v>145</v>
      </c>
      <c r="F1651" s="203">
        <v>5.42544</v>
      </c>
      <c r="G1651" s="203">
        <v>0</v>
      </c>
      <c r="H1651" s="203">
        <v>0</v>
      </c>
      <c r="I1651" s="203">
        <v>0</v>
      </c>
      <c r="J1651" s="204">
        <v>0</v>
      </c>
    </row>
    <row r="1652" spans="1:10">
      <c r="A1652" s="156"/>
      <c r="D1652" s="201" t="s">
        <v>637</v>
      </c>
      <c r="E1652" s="202">
        <v>232</v>
      </c>
      <c r="F1652" s="203">
        <v>3.7724399999999991</v>
      </c>
      <c r="G1652" s="203">
        <v>2</v>
      </c>
      <c r="H1652" s="203">
        <v>6.3999999999999994E-4</v>
      </c>
      <c r="I1652" s="203">
        <v>0</v>
      </c>
      <c r="J1652" s="204">
        <v>0</v>
      </c>
    </row>
    <row r="1653" spans="1:10">
      <c r="A1653" s="156"/>
      <c r="D1653" s="201" t="s">
        <v>576</v>
      </c>
      <c r="E1653" s="202">
        <v>44</v>
      </c>
      <c r="F1653" s="203">
        <v>2.3757099999999998</v>
      </c>
      <c r="G1653" s="203">
        <v>0</v>
      </c>
      <c r="H1653" s="203">
        <v>0</v>
      </c>
      <c r="I1653" s="203">
        <v>0</v>
      </c>
      <c r="J1653" s="204">
        <v>0</v>
      </c>
    </row>
    <row r="1654" spans="1:10">
      <c r="A1654" s="156"/>
      <c r="C1654" s="157" t="s">
        <v>528</v>
      </c>
      <c r="D1654" s="201"/>
      <c r="E1654" s="202" t="s">
        <v>201</v>
      </c>
      <c r="F1654" s="203" t="s">
        <v>201</v>
      </c>
      <c r="G1654" s="203" t="s">
        <v>201</v>
      </c>
      <c r="H1654" s="203" t="s">
        <v>201</v>
      </c>
      <c r="I1654" s="203" t="s">
        <v>201</v>
      </c>
      <c r="J1654" s="204" t="s">
        <v>201</v>
      </c>
    </row>
    <row r="1655" spans="1:10">
      <c r="A1655" s="156"/>
      <c r="D1655" s="201" t="s">
        <v>569</v>
      </c>
      <c r="E1655" s="202">
        <v>1727</v>
      </c>
      <c r="F1655" s="203">
        <v>1617.9820999999997</v>
      </c>
      <c r="G1655" s="203">
        <v>20</v>
      </c>
      <c r="H1655" s="203">
        <v>7.8716800000000005</v>
      </c>
      <c r="I1655" s="203">
        <v>0</v>
      </c>
      <c r="J1655" s="204">
        <v>0</v>
      </c>
    </row>
    <row r="1656" spans="1:10">
      <c r="A1656" s="156"/>
      <c r="D1656" s="201" t="s">
        <v>577</v>
      </c>
      <c r="E1656" s="202">
        <v>1025</v>
      </c>
      <c r="F1656" s="203">
        <v>796.87136000000021</v>
      </c>
      <c r="G1656" s="203">
        <v>0</v>
      </c>
      <c r="H1656" s="203">
        <v>0</v>
      </c>
      <c r="I1656" s="203">
        <v>0</v>
      </c>
      <c r="J1656" s="204">
        <v>0</v>
      </c>
    </row>
    <row r="1657" spans="1:10">
      <c r="A1657" s="156"/>
      <c r="D1657" s="201" t="s">
        <v>553</v>
      </c>
      <c r="E1657" s="202">
        <v>1367</v>
      </c>
      <c r="F1657" s="203">
        <v>426.57287999999994</v>
      </c>
      <c r="G1657" s="203">
        <v>6</v>
      </c>
      <c r="H1657" s="203">
        <v>9.1250000000000012E-2</v>
      </c>
      <c r="I1657" s="203">
        <v>0</v>
      </c>
      <c r="J1657" s="204">
        <v>0</v>
      </c>
    </row>
    <row r="1658" spans="1:10">
      <c r="A1658" s="156"/>
      <c r="D1658" s="201" t="s">
        <v>567</v>
      </c>
      <c r="E1658" s="202">
        <v>647</v>
      </c>
      <c r="F1658" s="203">
        <v>426.3112500000002</v>
      </c>
      <c r="G1658" s="203">
        <v>0</v>
      </c>
      <c r="H1658" s="203">
        <v>0</v>
      </c>
      <c r="I1658" s="203">
        <v>0</v>
      </c>
      <c r="J1658" s="204">
        <v>0</v>
      </c>
    </row>
    <row r="1659" spans="1:10">
      <c r="A1659" s="156"/>
      <c r="D1659" s="201" t="s">
        <v>566</v>
      </c>
      <c r="E1659" s="202">
        <v>237</v>
      </c>
      <c r="F1659" s="203">
        <v>338.18793000000005</v>
      </c>
      <c r="G1659" s="203">
        <v>1</v>
      </c>
      <c r="H1659" s="203">
        <v>1.36</v>
      </c>
      <c r="I1659" s="203">
        <v>0</v>
      </c>
      <c r="J1659" s="204">
        <v>0</v>
      </c>
    </row>
    <row r="1660" spans="1:10">
      <c r="A1660" s="156"/>
      <c r="C1660" s="157" t="s">
        <v>529</v>
      </c>
      <c r="D1660" s="201"/>
      <c r="E1660" s="202" t="s">
        <v>201</v>
      </c>
      <c r="F1660" s="203" t="s">
        <v>201</v>
      </c>
      <c r="G1660" s="203" t="s">
        <v>201</v>
      </c>
      <c r="H1660" s="203" t="s">
        <v>201</v>
      </c>
      <c r="I1660" s="203" t="s">
        <v>201</v>
      </c>
      <c r="J1660" s="204" t="s">
        <v>201</v>
      </c>
    </row>
    <row r="1661" spans="1:10">
      <c r="A1661" s="156"/>
      <c r="D1661" s="201" t="s">
        <v>553</v>
      </c>
      <c r="E1661" s="202">
        <v>34</v>
      </c>
      <c r="F1661" s="203">
        <v>469.10086999999976</v>
      </c>
      <c r="G1661" s="203">
        <v>0</v>
      </c>
      <c r="H1661" s="203">
        <v>0</v>
      </c>
      <c r="I1661" s="203">
        <v>0</v>
      </c>
      <c r="J1661" s="204">
        <v>0</v>
      </c>
    </row>
    <row r="1662" spans="1:10">
      <c r="A1662" s="156"/>
      <c r="D1662" s="201" t="s">
        <v>565</v>
      </c>
      <c r="E1662" s="202">
        <v>1</v>
      </c>
      <c r="F1662" s="203">
        <v>4.5</v>
      </c>
      <c r="G1662" s="203">
        <v>0</v>
      </c>
      <c r="H1662" s="203">
        <v>0</v>
      </c>
      <c r="I1662" s="203">
        <v>0</v>
      </c>
      <c r="J1662" s="204">
        <v>0</v>
      </c>
    </row>
    <row r="1663" spans="1:10">
      <c r="A1663" s="156"/>
      <c r="D1663" s="201" t="s">
        <v>636</v>
      </c>
      <c r="E1663" s="202">
        <v>7</v>
      </c>
      <c r="F1663" s="203">
        <v>0.62724000000000002</v>
      </c>
      <c r="G1663" s="203">
        <v>0</v>
      </c>
      <c r="H1663" s="203">
        <v>0</v>
      </c>
      <c r="I1663" s="203">
        <v>0</v>
      </c>
      <c r="J1663" s="204">
        <v>0</v>
      </c>
    </row>
    <row r="1664" spans="1:10">
      <c r="A1664" s="156"/>
      <c r="D1664" s="201" t="s">
        <v>566</v>
      </c>
      <c r="E1664" s="202">
        <v>1</v>
      </c>
      <c r="F1664" s="203">
        <v>0.28000000000000003</v>
      </c>
      <c r="G1664" s="203">
        <v>0</v>
      </c>
      <c r="H1664" s="203">
        <v>0</v>
      </c>
      <c r="I1664" s="203">
        <v>0</v>
      </c>
      <c r="J1664" s="204">
        <v>0</v>
      </c>
    </row>
    <row r="1665" spans="1:10">
      <c r="A1665" s="156"/>
      <c r="D1665" s="201" t="s">
        <v>581</v>
      </c>
      <c r="E1665" s="202">
        <v>1</v>
      </c>
      <c r="F1665" s="203">
        <v>1.5E-3</v>
      </c>
      <c r="G1665" s="203">
        <v>1</v>
      </c>
      <c r="H1665" s="203">
        <v>1.5E-3</v>
      </c>
      <c r="I1665" s="203">
        <v>0</v>
      </c>
      <c r="J1665" s="204">
        <v>0</v>
      </c>
    </row>
    <row r="1666" spans="1:10">
      <c r="A1666" s="156"/>
      <c r="C1666" s="157" t="s">
        <v>530</v>
      </c>
      <c r="D1666" s="201"/>
      <c r="E1666" s="202" t="s">
        <v>201</v>
      </c>
      <c r="F1666" s="203" t="s">
        <v>201</v>
      </c>
      <c r="G1666" s="203" t="s">
        <v>201</v>
      </c>
      <c r="H1666" s="203" t="s">
        <v>201</v>
      </c>
      <c r="I1666" s="203" t="s">
        <v>201</v>
      </c>
      <c r="J1666" s="204" t="s">
        <v>201</v>
      </c>
    </row>
    <row r="1667" spans="1:10">
      <c r="A1667" s="156"/>
      <c r="D1667" s="201" t="s">
        <v>569</v>
      </c>
      <c r="E1667" s="202">
        <v>4</v>
      </c>
      <c r="F1667" s="203">
        <v>18.223300000000002</v>
      </c>
      <c r="G1667" s="203">
        <v>0</v>
      </c>
      <c r="H1667" s="203">
        <v>0</v>
      </c>
      <c r="I1667" s="203">
        <v>0</v>
      </c>
      <c r="J1667" s="204">
        <v>0</v>
      </c>
    </row>
    <row r="1668" spans="1:10">
      <c r="A1668" s="156"/>
      <c r="D1668" s="201" t="s">
        <v>566</v>
      </c>
      <c r="E1668" s="202">
        <v>9</v>
      </c>
      <c r="F1668" s="203">
        <v>1.4625999999999999</v>
      </c>
      <c r="G1668" s="203">
        <v>0</v>
      </c>
      <c r="H1668" s="203">
        <v>0</v>
      </c>
      <c r="I1668" s="203">
        <v>0</v>
      </c>
      <c r="J1668" s="204">
        <v>0</v>
      </c>
    </row>
    <row r="1669" spans="1:10">
      <c r="A1669" s="156"/>
      <c r="D1669" s="201" t="s">
        <v>577</v>
      </c>
      <c r="E1669" s="202">
        <v>11</v>
      </c>
      <c r="F1669" s="203">
        <v>1.27427</v>
      </c>
      <c r="G1669" s="203">
        <v>0</v>
      </c>
      <c r="H1669" s="203">
        <v>0</v>
      </c>
      <c r="I1669" s="203">
        <v>0</v>
      </c>
      <c r="J1669" s="204">
        <v>0</v>
      </c>
    </row>
    <row r="1670" spans="1:10">
      <c r="A1670" s="156"/>
      <c r="D1670" s="201" t="s">
        <v>215</v>
      </c>
      <c r="E1670" s="202">
        <v>1</v>
      </c>
      <c r="F1670" s="203">
        <v>0.78</v>
      </c>
      <c r="G1670" s="203">
        <v>0</v>
      </c>
      <c r="H1670" s="203">
        <v>0</v>
      </c>
      <c r="I1670" s="203">
        <v>0</v>
      </c>
      <c r="J1670" s="204">
        <v>0</v>
      </c>
    </row>
    <row r="1671" spans="1:10">
      <c r="A1671" s="156"/>
      <c r="D1671" s="201" t="s">
        <v>553</v>
      </c>
      <c r="E1671" s="202">
        <v>50</v>
      </c>
      <c r="F1671" s="203">
        <v>0.30306</v>
      </c>
      <c r="G1671" s="203">
        <v>0</v>
      </c>
      <c r="H1671" s="203">
        <v>0</v>
      </c>
      <c r="I1671" s="203">
        <v>0</v>
      </c>
      <c r="J1671" s="204">
        <v>0</v>
      </c>
    </row>
    <row r="1672" spans="1:10">
      <c r="A1672" s="156"/>
      <c r="C1672" s="157" t="s">
        <v>531</v>
      </c>
      <c r="D1672" s="201"/>
      <c r="E1672" s="202" t="s">
        <v>201</v>
      </c>
      <c r="F1672" s="203" t="s">
        <v>201</v>
      </c>
      <c r="G1672" s="203" t="s">
        <v>201</v>
      </c>
      <c r="H1672" s="203" t="s">
        <v>201</v>
      </c>
      <c r="I1672" s="203" t="s">
        <v>201</v>
      </c>
      <c r="J1672" s="204" t="s">
        <v>201</v>
      </c>
    </row>
    <row r="1673" spans="1:10">
      <c r="A1673" s="156"/>
      <c r="D1673" s="201" t="s">
        <v>567</v>
      </c>
      <c r="E1673" s="202">
        <v>6</v>
      </c>
      <c r="F1673" s="203">
        <v>29.298000000000002</v>
      </c>
      <c r="G1673" s="203">
        <v>0</v>
      </c>
      <c r="H1673" s="203">
        <v>0</v>
      </c>
      <c r="I1673" s="203">
        <v>0</v>
      </c>
      <c r="J1673" s="204">
        <v>0</v>
      </c>
    </row>
    <row r="1674" spans="1:10">
      <c r="A1674" s="156"/>
      <c r="D1674" s="201" t="s">
        <v>566</v>
      </c>
      <c r="E1674" s="202">
        <v>12</v>
      </c>
      <c r="F1674" s="203">
        <v>20.329999999999998</v>
      </c>
      <c r="G1674" s="203">
        <v>0</v>
      </c>
      <c r="H1674" s="203">
        <v>0</v>
      </c>
      <c r="I1674" s="203">
        <v>0</v>
      </c>
      <c r="J1674" s="204">
        <v>0</v>
      </c>
    </row>
    <row r="1675" spans="1:10">
      <c r="A1675" s="156"/>
      <c r="D1675" s="201" t="s">
        <v>569</v>
      </c>
      <c r="E1675" s="202">
        <v>2</v>
      </c>
      <c r="F1675" s="203">
        <v>0.94125999999999999</v>
      </c>
      <c r="G1675" s="203">
        <v>0</v>
      </c>
      <c r="H1675" s="203">
        <v>0</v>
      </c>
      <c r="I1675" s="203">
        <v>0</v>
      </c>
      <c r="J1675" s="204">
        <v>0</v>
      </c>
    </row>
    <row r="1676" spans="1:10">
      <c r="A1676" s="156"/>
      <c r="D1676" s="201" t="s">
        <v>577</v>
      </c>
      <c r="E1676" s="202">
        <v>3</v>
      </c>
      <c r="F1676" s="203">
        <v>0.23080000000000001</v>
      </c>
      <c r="G1676" s="203">
        <v>0</v>
      </c>
      <c r="H1676" s="203">
        <v>0</v>
      </c>
      <c r="I1676" s="203">
        <v>0</v>
      </c>
      <c r="J1676" s="204">
        <v>0</v>
      </c>
    </row>
    <row r="1677" spans="1:10">
      <c r="A1677" s="156"/>
      <c r="C1677" s="157" t="s">
        <v>532</v>
      </c>
      <c r="D1677" s="201"/>
      <c r="E1677" s="202" t="s">
        <v>201</v>
      </c>
      <c r="F1677" s="203" t="s">
        <v>201</v>
      </c>
      <c r="G1677" s="203" t="s">
        <v>201</v>
      </c>
      <c r="H1677" s="203" t="s">
        <v>201</v>
      </c>
      <c r="I1677" s="203" t="s">
        <v>201</v>
      </c>
      <c r="J1677" s="204" t="s">
        <v>201</v>
      </c>
    </row>
    <row r="1678" spans="1:10">
      <c r="A1678" s="156"/>
      <c r="D1678" s="201" t="s">
        <v>569</v>
      </c>
      <c r="E1678" s="202">
        <v>1035</v>
      </c>
      <c r="F1678" s="203">
        <v>4252.2240900000024</v>
      </c>
      <c r="G1678" s="203">
        <v>9</v>
      </c>
      <c r="H1678" s="203">
        <v>16.79316</v>
      </c>
      <c r="I1678" s="203">
        <v>0</v>
      </c>
      <c r="J1678" s="204">
        <v>0</v>
      </c>
    </row>
    <row r="1679" spans="1:10">
      <c r="A1679" s="156"/>
      <c r="D1679" s="201" t="s">
        <v>574</v>
      </c>
      <c r="E1679" s="202">
        <v>208</v>
      </c>
      <c r="F1679" s="203">
        <v>700.87750000000017</v>
      </c>
      <c r="G1679" s="203">
        <v>1</v>
      </c>
      <c r="H1679" s="203">
        <v>8.4000000000000005E-2</v>
      </c>
      <c r="I1679" s="203">
        <v>0</v>
      </c>
      <c r="J1679" s="204">
        <v>0</v>
      </c>
    </row>
    <row r="1680" spans="1:10">
      <c r="A1680" s="156"/>
      <c r="D1680" s="201" t="s">
        <v>567</v>
      </c>
      <c r="E1680" s="202">
        <v>783</v>
      </c>
      <c r="F1680" s="203">
        <v>391.79815999999994</v>
      </c>
      <c r="G1680" s="203">
        <v>3</v>
      </c>
      <c r="H1680" s="203">
        <v>0.45217000000000002</v>
      </c>
      <c r="I1680" s="203">
        <v>0</v>
      </c>
      <c r="J1680" s="204">
        <v>0</v>
      </c>
    </row>
    <row r="1681" spans="1:10">
      <c r="A1681" s="156"/>
      <c r="D1681" s="201" t="s">
        <v>575</v>
      </c>
      <c r="E1681" s="202">
        <v>97</v>
      </c>
      <c r="F1681" s="203">
        <v>338.84163000000001</v>
      </c>
      <c r="G1681" s="203">
        <v>0</v>
      </c>
      <c r="H1681" s="203">
        <v>0</v>
      </c>
      <c r="I1681" s="203">
        <v>0</v>
      </c>
      <c r="J1681" s="204">
        <v>0</v>
      </c>
    </row>
    <row r="1682" spans="1:10">
      <c r="A1682" s="156"/>
      <c r="D1682" s="201" t="s">
        <v>568</v>
      </c>
      <c r="E1682" s="202">
        <v>34</v>
      </c>
      <c r="F1682" s="203">
        <v>209.94452000000004</v>
      </c>
      <c r="G1682" s="203">
        <v>0</v>
      </c>
      <c r="H1682" s="203">
        <v>0</v>
      </c>
      <c r="I1682" s="203">
        <v>0</v>
      </c>
      <c r="J1682" s="204">
        <v>0</v>
      </c>
    </row>
    <row r="1683" spans="1:10">
      <c r="A1683" s="156"/>
      <c r="B1683" s="157" t="s">
        <v>533</v>
      </c>
      <c r="D1683" s="201"/>
      <c r="E1683" s="202" t="s">
        <v>201</v>
      </c>
      <c r="F1683" s="203" t="s">
        <v>201</v>
      </c>
      <c r="G1683" s="203" t="s">
        <v>201</v>
      </c>
      <c r="H1683" s="203" t="s">
        <v>201</v>
      </c>
      <c r="I1683" s="203" t="s">
        <v>201</v>
      </c>
      <c r="J1683" s="204" t="s">
        <v>201</v>
      </c>
    </row>
    <row r="1684" spans="1:10">
      <c r="A1684" s="156"/>
      <c r="C1684" s="157" t="s">
        <v>534</v>
      </c>
      <c r="D1684" s="201"/>
      <c r="E1684" s="202" t="s">
        <v>201</v>
      </c>
      <c r="F1684" s="203" t="s">
        <v>201</v>
      </c>
      <c r="G1684" s="203" t="s">
        <v>201</v>
      </c>
      <c r="H1684" s="203" t="s">
        <v>201</v>
      </c>
      <c r="I1684" s="203" t="s">
        <v>201</v>
      </c>
      <c r="J1684" s="204" t="s">
        <v>201</v>
      </c>
    </row>
    <row r="1685" spans="1:10">
      <c r="A1685" s="156"/>
      <c r="D1685" s="201" t="s">
        <v>569</v>
      </c>
      <c r="E1685" s="202">
        <v>4821</v>
      </c>
      <c r="F1685" s="203">
        <v>15741.230410000004</v>
      </c>
      <c r="G1685" s="203">
        <v>152</v>
      </c>
      <c r="H1685" s="203">
        <v>20.754679999999997</v>
      </c>
      <c r="I1685" s="203">
        <v>0</v>
      </c>
      <c r="J1685" s="204">
        <v>0</v>
      </c>
    </row>
    <row r="1686" spans="1:10">
      <c r="A1686" s="156"/>
      <c r="D1686" s="201" t="s">
        <v>568</v>
      </c>
      <c r="E1686" s="202">
        <v>931</v>
      </c>
      <c r="F1686" s="203">
        <v>508.97884000000022</v>
      </c>
      <c r="G1686" s="203">
        <v>2</v>
      </c>
      <c r="H1686" s="203">
        <v>1.6800000000000001E-3</v>
      </c>
      <c r="I1686" s="203">
        <v>0</v>
      </c>
      <c r="J1686" s="204">
        <v>0</v>
      </c>
    </row>
    <row r="1687" spans="1:10">
      <c r="A1687" s="156"/>
      <c r="D1687" s="201" t="s">
        <v>577</v>
      </c>
      <c r="E1687" s="202">
        <v>200</v>
      </c>
      <c r="F1687" s="203">
        <v>101.82637</v>
      </c>
      <c r="G1687" s="203">
        <v>8</v>
      </c>
      <c r="H1687" s="203">
        <v>3.1490000000000004E-2</v>
      </c>
      <c r="I1687" s="203">
        <v>0</v>
      </c>
      <c r="J1687" s="204">
        <v>0</v>
      </c>
    </row>
    <row r="1688" spans="1:10">
      <c r="A1688" s="156"/>
      <c r="D1688" s="201" t="s">
        <v>566</v>
      </c>
      <c r="E1688" s="202">
        <v>180</v>
      </c>
      <c r="F1688" s="203">
        <v>46.914209999999997</v>
      </c>
      <c r="G1688" s="203">
        <v>6</v>
      </c>
      <c r="H1688" s="203">
        <v>3.7740000000000003E-2</v>
      </c>
      <c r="I1688" s="203">
        <v>0</v>
      </c>
      <c r="J1688" s="204">
        <v>0</v>
      </c>
    </row>
    <row r="1689" spans="1:10">
      <c r="A1689" s="156"/>
      <c r="D1689" s="201" t="s">
        <v>576</v>
      </c>
      <c r="E1689" s="202">
        <v>22</v>
      </c>
      <c r="F1689" s="203">
        <v>30.76061</v>
      </c>
      <c r="G1689" s="203">
        <v>1</v>
      </c>
      <c r="H1689" s="203">
        <v>8.320000000000001E-3</v>
      </c>
      <c r="I1689" s="203">
        <v>0</v>
      </c>
      <c r="J1689" s="204">
        <v>0</v>
      </c>
    </row>
    <row r="1690" spans="1:10">
      <c r="A1690" s="156"/>
      <c r="C1690" s="157" t="s">
        <v>535</v>
      </c>
      <c r="D1690" s="201"/>
      <c r="E1690" s="202" t="s">
        <v>201</v>
      </c>
      <c r="F1690" s="203" t="s">
        <v>201</v>
      </c>
      <c r="G1690" s="203" t="s">
        <v>201</v>
      </c>
      <c r="H1690" s="203" t="s">
        <v>201</v>
      </c>
      <c r="I1690" s="203" t="s">
        <v>201</v>
      </c>
      <c r="J1690" s="204" t="s">
        <v>201</v>
      </c>
    </row>
    <row r="1691" spans="1:10">
      <c r="A1691" s="156"/>
      <c r="D1691" s="201" t="s">
        <v>569</v>
      </c>
      <c r="E1691" s="202">
        <v>89005</v>
      </c>
      <c r="F1691" s="203">
        <v>80975.96334000022</v>
      </c>
      <c r="G1691" s="203">
        <v>1120</v>
      </c>
      <c r="H1691" s="203">
        <v>117.13378000000002</v>
      </c>
      <c r="I1691" s="203">
        <v>2</v>
      </c>
      <c r="J1691" s="204">
        <v>1.1699999999999999E-2</v>
      </c>
    </row>
    <row r="1692" spans="1:10">
      <c r="A1692" s="156"/>
      <c r="D1692" s="201" t="s">
        <v>568</v>
      </c>
      <c r="E1692" s="202">
        <v>10758</v>
      </c>
      <c r="F1692" s="203">
        <v>27641.280540000007</v>
      </c>
      <c r="G1692" s="203">
        <v>106</v>
      </c>
      <c r="H1692" s="203">
        <v>184.12273000000008</v>
      </c>
      <c r="I1692" s="203">
        <v>0</v>
      </c>
      <c r="J1692" s="204">
        <v>0</v>
      </c>
    </row>
    <row r="1693" spans="1:10">
      <c r="A1693" s="156"/>
      <c r="D1693" s="201" t="s">
        <v>575</v>
      </c>
      <c r="E1693" s="202">
        <v>6304</v>
      </c>
      <c r="F1693" s="203">
        <v>11831.439439999995</v>
      </c>
      <c r="G1693" s="203">
        <v>71</v>
      </c>
      <c r="H1693" s="203">
        <v>36.126639999999995</v>
      </c>
      <c r="I1693" s="203">
        <v>0</v>
      </c>
      <c r="J1693" s="204">
        <v>0</v>
      </c>
    </row>
    <row r="1694" spans="1:10">
      <c r="A1694" s="156"/>
      <c r="D1694" s="201" t="s">
        <v>587</v>
      </c>
      <c r="E1694" s="202">
        <v>1302</v>
      </c>
      <c r="F1694" s="203">
        <v>6534.1968900000011</v>
      </c>
      <c r="G1694" s="203">
        <v>13</v>
      </c>
      <c r="H1694" s="203">
        <v>2.1942899999999996</v>
      </c>
      <c r="I1694" s="203">
        <v>0</v>
      </c>
      <c r="J1694" s="204">
        <v>0</v>
      </c>
    </row>
    <row r="1695" spans="1:10">
      <c r="A1695" s="156"/>
      <c r="D1695" s="201" t="s">
        <v>570</v>
      </c>
      <c r="E1695" s="202">
        <v>1216</v>
      </c>
      <c r="F1695" s="203">
        <v>4050.3476700000028</v>
      </c>
      <c r="G1695" s="203">
        <v>54</v>
      </c>
      <c r="H1695" s="203">
        <v>14.396590000000002</v>
      </c>
      <c r="I1695" s="203">
        <v>0</v>
      </c>
      <c r="J1695" s="204">
        <v>0</v>
      </c>
    </row>
    <row r="1696" spans="1:10">
      <c r="A1696" s="156"/>
      <c r="C1696" s="157" t="s">
        <v>536</v>
      </c>
      <c r="D1696" s="201"/>
      <c r="E1696" s="202" t="s">
        <v>201</v>
      </c>
      <c r="F1696" s="203" t="s">
        <v>201</v>
      </c>
      <c r="G1696" s="203" t="s">
        <v>201</v>
      </c>
      <c r="H1696" s="203" t="s">
        <v>201</v>
      </c>
      <c r="I1696" s="203" t="s">
        <v>201</v>
      </c>
      <c r="J1696" s="204" t="s">
        <v>201</v>
      </c>
    </row>
    <row r="1697" spans="1:10">
      <c r="A1697" s="156"/>
      <c r="D1697" s="201" t="s">
        <v>570</v>
      </c>
      <c r="E1697" s="202">
        <v>4006</v>
      </c>
      <c r="F1697" s="203">
        <v>16698.708860000002</v>
      </c>
      <c r="G1697" s="203">
        <v>68</v>
      </c>
      <c r="H1697" s="203">
        <v>65.926080000000013</v>
      </c>
      <c r="I1697" s="203">
        <v>5</v>
      </c>
      <c r="J1697" s="204">
        <v>4.16296</v>
      </c>
    </row>
    <row r="1698" spans="1:10">
      <c r="A1698" s="156"/>
      <c r="D1698" s="201" t="s">
        <v>569</v>
      </c>
      <c r="E1698" s="202">
        <v>13693</v>
      </c>
      <c r="F1698" s="203">
        <v>8495.4285000000509</v>
      </c>
      <c r="G1698" s="203">
        <v>400</v>
      </c>
      <c r="H1698" s="203">
        <v>47.908750000000012</v>
      </c>
      <c r="I1698" s="203">
        <v>0</v>
      </c>
      <c r="J1698" s="204">
        <v>0</v>
      </c>
    </row>
    <row r="1699" spans="1:10">
      <c r="A1699" s="156"/>
      <c r="D1699" s="201" t="s">
        <v>575</v>
      </c>
      <c r="E1699" s="202">
        <v>2087</v>
      </c>
      <c r="F1699" s="203">
        <v>6387.4611399999976</v>
      </c>
      <c r="G1699" s="203">
        <v>7</v>
      </c>
      <c r="H1699" s="203">
        <v>12.696099999999998</v>
      </c>
      <c r="I1699" s="203">
        <v>0</v>
      </c>
      <c r="J1699" s="204">
        <v>0</v>
      </c>
    </row>
    <row r="1700" spans="1:10">
      <c r="A1700" s="156"/>
      <c r="D1700" s="201" t="s">
        <v>568</v>
      </c>
      <c r="E1700" s="202">
        <v>1696</v>
      </c>
      <c r="F1700" s="203">
        <v>4870.4104800000005</v>
      </c>
      <c r="G1700" s="203">
        <v>22</v>
      </c>
      <c r="H1700" s="203">
        <v>12.829089999999997</v>
      </c>
      <c r="I1700" s="203">
        <v>0</v>
      </c>
      <c r="J1700" s="204">
        <v>0</v>
      </c>
    </row>
    <row r="1701" spans="1:10">
      <c r="A1701" s="156"/>
      <c r="D1701" s="201" t="s">
        <v>587</v>
      </c>
      <c r="E1701" s="202">
        <v>305</v>
      </c>
      <c r="F1701" s="203">
        <v>2442.9233799999997</v>
      </c>
      <c r="G1701" s="203">
        <v>1</v>
      </c>
      <c r="H1701" s="203">
        <v>5.0000000000000001E-3</v>
      </c>
      <c r="I1701" s="203">
        <v>0</v>
      </c>
      <c r="J1701" s="204">
        <v>0</v>
      </c>
    </row>
    <row r="1702" spans="1:10">
      <c r="A1702" s="156"/>
      <c r="C1702" s="157" t="s">
        <v>537</v>
      </c>
      <c r="D1702" s="201"/>
      <c r="E1702" s="202" t="s">
        <v>201</v>
      </c>
      <c r="F1702" s="203" t="s">
        <v>201</v>
      </c>
      <c r="G1702" s="203" t="s">
        <v>201</v>
      </c>
      <c r="H1702" s="203" t="s">
        <v>201</v>
      </c>
      <c r="I1702" s="203" t="s">
        <v>201</v>
      </c>
      <c r="J1702" s="204" t="s">
        <v>201</v>
      </c>
    </row>
    <row r="1703" spans="1:10">
      <c r="A1703" s="156"/>
      <c r="D1703" s="201" t="s">
        <v>569</v>
      </c>
      <c r="E1703" s="202">
        <v>12453</v>
      </c>
      <c r="F1703" s="203">
        <v>12866.807959999991</v>
      </c>
      <c r="G1703" s="203">
        <v>28</v>
      </c>
      <c r="H1703" s="203">
        <v>3.8850199999999999</v>
      </c>
      <c r="I1703" s="203">
        <v>0</v>
      </c>
      <c r="J1703" s="204">
        <v>0</v>
      </c>
    </row>
    <row r="1704" spans="1:10">
      <c r="A1704" s="156"/>
      <c r="D1704" s="201" t="s">
        <v>591</v>
      </c>
      <c r="E1704" s="202">
        <v>70</v>
      </c>
      <c r="F1704" s="203">
        <v>734.24396000000024</v>
      </c>
      <c r="G1704" s="203">
        <v>0</v>
      </c>
      <c r="H1704" s="203">
        <v>0</v>
      </c>
      <c r="I1704" s="203">
        <v>0</v>
      </c>
      <c r="J1704" s="204">
        <v>0</v>
      </c>
    </row>
    <row r="1705" spans="1:10">
      <c r="A1705" s="156"/>
      <c r="D1705" s="201" t="s">
        <v>634</v>
      </c>
      <c r="E1705" s="202">
        <v>32</v>
      </c>
      <c r="F1705" s="203">
        <v>530.39835000000005</v>
      </c>
      <c r="G1705" s="203">
        <v>0</v>
      </c>
      <c r="H1705" s="203">
        <v>0</v>
      </c>
      <c r="I1705" s="203">
        <v>0</v>
      </c>
      <c r="J1705" s="204">
        <v>0</v>
      </c>
    </row>
    <row r="1706" spans="1:10">
      <c r="A1706" s="156"/>
      <c r="D1706" s="201" t="s">
        <v>575</v>
      </c>
      <c r="E1706" s="202">
        <v>308</v>
      </c>
      <c r="F1706" s="203">
        <v>269.85491999999999</v>
      </c>
      <c r="G1706" s="203">
        <v>2</v>
      </c>
      <c r="H1706" s="203">
        <v>6.812E-2</v>
      </c>
      <c r="I1706" s="203">
        <v>0</v>
      </c>
      <c r="J1706" s="204">
        <v>0</v>
      </c>
    </row>
    <row r="1707" spans="1:10">
      <c r="A1707" s="156"/>
      <c r="D1707" s="201" t="s">
        <v>553</v>
      </c>
      <c r="E1707" s="202">
        <v>809</v>
      </c>
      <c r="F1707" s="203">
        <v>229.08498999999989</v>
      </c>
      <c r="G1707" s="203">
        <v>5</v>
      </c>
      <c r="H1707" s="203">
        <v>5.0750000000000003E-2</v>
      </c>
      <c r="I1707" s="203">
        <v>0</v>
      </c>
      <c r="J1707" s="204">
        <v>0</v>
      </c>
    </row>
    <row r="1708" spans="1:10">
      <c r="A1708" s="156"/>
      <c r="C1708" s="157" t="s">
        <v>538</v>
      </c>
      <c r="D1708" s="201"/>
      <c r="E1708" s="202" t="s">
        <v>201</v>
      </c>
      <c r="F1708" s="203" t="s">
        <v>201</v>
      </c>
      <c r="G1708" s="203" t="s">
        <v>201</v>
      </c>
      <c r="H1708" s="203" t="s">
        <v>201</v>
      </c>
      <c r="I1708" s="203" t="s">
        <v>201</v>
      </c>
      <c r="J1708" s="204" t="s">
        <v>201</v>
      </c>
    </row>
    <row r="1709" spans="1:10">
      <c r="A1709" s="156"/>
      <c r="D1709" s="201" t="s">
        <v>553</v>
      </c>
      <c r="E1709" s="202">
        <v>231</v>
      </c>
      <c r="F1709" s="203">
        <v>6814.2970499999983</v>
      </c>
      <c r="G1709" s="203">
        <v>0</v>
      </c>
      <c r="H1709" s="203">
        <v>0</v>
      </c>
      <c r="I1709" s="203">
        <v>0</v>
      </c>
      <c r="J1709" s="204">
        <v>0</v>
      </c>
    </row>
    <row r="1710" spans="1:10">
      <c r="A1710" s="156"/>
      <c r="D1710" s="201" t="s">
        <v>569</v>
      </c>
      <c r="E1710" s="202">
        <v>1578</v>
      </c>
      <c r="F1710" s="203">
        <v>4899.3644400000021</v>
      </c>
      <c r="G1710" s="203">
        <v>3</v>
      </c>
      <c r="H1710" s="203">
        <v>3.5399999999999997E-3</v>
      </c>
      <c r="I1710" s="203">
        <v>0</v>
      </c>
      <c r="J1710" s="204">
        <v>0</v>
      </c>
    </row>
    <row r="1711" spans="1:10">
      <c r="A1711" s="156"/>
      <c r="D1711" s="201" t="s">
        <v>559</v>
      </c>
      <c r="E1711" s="202">
        <v>166</v>
      </c>
      <c r="F1711" s="203">
        <v>1749.5345600000001</v>
      </c>
      <c r="G1711" s="203">
        <v>0</v>
      </c>
      <c r="H1711" s="203">
        <v>0</v>
      </c>
      <c r="I1711" s="203">
        <v>0</v>
      </c>
      <c r="J1711" s="204">
        <v>0</v>
      </c>
    </row>
    <row r="1712" spans="1:10">
      <c r="A1712" s="156"/>
      <c r="D1712" s="201" t="s">
        <v>565</v>
      </c>
      <c r="E1712" s="202">
        <v>100</v>
      </c>
      <c r="F1712" s="203">
        <v>1074.3719999999996</v>
      </c>
      <c r="G1712" s="203">
        <v>0</v>
      </c>
      <c r="H1712" s="203">
        <v>0</v>
      </c>
      <c r="I1712" s="203">
        <v>0</v>
      </c>
      <c r="J1712" s="204">
        <v>0</v>
      </c>
    </row>
    <row r="1713" spans="1:10">
      <c r="A1713" s="156"/>
      <c r="D1713" s="201" t="s">
        <v>566</v>
      </c>
      <c r="E1713" s="202">
        <v>133</v>
      </c>
      <c r="F1713" s="203">
        <v>346.10385999999994</v>
      </c>
      <c r="G1713" s="203">
        <v>1</v>
      </c>
      <c r="H1713" s="203">
        <v>4.4000000000000002E-4</v>
      </c>
      <c r="I1713" s="203">
        <v>0</v>
      </c>
      <c r="J1713" s="204">
        <v>0</v>
      </c>
    </row>
    <row r="1714" spans="1:10">
      <c r="A1714" s="156"/>
      <c r="C1714" s="157" t="s">
        <v>539</v>
      </c>
      <c r="D1714" s="201"/>
      <c r="E1714" s="202" t="s">
        <v>201</v>
      </c>
      <c r="F1714" s="203" t="s">
        <v>201</v>
      </c>
      <c r="G1714" s="203" t="s">
        <v>201</v>
      </c>
      <c r="H1714" s="203" t="s">
        <v>201</v>
      </c>
      <c r="I1714" s="203" t="s">
        <v>201</v>
      </c>
      <c r="J1714" s="204" t="s">
        <v>201</v>
      </c>
    </row>
    <row r="1715" spans="1:10">
      <c r="A1715" s="156"/>
      <c r="D1715" s="201" t="s">
        <v>569</v>
      </c>
      <c r="E1715" s="202">
        <v>2910</v>
      </c>
      <c r="F1715" s="203">
        <v>8963.3563399999966</v>
      </c>
      <c r="G1715" s="203">
        <v>16</v>
      </c>
      <c r="H1715" s="203">
        <v>9.6000000000000002E-4</v>
      </c>
      <c r="I1715" s="203">
        <v>0</v>
      </c>
      <c r="J1715" s="204">
        <v>0</v>
      </c>
    </row>
    <row r="1716" spans="1:10">
      <c r="A1716" s="156"/>
      <c r="D1716" s="201" t="s">
        <v>581</v>
      </c>
      <c r="E1716" s="202">
        <v>81</v>
      </c>
      <c r="F1716" s="203">
        <v>1818.2045999999996</v>
      </c>
      <c r="G1716" s="203">
        <v>0</v>
      </c>
      <c r="H1716" s="203">
        <v>0</v>
      </c>
      <c r="I1716" s="203">
        <v>0</v>
      </c>
      <c r="J1716" s="204">
        <v>0</v>
      </c>
    </row>
    <row r="1717" spans="1:10">
      <c r="A1717" s="156"/>
      <c r="D1717" s="201" t="s">
        <v>587</v>
      </c>
      <c r="E1717" s="202">
        <v>231</v>
      </c>
      <c r="F1717" s="203">
        <v>1564.6954199999996</v>
      </c>
      <c r="G1717" s="203">
        <v>0</v>
      </c>
      <c r="H1717" s="203">
        <v>0</v>
      </c>
      <c r="I1717" s="203">
        <v>0</v>
      </c>
      <c r="J1717" s="204">
        <v>0</v>
      </c>
    </row>
    <row r="1718" spans="1:10">
      <c r="A1718" s="156"/>
      <c r="D1718" s="201" t="s">
        <v>577</v>
      </c>
      <c r="E1718" s="202">
        <v>61</v>
      </c>
      <c r="F1718" s="203">
        <v>418.09327999999999</v>
      </c>
      <c r="G1718" s="203">
        <v>0</v>
      </c>
      <c r="H1718" s="203">
        <v>0</v>
      </c>
      <c r="I1718" s="203">
        <v>0</v>
      </c>
      <c r="J1718" s="204">
        <v>0</v>
      </c>
    </row>
    <row r="1719" spans="1:10">
      <c r="A1719" s="156"/>
      <c r="D1719" s="201" t="s">
        <v>553</v>
      </c>
      <c r="E1719" s="202">
        <v>176</v>
      </c>
      <c r="F1719" s="203">
        <v>290.65558000000004</v>
      </c>
      <c r="G1719" s="203">
        <v>0</v>
      </c>
      <c r="H1719" s="203">
        <v>0</v>
      </c>
      <c r="I1719" s="203">
        <v>0</v>
      </c>
      <c r="J1719" s="204">
        <v>0</v>
      </c>
    </row>
    <row r="1720" spans="1:10">
      <c r="A1720" s="156"/>
      <c r="C1720" s="157" t="s">
        <v>540</v>
      </c>
      <c r="D1720" s="201"/>
      <c r="E1720" s="202" t="s">
        <v>201</v>
      </c>
      <c r="F1720" s="203" t="s">
        <v>201</v>
      </c>
      <c r="G1720" s="203" t="s">
        <v>201</v>
      </c>
      <c r="H1720" s="203" t="s">
        <v>201</v>
      </c>
      <c r="I1720" s="203" t="s">
        <v>201</v>
      </c>
      <c r="J1720" s="204" t="s">
        <v>201</v>
      </c>
    </row>
    <row r="1721" spans="1:10">
      <c r="A1721" s="156"/>
      <c r="D1721" s="201" t="s">
        <v>569</v>
      </c>
      <c r="E1721" s="202">
        <v>289</v>
      </c>
      <c r="F1721" s="203">
        <v>76.742109999999997</v>
      </c>
      <c r="G1721" s="203">
        <v>0</v>
      </c>
      <c r="H1721" s="203">
        <v>0</v>
      </c>
      <c r="I1721" s="203">
        <v>0</v>
      </c>
      <c r="J1721" s="204">
        <v>0</v>
      </c>
    </row>
    <row r="1722" spans="1:10">
      <c r="A1722" s="156"/>
      <c r="D1722" s="201" t="s">
        <v>576</v>
      </c>
      <c r="E1722" s="202">
        <v>20</v>
      </c>
      <c r="F1722" s="203">
        <v>3.0424000000000002</v>
      </c>
      <c r="G1722" s="203">
        <v>0</v>
      </c>
      <c r="H1722" s="203">
        <v>0</v>
      </c>
      <c r="I1722" s="203">
        <v>0</v>
      </c>
      <c r="J1722" s="204">
        <v>0</v>
      </c>
    </row>
    <row r="1723" spans="1:10">
      <c r="A1723" s="156"/>
      <c r="D1723" s="201" t="s">
        <v>638</v>
      </c>
      <c r="E1723" s="202">
        <v>6</v>
      </c>
      <c r="F1723" s="203">
        <v>0.73990000000000011</v>
      </c>
      <c r="G1723" s="203">
        <v>0</v>
      </c>
      <c r="H1723" s="203">
        <v>0</v>
      </c>
      <c r="I1723" s="203">
        <v>0</v>
      </c>
      <c r="J1723" s="204">
        <v>0</v>
      </c>
    </row>
    <row r="1724" spans="1:10">
      <c r="A1724" s="156"/>
      <c r="D1724" s="201" t="s">
        <v>568</v>
      </c>
      <c r="E1724" s="202">
        <v>1</v>
      </c>
      <c r="F1724" s="203">
        <v>0.37</v>
      </c>
      <c r="G1724" s="203">
        <v>0</v>
      </c>
      <c r="H1724" s="203">
        <v>0</v>
      </c>
      <c r="I1724" s="203">
        <v>0</v>
      </c>
      <c r="J1724" s="204">
        <v>0</v>
      </c>
    </row>
    <row r="1725" spans="1:10">
      <c r="A1725" s="156"/>
      <c r="D1725" s="201" t="s">
        <v>626</v>
      </c>
      <c r="E1725" s="202">
        <v>1</v>
      </c>
      <c r="F1725" s="203">
        <v>0.13300000000000001</v>
      </c>
      <c r="G1725" s="203">
        <v>0</v>
      </c>
      <c r="H1725" s="203">
        <v>0</v>
      </c>
      <c r="I1725" s="203">
        <v>0</v>
      </c>
      <c r="J1725" s="204">
        <v>0</v>
      </c>
    </row>
    <row r="1726" spans="1:10">
      <c r="A1726" s="156"/>
      <c r="C1726" s="157" t="s">
        <v>541</v>
      </c>
      <c r="D1726" s="201"/>
      <c r="E1726" s="202" t="s">
        <v>201</v>
      </c>
      <c r="F1726" s="203" t="s">
        <v>201</v>
      </c>
      <c r="G1726" s="203" t="s">
        <v>201</v>
      </c>
      <c r="H1726" s="203" t="s">
        <v>201</v>
      </c>
      <c r="I1726" s="203" t="s">
        <v>201</v>
      </c>
      <c r="J1726" s="204" t="s">
        <v>201</v>
      </c>
    </row>
    <row r="1727" spans="1:10">
      <c r="A1727" s="156"/>
      <c r="D1727" s="201" t="s">
        <v>569</v>
      </c>
      <c r="E1727" s="202">
        <v>58719</v>
      </c>
      <c r="F1727" s="203">
        <v>149771.6175899994</v>
      </c>
      <c r="G1727" s="203">
        <v>352</v>
      </c>
      <c r="H1727" s="203">
        <v>55.993459999999992</v>
      </c>
      <c r="I1727" s="203">
        <v>0</v>
      </c>
      <c r="J1727" s="204">
        <v>0</v>
      </c>
    </row>
    <row r="1728" spans="1:10">
      <c r="A1728" s="156"/>
      <c r="D1728" s="201" t="s">
        <v>568</v>
      </c>
      <c r="E1728" s="202">
        <v>11604</v>
      </c>
      <c r="F1728" s="203">
        <v>63769.441090000044</v>
      </c>
      <c r="G1728" s="203">
        <v>20</v>
      </c>
      <c r="H1728" s="203">
        <v>4.36388</v>
      </c>
      <c r="I1728" s="203">
        <v>0</v>
      </c>
      <c r="J1728" s="204">
        <v>0</v>
      </c>
    </row>
    <row r="1729" spans="1:10">
      <c r="A1729" s="156"/>
      <c r="D1729" s="201" t="s">
        <v>574</v>
      </c>
      <c r="E1729" s="202">
        <v>5266</v>
      </c>
      <c r="F1729" s="203">
        <v>17137.32114</v>
      </c>
      <c r="G1729" s="203">
        <v>35</v>
      </c>
      <c r="H1729" s="203">
        <v>6.5343499999999999</v>
      </c>
      <c r="I1729" s="203">
        <v>0</v>
      </c>
      <c r="J1729" s="204">
        <v>0</v>
      </c>
    </row>
    <row r="1730" spans="1:10">
      <c r="A1730" s="156"/>
      <c r="D1730" s="201" t="s">
        <v>587</v>
      </c>
      <c r="E1730" s="202">
        <v>692</v>
      </c>
      <c r="F1730" s="203">
        <v>6556.8567800000001</v>
      </c>
      <c r="G1730" s="203">
        <v>0</v>
      </c>
      <c r="H1730" s="203">
        <v>0</v>
      </c>
      <c r="I1730" s="203">
        <v>0</v>
      </c>
      <c r="J1730" s="204">
        <v>0</v>
      </c>
    </row>
    <row r="1731" spans="1:10">
      <c r="A1731" s="205"/>
      <c r="B1731" s="206"/>
      <c r="C1731" s="206"/>
      <c r="D1731" s="207" t="s">
        <v>575</v>
      </c>
      <c r="E1731" s="208">
        <v>2018</v>
      </c>
      <c r="F1731" s="209">
        <v>3971.5030400000014</v>
      </c>
      <c r="G1731" s="209">
        <v>3</v>
      </c>
      <c r="H1731" s="209">
        <v>16.431139999999999</v>
      </c>
      <c r="I1731" s="209">
        <v>0</v>
      </c>
      <c r="J1731" s="210">
        <v>0</v>
      </c>
    </row>
    <row r="1732" spans="1:10">
      <c r="A1732" s="156" t="s">
        <v>178</v>
      </c>
      <c r="D1732" s="201"/>
      <c r="E1732" s="202" t="s">
        <v>201</v>
      </c>
      <c r="F1732" s="203" t="s">
        <v>201</v>
      </c>
      <c r="G1732" s="203" t="s">
        <v>201</v>
      </c>
      <c r="H1732" s="203" t="s">
        <v>201</v>
      </c>
      <c r="I1732" s="203" t="s">
        <v>201</v>
      </c>
      <c r="J1732" s="204" t="s">
        <v>201</v>
      </c>
    </row>
    <row r="1733" spans="1:10">
      <c r="A1733" s="156"/>
      <c r="B1733" s="157" t="s">
        <v>542</v>
      </c>
      <c r="D1733" s="201"/>
      <c r="E1733" s="202" t="s">
        <v>201</v>
      </c>
      <c r="F1733" s="203" t="s">
        <v>201</v>
      </c>
      <c r="G1733" s="203" t="s">
        <v>201</v>
      </c>
      <c r="H1733" s="203" t="s">
        <v>201</v>
      </c>
      <c r="I1733" s="203" t="s">
        <v>201</v>
      </c>
      <c r="J1733" s="204" t="s">
        <v>201</v>
      </c>
    </row>
    <row r="1734" spans="1:10">
      <c r="A1734" s="156"/>
      <c r="D1734" s="201" t="s">
        <v>566</v>
      </c>
      <c r="E1734" s="202">
        <v>111</v>
      </c>
      <c r="F1734" s="203">
        <v>1201.1411999999998</v>
      </c>
      <c r="G1734" s="203">
        <v>10</v>
      </c>
      <c r="H1734" s="203">
        <v>60.794760000000004</v>
      </c>
      <c r="I1734" s="203">
        <v>0</v>
      </c>
      <c r="J1734" s="204">
        <v>0</v>
      </c>
    </row>
    <row r="1735" spans="1:10">
      <c r="A1735" s="156"/>
      <c r="D1735" s="201" t="s">
        <v>569</v>
      </c>
      <c r="E1735" s="202">
        <v>143</v>
      </c>
      <c r="F1735" s="203">
        <v>1033.0264199999999</v>
      </c>
      <c r="G1735" s="203">
        <v>19</v>
      </c>
      <c r="H1735" s="203">
        <v>61.668300000000002</v>
      </c>
      <c r="I1735" s="203">
        <v>0</v>
      </c>
      <c r="J1735" s="204">
        <v>0</v>
      </c>
    </row>
    <row r="1736" spans="1:10">
      <c r="A1736" s="156"/>
      <c r="D1736" s="201" t="s">
        <v>639</v>
      </c>
      <c r="E1736" s="202">
        <v>23</v>
      </c>
      <c r="F1736" s="203">
        <v>303.28499999999997</v>
      </c>
      <c r="G1736" s="203">
        <v>2</v>
      </c>
      <c r="H1736" s="203">
        <v>51.216999999999999</v>
      </c>
      <c r="I1736" s="203">
        <v>0</v>
      </c>
      <c r="J1736" s="204">
        <v>0</v>
      </c>
    </row>
    <row r="1737" spans="1:10">
      <c r="A1737" s="156"/>
      <c r="D1737" s="201" t="s">
        <v>567</v>
      </c>
      <c r="E1737" s="202">
        <v>29</v>
      </c>
      <c r="F1737" s="203">
        <v>101.18181999999999</v>
      </c>
      <c r="G1737" s="203">
        <v>6</v>
      </c>
      <c r="H1737" s="203">
        <v>2.2505199999999999</v>
      </c>
      <c r="I1737" s="203">
        <v>0</v>
      </c>
      <c r="J1737" s="204">
        <v>0</v>
      </c>
    </row>
    <row r="1738" spans="1:10">
      <c r="A1738" s="156"/>
      <c r="D1738" s="201" t="s">
        <v>636</v>
      </c>
      <c r="E1738" s="202">
        <v>6</v>
      </c>
      <c r="F1738" s="203">
        <v>72.173640000000006</v>
      </c>
      <c r="G1738" s="203">
        <v>1</v>
      </c>
      <c r="H1738" s="203">
        <v>13.9755</v>
      </c>
      <c r="I1738" s="203">
        <v>0</v>
      </c>
      <c r="J1738" s="204">
        <v>0</v>
      </c>
    </row>
    <row r="1739" spans="1:10">
      <c r="A1739" s="156"/>
      <c r="B1739" s="157" t="s">
        <v>543</v>
      </c>
      <c r="D1739" s="201"/>
      <c r="E1739" s="202" t="s">
        <v>201</v>
      </c>
      <c r="F1739" s="203" t="s">
        <v>201</v>
      </c>
      <c r="G1739" s="203" t="s">
        <v>201</v>
      </c>
      <c r="H1739" s="203" t="s">
        <v>201</v>
      </c>
      <c r="I1739" s="203" t="s">
        <v>201</v>
      </c>
      <c r="J1739" s="204" t="s">
        <v>201</v>
      </c>
    </row>
    <row r="1740" spans="1:10">
      <c r="A1740" s="156"/>
      <c r="D1740" s="201" t="s">
        <v>569</v>
      </c>
      <c r="E1740" s="202">
        <v>7190</v>
      </c>
      <c r="F1740" s="203">
        <v>22543.71201000001</v>
      </c>
      <c r="G1740" s="203">
        <v>242</v>
      </c>
      <c r="H1740" s="203">
        <v>213.92478999999997</v>
      </c>
      <c r="I1740" s="203">
        <v>0</v>
      </c>
      <c r="J1740" s="204">
        <v>0</v>
      </c>
    </row>
    <row r="1741" spans="1:10">
      <c r="A1741" s="156"/>
      <c r="D1741" s="201" t="s">
        <v>568</v>
      </c>
      <c r="E1741" s="202">
        <v>944</v>
      </c>
      <c r="F1741" s="203">
        <v>12088.348199999989</v>
      </c>
      <c r="G1741" s="203">
        <v>14</v>
      </c>
      <c r="H1741" s="203">
        <v>36.481290000000001</v>
      </c>
      <c r="I1741" s="203">
        <v>0</v>
      </c>
      <c r="J1741" s="204">
        <v>0</v>
      </c>
    </row>
    <row r="1742" spans="1:10">
      <c r="A1742" s="156"/>
      <c r="D1742" s="201" t="s">
        <v>574</v>
      </c>
      <c r="E1742" s="202">
        <v>1300</v>
      </c>
      <c r="F1742" s="203">
        <v>4995.7902500000009</v>
      </c>
      <c r="G1742" s="203">
        <v>96</v>
      </c>
      <c r="H1742" s="203">
        <v>14.012359999999999</v>
      </c>
      <c r="I1742" s="203">
        <v>0</v>
      </c>
      <c r="J1742" s="204">
        <v>0</v>
      </c>
    </row>
    <row r="1743" spans="1:10">
      <c r="A1743" s="156"/>
      <c r="D1743" s="201" t="s">
        <v>581</v>
      </c>
      <c r="E1743" s="202">
        <v>2653</v>
      </c>
      <c r="F1743" s="203">
        <v>4294.3142199999966</v>
      </c>
      <c r="G1743" s="203">
        <v>41</v>
      </c>
      <c r="H1743" s="203">
        <v>25.264340000000004</v>
      </c>
      <c r="I1743" s="203">
        <v>0</v>
      </c>
      <c r="J1743" s="204">
        <v>0</v>
      </c>
    </row>
    <row r="1744" spans="1:10">
      <c r="A1744" s="156"/>
      <c r="D1744" s="201" t="s">
        <v>575</v>
      </c>
      <c r="E1744" s="202">
        <v>1236</v>
      </c>
      <c r="F1744" s="203">
        <v>2636.0412900000001</v>
      </c>
      <c r="G1744" s="203">
        <v>20</v>
      </c>
      <c r="H1744" s="203">
        <v>23.01343</v>
      </c>
      <c r="I1744" s="203">
        <v>0</v>
      </c>
      <c r="J1744" s="204">
        <v>0</v>
      </c>
    </row>
    <row r="1745" spans="1:10">
      <c r="A1745" s="156"/>
      <c r="B1745" s="157" t="s">
        <v>544</v>
      </c>
      <c r="D1745" s="201"/>
      <c r="E1745" s="202" t="s">
        <v>201</v>
      </c>
      <c r="F1745" s="203" t="s">
        <v>201</v>
      </c>
      <c r="G1745" s="203" t="s">
        <v>201</v>
      </c>
      <c r="H1745" s="203" t="s">
        <v>201</v>
      </c>
      <c r="I1745" s="203" t="s">
        <v>201</v>
      </c>
      <c r="J1745" s="204" t="s">
        <v>201</v>
      </c>
    </row>
    <row r="1746" spans="1:10">
      <c r="A1746" s="156"/>
      <c r="D1746" s="201" t="s">
        <v>566</v>
      </c>
      <c r="E1746" s="202">
        <v>16</v>
      </c>
      <c r="F1746" s="203">
        <v>14.739470000000001</v>
      </c>
      <c r="G1746" s="203">
        <v>0</v>
      </c>
      <c r="H1746" s="203">
        <v>0</v>
      </c>
      <c r="I1746" s="203">
        <v>0</v>
      </c>
      <c r="J1746" s="204">
        <v>0</v>
      </c>
    </row>
    <row r="1747" spans="1:10">
      <c r="A1747" s="156"/>
      <c r="D1747" s="201" t="s">
        <v>569</v>
      </c>
      <c r="E1747" s="202">
        <v>71</v>
      </c>
      <c r="F1747" s="203">
        <v>5.1060899999999956</v>
      </c>
      <c r="G1747" s="203">
        <v>1</v>
      </c>
      <c r="H1747" s="203">
        <v>2.2000000000000001E-4</v>
      </c>
      <c r="I1747" s="203">
        <v>0</v>
      </c>
      <c r="J1747" s="204">
        <v>0</v>
      </c>
    </row>
    <row r="1748" spans="1:10">
      <c r="A1748" s="156"/>
      <c r="D1748" s="201" t="s">
        <v>574</v>
      </c>
      <c r="E1748" s="202">
        <v>13</v>
      </c>
      <c r="F1748" s="203">
        <v>1.27162</v>
      </c>
      <c r="G1748" s="203">
        <v>0</v>
      </c>
      <c r="H1748" s="203">
        <v>0</v>
      </c>
      <c r="I1748" s="203">
        <v>0</v>
      </c>
      <c r="J1748" s="204">
        <v>0</v>
      </c>
    </row>
    <row r="1749" spans="1:10">
      <c r="A1749" s="156"/>
      <c r="D1749" s="201" t="s">
        <v>581</v>
      </c>
      <c r="E1749" s="202">
        <v>1</v>
      </c>
      <c r="F1749" s="203">
        <v>0.5</v>
      </c>
      <c r="G1749" s="203">
        <v>0</v>
      </c>
      <c r="H1749" s="203">
        <v>0</v>
      </c>
      <c r="I1749" s="203">
        <v>0</v>
      </c>
      <c r="J1749" s="204">
        <v>0</v>
      </c>
    </row>
    <row r="1750" spans="1:10">
      <c r="A1750" s="156"/>
      <c r="D1750" s="201" t="s">
        <v>559</v>
      </c>
      <c r="E1750" s="202">
        <v>1</v>
      </c>
      <c r="F1750" s="203">
        <v>8.0600000000000012E-3</v>
      </c>
      <c r="G1750" s="203">
        <v>0</v>
      </c>
      <c r="H1750" s="203">
        <v>0</v>
      </c>
      <c r="I1750" s="203">
        <v>0</v>
      </c>
      <c r="J1750" s="204">
        <v>0</v>
      </c>
    </row>
    <row r="1751" spans="1:10">
      <c r="A1751" s="156"/>
      <c r="B1751" s="157" t="s">
        <v>545</v>
      </c>
      <c r="D1751" s="201"/>
      <c r="E1751" s="202" t="s">
        <v>201</v>
      </c>
      <c r="F1751" s="203" t="s">
        <v>201</v>
      </c>
      <c r="G1751" s="203" t="s">
        <v>201</v>
      </c>
      <c r="H1751" s="203" t="s">
        <v>201</v>
      </c>
      <c r="I1751" s="203" t="s">
        <v>201</v>
      </c>
      <c r="J1751" s="204" t="s">
        <v>201</v>
      </c>
    </row>
    <row r="1752" spans="1:10">
      <c r="A1752" s="156"/>
      <c r="D1752" s="201" t="s">
        <v>591</v>
      </c>
      <c r="E1752" s="202">
        <v>339</v>
      </c>
      <c r="F1752" s="203">
        <v>3905.3130700000015</v>
      </c>
      <c r="G1752" s="203">
        <v>4</v>
      </c>
      <c r="H1752" s="203">
        <v>17.663999999999998</v>
      </c>
      <c r="I1752" s="203">
        <v>0</v>
      </c>
      <c r="J1752" s="204">
        <v>0</v>
      </c>
    </row>
    <row r="1753" spans="1:10">
      <c r="A1753" s="156"/>
      <c r="D1753" s="201" t="s">
        <v>581</v>
      </c>
      <c r="E1753" s="202">
        <v>186</v>
      </c>
      <c r="F1753" s="203">
        <v>1058.4904000000001</v>
      </c>
      <c r="G1753" s="203">
        <v>0</v>
      </c>
      <c r="H1753" s="203">
        <v>0</v>
      </c>
      <c r="I1753" s="203">
        <v>0</v>
      </c>
      <c r="J1753" s="204">
        <v>0</v>
      </c>
    </row>
    <row r="1754" spans="1:10">
      <c r="A1754" s="156"/>
      <c r="D1754" s="201" t="s">
        <v>568</v>
      </c>
      <c r="E1754" s="202">
        <v>75</v>
      </c>
      <c r="F1754" s="203">
        <v>760.34574999999995</v>
      </c>
      <c r="G1754" s="203">
        <v>0</v>
      </c>
      <c r="H1754" s="203">
        <v>0</v>
      </c>
      <c r="I1754" s="203">
        <v>0</v>
      </c>
      <c r="J1754" s="204">
        <v>0</v>
      </c>
    </row>
    <row r="1755" spans="1:10">
      <c r="A1755" s="156"/>
      <c r="D1755" s="201" t="s">
        <v>569</v>
      </c>
      <c r="E1755" s="202">
        <v>210</v>
      </c>
      <c r="F1755" s="203">
        <v>646.22010999999998</v>
      </c>
      <c r="G1755" s="203">
        <v>8</v>
      </c>
      <c r="H1755" s="203">
        <v>6.2358600000000006</v>
      </c>
      <c r="I1755" s="203">
        <v>0</v>
      </c>
      <c r="J1755" s="204">
        <v>0</v>
      </c>
    </row>
    <row r="1756" spans="1:10">
      <c r="A1756" s="156"/>
      <c r="D1756" s="201" t="s">
        <v>570</v>
      </c>
      <c r="E1756" s="202">
        <v>23</v>
      </c>
      <c r="F1756" s="203">
        <v>257.92700000000002</v>
      </c>
      <c r="G1756" s="203">
        <v>0</v>
      </c>
      <c r="H1756" s="203">
        <v>0</v>
      </c>
      <c r="I1756" s="203">
        <v>0</v>
      </c>
      <c r="J1756" s="204">
        <v>0</v>
      </c>
    </row>
    <row r="1757" spans="1:10">
      <c r="A1757" s="156"/>
      <c r="B1757" s="157" t="s">
        <v>546</v>
      </c>
      <c r="D1757" s="201"/>
      <c r="E1757" s="202" t="s">
        <v>201</v>
      </c>
      <c r="F1757" s="203" t="s">
        <v>201</v>
      </c>
      <c r="G1757" s="203" t="s">
        <v>201</v>
      </c>
      <c r="H1757" s="203" t="s">
        <v>201</v>
      </c>
      <c r="I1757" s="203" t="s">
        <v>201</v>
      </c>
      <c r="J1757" s="204" t="s">
        <v>201</v>
      </c>
    </row>
    <row r="1758" spans="1:10">
      <c r="A1758" s="156"/>
      <c r="D1758" s="201" t="s">
        <v>569</v>
      </c>
      <c r="E1758" s="202">
        <v>279</v>
      </c>
      <c r="F1758" s="203">
        <v>1062.67785</v>
      </c>
      <c r="G1758" s="203">
        <v>0</v>
      </c>
      <c r="H1758" s="203">
        <v>0</v>
      </c>
      <c r="I1758" s="203">
        <v>0</v>
      </c>
      <c r="J1758" s="204">
        <v>0</v>
      </c>
    </row>
    <row r="1759" spans="1:10">
      <c r="A1759" s="156"/>
      <c r="D1759" s="201" t="s">
        <v>587</v>
      </c>
      <c r="E1759" s="202">
        <v>79</v>
      </c>
      <c r="F1759" s="203">
        <v>1053.11529</v>
      </c>
      <c r="G1759" s="203">
        <v>1</v>
      </c>
      <c r="H1759" s="203">
        <v>24.613</v>
      </c>
      <c r="I1759" s="203">
        <v>0</v>
      </c>
      <c r="J1759" s="204">
        <v>0</v>
      </c>
    </row>
    <row r="1760" spans="1:10">
      <c r="A1760" s="156"/>
      <c r="D1760" s="201" t="s">
        <v>553</v>
      </c>
      <c r="E1760" s="202">
        <v>18</v>
      </c>
      <c r="F1760" s="203">
        <v>141.73895999999999</v>
      </c>
      <c r="G1760" s="203">
        <v>0</v>
      </c>
      <c r="H1760" s="203">
        <v>0</v>
      </c>
      <c r="I1760" s="203">
        <v>0</v>
      </c>
      <c r="J1760" s="204">
        <v>0</v>
      </c>
    </row>
    <row r="1761" spans="1:10">
      <c r="A1761" s="156"/>
      <c r="D1761" s="201" t="s">
        <v>573</v>
      </c>
      <c r="E1761" s="202">
        <v>47</v>
      </c>
      <c r="F1761" s="203">
        <v>55.774000000000001</v>
      </c>
      <c r="G1761" s="203">
        <v>0</v>
      </c>
      <c r="H1761" s="203">
        <v>0</v>
      </c>
      <c r="I1761" s="203">
        <v>0</v>
      </c>
      <c r="J1761" s="204">
        <v>0</v>
      </c>
    </row>
    <row r="1762" spans="1:10">
      <c r="A1762" s="156"/>
      <c r="D1762" s="201" t="s">
        <v>565</v>
      </c>
      <c r="E1762" s="202">
        <v>3</v>
      </c>
      <c r="F1762" s="203">
        <v>40.56</v>
      </c>
      <c r="G1762" s="203">
        <v>0</v>
      </c>
      <c r="H1762" s="203">
        <v>0</v>
      </c>
      <c r="I1762" s="203">
        <v>0</v>
      </c>
      <c r="J1762" s="204">
        <v>0</v>
      </c>
    </row>
    <row r="1763" spans="1:10">
      <c r="A1763" s="156"/>
      <c r="B1763" s="157" t="s">
        <v>547</v>
      </c>
      <c r="D1763" s="201"/>
      <c r="E1763" s="202" t="s">
        <v>201</v>
      </c>
      <c r="F1763" s="203" t="s">
        <v>201</v>
      </c>
      <c r="G1763" s="203" t="s">
        <v>201</v>
      </c>
      <c r="H1763" s="203" t="s">
        <v>201</v>
      </c>
      <c r="I1763" s="203" t="s">
        <v>201</v>
      </c>
      <c r="J1763" s="204" t="s">
        <v>201</v>
      </c>
    </row>
    <row r="1764" spans="1:10">
      <c r="A1764" s="156"/>
      <c r="D1764" s="201" t="s">
        <v>570</v>
      </c>
      <c r="E1764" s="202">
        <v>613</v>
      </c>
      <c r="F1764" s="203">
        <v>6336.7992200000053</v>
      </c>
      <c r="G1764" s="203">
        <v>0</v>
      </c>
      <c r="H1764" s="203">
        <v>0</v>
      </c>
      <c r="I1764" s="203">
        <v>0</v>
      </c>
      <c r="J1764" s="204">
        <v>0</v>
      </c>
    </row>
    <row r="1765" spans="1:10">
      <c r="A1765" s="156"/>
      <c r="D1765" s="201" t="s">
        <v>569</v>
      </c>
      <c r="E1765" s="202">
        <v>677</v>
      </c>
      <c r="F1765" s="203">
        <v>2428.9389300000007</v>
      </c>
      <c r="G1765" s="203">
        <v>5</v>
      </c>
      <c r="H1765" s="203">
        <v>0.40798000000000001</v>
      </c>
      <c r="I1765" s="203">
        <v>0</v>
      </c>
      <c r="J1765" s="204">
        <v>0</v>
      </c>
    </row>
    <row r="1766" spans="1:10">
      <c r="A1766" s="156"/>
      <c r="D1766" s="201" t="s">
        <v>601</v>
      </c>
      <c r="E1766" s="202">
        <v>31</v>
      </c>
      <c r="F1766" s="203">
        <v>1825.6813399999996</v>
      </c>
      <c r="G1766" s="203">
        <v>0</v>
      </c>
      <c r="H1766" s="203">
        <v>0</v>
      </c>
      <c r="I1766" s="203">
        <v>0</v>
      </c>
      <c r="J1766" s="204">
        <v>0</v>
      </c>
    </row>
    <row r="1767" spans="1:10">
      <c r="A1767" s="156"/>
      <c r="D1767" s="201" t="s">
        <v>574</v>
      </c>
      <c r="E1767" s="202">
        <v>58</v>
      </c>
      <c r="F1767" s="203">
        <v>257.50942999999995</v>
      </c>
      <c r="G1767" s="203">
        <v>0</v>
      </c>
      <c r="H1767" s="203">
        <v>0</v>
      </c>
      <c r="I1767" s="203">
        <v>0</v>
      </c>
      <c r="J1767" s="204">
        <v>0</v>
      </c>
    </row>
    <row r="1768" spans="1:10">
      <c r="A1768" s="156"/>
      <c r="D1768" s="201" t="s">
        <v>581</v>
      </c>
      <c r="E1768" s="202">
        <v>115</v>
      </c>
      <c r="F1768" s="203">
        <v>233.25808999999998</v>
      </c>
      <c r="G1768" s="203">
        <v>2</v>
      </c>
      <c r="H1768" s="203">
        <v>2.88</v>
      </c>
      <c r="I1768" s="203">
        <v>0</v>
      </c>
      <c r="J1768" s="204">
        <v>0</v>
      </c>
    </row>
    <row r="1769" spans="1:10">
      <c r="A1769" s="156"/>
      <c r="B1769" s="157" t="s">
        <v>549</v>
      </c>
      <c r="D1769" s="201"/>
      <c r="E1769" s="202" t="s">
        <v>201</v>
      </c>
      <c r="F1769" s="203" t="s">
        <v>201</v>
      </c>
      <c r="G1769" s="203" t="s">
        <v>201</v>
      </c>
      <c r="H1769" s="203" t="s">
        <v>201</v>
      </c>
      <c r="I1769" s="203" t="s">
        <v>201</v>
      </c>
      <c r="J1769" s="204" t="s">
        <v>201</v>
      </c>
    </row>
    <row r="1770" spans="1:10">
      <c r="A1770" s="156"/>
      <c r="D1770" s="201" t="s">
        <v>574</v>
      </c>
      <c r="E1770" s="202">
        <v>1292</v>
      </c>
      <c r="F1770" s="203">
        <v>7525.7262899999942</v>
      </c>
      <c r="G1770" s="203">
        <v>6</v>
      </c>
      <c r="H1770" s="203">
        <v>19.7286</v>
      </c>
      <c r="I1770" s="203">
        <v>0</v>
      </c>
      <c r="J1770" s="204">
        <v>0</v>
      </c>
    </row>
    <row r="1771" spans="1:10">
      <c r="A1771" s="156"/>
      <c r="D1771" s="201" t="s">
        <v>569</v>
      </c>
      <c r="E1771" s="202">
        <v>1003</v>
      </c>
      <c r="F1771" s="203">
        <v>2232.8028400000017</v>
      </c>
      <c r="G1771" s="203">
        <v>32</v>
      </c>
      <c r="H1771" s="203">
        <v>6.7855999999999987</v>
      </c>
      <c r="I1771" s="203">
        <v>0</v>
      </c>
      <c r="J1771" s="204">
        <v>0</v>
      </c>
    </row>
    <row r="1772" spans="1:10">
      <c r="A1772" s="156"/>
      <c r="D1772" s="201" t="s">
        <v>570</v>
      </c>
      <c r="E1772" s="202">
        <v>73</v>
      </c>
      <c r="F1772" s="203">
        <v>546.90855999999962</v>
      </c>
      <c r="G1772" s="203">
        <v>0</v>
      </c>
      <c r="H1772" s="203">
        <v>0</v>
      </c>
      <c r="I1772" s="203">
        <v>0</v>
      </c>
      <c r="J1772" s="204">
        <v>0</v>
      </c>
    </row>
    <row r="1773" spans="1:10">
      <c r="A1773" s="156"/>
      <c r="B1773" s="262"/>
      <c r="C1773" s="262"/>
      <c r="D1773" s="201" t="s">
        <v>581</v>
      </c>
      <c r="E1773" s="202">
        <v>120</v>
      </c>
      <c r="F1773" s="263">
        <v>509.79649999999992</v>
      </c>
      <c r="G1773" s="263">
        <v>2</v>
      </c>
      <c r="H1773" s="263">
        <v>1.0517000000000001</v>
      </c>
      <c r="I1773" s="263">
        <v>0</v>
      </c>
      <c r="J1773" s="204">
        <v>0</v>
      </c>
    </row>
    <row r="1774" spans="1:10">
      <c r="A1774" s="205"/>
      <c r="B1774" s="206"/>
      <c r="C1774" s="206"/>
      <c r="D1774" s="207" t="s">
        <v>575</v>
      </c>
      <c r="E1774" s="208">
        <v>103</v>
      </c>
      <c r="F1774" s="209">
        <v>475.67373999999995</v>
      </c>
      <c r="G1774" s="209">
        <v>4</v>
      </c>
      <c r="H1774" s="209">
        <v>23.783979999999996</v>
      </c>
      <c r="I1774" s="209">
        <v>0</v>
      </c>
      <c r="J1774" s="210">
        <v>0</v>
      </c>
    </row>
    <row r="1775" spans="1:10">
      <c r="A1775" s="156" t="s">
        <v>179</v>
      </c>
      <c r="D1775" s="201"/>
      <c r="E1775" s="202" t="s">
        <v>201</v>
      </c>
      <c r="F1775" s="203" t="s">
        <v>201</v>
      </c>
      <c r="G1775" s="203" t="s">
        <v>201</v>
      </c>
      <c r="H1775" s="203" t="s">
        <v>201</v>
      </c>
      <c r="I1775" s="203" t="s">
        <v>201</v>
      </c>
      <c r="J1775" s="204" t="s">
        <v>201</v>
      </c>
    </row>
    <row r="1776" spans="1:10">
      <c r="A1776" s="156"/>
      <c r="B1776" s="157" t="s">
        <v>550</v>
      </c>
      <c r="D1776" s="201"/>
      <c r="E1776" s="202" t="s">
        <v>201</v>
      </c>
      <c r="F1776" s="203" t="s">
        <v>201</v>
      </c>
      <c r="G1776" s="203" t="s">
        <v>201</v>
      </c>
      <c r="H1776" s="203" t="s">
        <v>201</v>
      </c>
      <c r="I1776" s="203" t="s">
        <v>201</v>
      </c>
      <c r="J1776" s="204" t="s">
        <v>201</v>
      </c>
    </row>
    <row r="1777" spans="1:10">
      <c r="A1777" s="156"/>
      <c r="D1777" s="201" t="s">
        <v>569</v>
      </c>
      <c r="E1777" s="202">
        <v>902</v>
      </c>
      <c r="F1777" s="203">
        <v>113.46871999999998</v>
      </c>
      <c r="G1777" s="203">
        <v>34</v>
      </c>
      <c r="H1777" s="203">
        <v>0.18565000000000001</v>
      </c>
      <c r="I1777" s="203">
        <v>0</v>
      </c>
      <c r="J1777" s="204">
        <v>0</v>
      </c>
    </row>
    <row r="1778" spans="1:10">
      <c r="A1778" s="156"/>
      <c r="D1778" s="201" t="s">
        <v>575</v>
      </c>
      <c r="E1778" s="202">
        <v>37</v>
      </c>
      <c r="F1778" s="203">
        <v>26.484110000000001</v>
      </c>
      <c r="G1778" s="203">
        <v>3</v>
      </c>
      <c r="H1778" s="203">
        <v>9.6000000000000009E-3</v>
      </c>
      <c r="I1778" s="203">
        <v>0</v>
      </c>
      <c r="J1778" s="204">
        <v>0</v>
      </c>
    </row>
    <row r="1779" spans="1:10">
      <c r="A1779" s="156"/>
      <c r="D1779" s="201" t="s">
        <v>568</v>
      </c>
      <c r="E1779" s="202">
        <v>133</v>
      </c>
      <c r="F1779" s="203">
        <v>24.227350000000001</v>
      </c>
      <c r="G1779" s="203">
        <v>2</v>
      </c>
      <c r="H1779" s="203">
        <v>0.36299999999999999</v>
      </c>
      <c r="I1779" s="203">
        <v>0</v>
      </c>
      <c r="J1779" s="204">
        <v>0</v>
      </c>
    </row>
    <row r="1780" spans="1:10">
      <c r="A1780" s="156"/>
      <c r="D1780" s="201" t="s">
        <v>577</v>
      </c>
      <c r="E1780" s="202">
        <v>133</v>
      </c>
      <c r="F1780" s="203">
        <v>18.966520000000003</v>
      </c>
      <c r="G1780" s="203">
        <v>0</v>
      </c>
      <c r="H1780" s="203">
        <v>0</v>
      </c>
      <c r="I1780" s="203">
        <v>0</v>
      </c>
      <c r="J1780" s="204">
        <v>0</v>
      </c>
    </row>
    <row r="1781" spans="1:10">
      <c r="A1781" s="156"/>
      <c r="D1781" s="201" t="s">
        <v>574</v>
      </c>
      <c r="E1781" s="202">
        <v>104</v>
      </c>
      <c r="F1781" s="203">
        <v>17.902569999999997</v>
      </c>
      <c r="G1781" s="203">
        <v>2</v>
      </c>
      <c r="H1781" s="203">
        <v>8.0000000000000002E-3</v>
      </c>
      <c r="I1781" s="203">
        <v>0</v>
      </c>
      <c r="J1781" s="204">
        <v>0</v>
      </c>
    </row>
    <row r="1782" spans="1:10">
      <c r="A1782" s="156"/>
      <c r="B1782" s="157" t="s">
        <v>551</v>
      </c>
      <c r="D1782" s="201"/>
      <c r="E1782" s="202" t="s">
        <v>201</v>
      </c>
      <c r="F1782" s="203" t="s">
        <v>201</v>
      </c>
      <c r="G1782" s="203" t="s">
        <v>201</v>
      </c>
      <c r="H1782" s="203" t="s">
        <v>201</v>
      </c>
      <c r="I1782" s="203" t="s">
        <v>201</v>
      </c>
      <c r="J1782" s="204" t="s">
        <v>201</v>
      </c>
    </row>
    <row r="1783" spans="1:10">
      <c r="A1783" s="156"/>
      <c r="D1783" s="201" t="s">
        <v>569</v>
      </c>
      <c r="E1783" s="202">
        <v>67099</v>
      </c>
      <c r="F1783" s="203">
        <v>45002.851389999938</v>
      </c>
      <c r="G1783" s="203">
        <v>960</v>
      </c>
      <c r="H1783" s="203">
        <v>82.076259999999962</v>
      </c>
      <c r="I1783" s="203">
        <v>2</v>
      </c>
      <c r="J1783" s="204">
        <v>0.86209999999999998</v>
      </c>
    </row>
    <row r="1784" spans="1:10">
      <c r="A1784" s="156"/>
      <c r="D1784" s="201" t="s">
        <v>575</v>
      </c>
      <c r="E1784" s="202">
        <v>11139</v>
      </c>
      <c r="F1784" s="203">
        <v>6971.8165300000037</v>
      </c>
      <c r="G1784" s="203">
        <v>98</v>
      </c>
      <c r="H1784" s="203">
        <v>32.850640000000006</v>
      </c>
      <c r="I1784" s="203">
        <v>0</v>
      </c>
      <c r="J1784" s="204">
        <v>0</v>
      </c>
    </row>
    <row r="1785" spans="1:10">
      <c r="A1785" s="156"/>
      <c r="D1785" s="201" t="s">
        <v>568</v>
      </c>
      <c r="E1785" s="202">
        <v>2020</v>
      </c>
      <c r="F1785" s="203">
        <v>2617.8799499999996</v>
      </c>
      <c r="G1785" s="203">
        <v>59</v>
      </c>
      <c r="H1785" s="203">
        <v>1.42431</v>
      </c>
      <c r="I1785" s="203">
        <v>0</v>
      </c>
      <c r="J1785" s="204">
        <v>0</v>
      </c>
    </row>
    <row r="1786" spans="1:10">
      <c r="A1786" s="156"/>
      <c r="D1786" s="201" t="s">
        <v>604</v>
      </c>
      <c r="E1786" s="202">
        <v>321</v>
      </c>
      <c r="F1786" s="203">
        <v>993.61615000000006</v>
      </c>
      <c r="G1786" s="203">
        <v>0</v>
      </c>
      <c r="H1786" s="203">
        <v>0</v>
      </c>
      <c r="I1786" s="203">
        <v>0</v>
      </c>
      <c r="J1786" s="204">
        <v>0</v>
      </c>
    </row>
    <row r="1787" spans="1:10">
      <c r="A1787" s="156"/>
      <c r="D1787" s="201" t="s">
        <v>587</v>
      </c>
      <c r="E1787" s="202">
        <v>2034</v>
      </c>
      <c r="F1787" s="203">
        <v>694.89184000000023</v>
      </c>
      <c r="G1787" s="203">
        <v>10</v>
      </c>
      <c r="H1787" s="203">
        <v>4.2502999999999993</v>
      </c>
      <c r="I1787" s="203">
        <v>0</v>
      </c>
      <c r="J1787" s="204">
        <v>0</v>
      </c>
    </row>
    <row r="1788" spans="1:10">
      <c r="A1788" s="156"/>
      <c r="B1788" s="157" t="s">
        <v>552</v>
      </c>
      <c r="D1788" s="201"/>
      <c r="E1788" s="202" t="s">
        <v>201</v>
      </c>
      <c r="F1788" s="203" t="s">
        <v>201</v>
      </c>
      <c r="G1788" s="203" t="s">
        <v>201</v>
      </c>
      <c r="H1788" s="203" t="s">
        <v>201</v>
      </c>
      <c r="I1788" s="203" t="s">
        <v>201</v>
      </c>
      <c r="J1788" s="204" t="s">
        <v>201</v>
      </c>
    </row>
    <row r="1789" spans="1:10">
      <c r="A1789" s="156"/>
      <c r="D1789" s="201" t="s">
        <v>569</v>
      </c>
      <c r="E1789" s="202">
        <v>2822</v>
      </c>
      <c r="F1789" s="203">
        <v>2302.7708499999994</v>
      </c>
      <c r="G1789" s="203">
        <v>11</v>
      </c>
      <c r="H1789" s="203">
        <v>1.8781700000000001</v>
      </c>
      <c r="I1789" s="203">
        <v>0</v>
      </c>
      <c r="J1789" s="204">
        <v>0</v>
      </c>
    </row>
    <row r="1790" spans="1:10">
      <c r="A1790" s="156"/>
      <c r="D1790" s="201" t="s">
        <v>575</v>
      </c>
      <c r="E1790" s="202">
        <v>784</v>
      </c>
      <c r="F1790" s="203">
        <v>1495.3895200000002</v>
      </c>
      <c r="G1790" s="203">
        <v>4</v>
      </c>
      <c r="H1790" s="203">
        <v>0.46876000000000001</v>
      </c>
      <c r="I1790" s="203">
        <v>0</v>
      </c>
      <c r="J1790" s="204">
        <v>0</v>
      </c>
    </row>
    <row r="1791" spans="1:10">
      <c r="A1791" s="156"/>
      <c r="B1791" s="262"/>
      <c r="C1791" s="262"/>
      <c r="D1791" s="201" t="s">
        <v>568</v>
      </c>
      <c r="E1791" s="202">
        <v>738</v>
      </c>
      <c r="F1791" s="263">
        <v>560.13787000000002</v>
      </c>
      <c r="G1791" s="263">
        <v>0</v>
      </c>
      <c r="H1791" s="263">
        <v>0</v>
      </c>
      <c r="I1791" s="263">
        <v>0</v>
      </c>
      <c r="J1791" s="204">
        <v>0</v>
      </c>
    </row>
    <row r="1792" spans="1:10">
      <c r="A1792" s="156"/>
      <c r="B1792" s="262"/>
      <c r="C1792" s="262"/>
      <c r="D1792" s="201" t="s">
        <v>640</v>
      </c>
      <c r="E1792" s="202">
        <v>205</v>
      </c>
      <c r="F1792" s="263">
        <v>251.24196999999995</v>
      </c>
      <c r="G1792" s="263">
        <v>5</v>
      </c>
      <c r="H1792" s="263">
        <v>1.54918</v>
      </c>
      <c r="I1792" s="263">
        <v>0</v>
      </c>
      <c r="J1792" s="204">
        <v>0</v>
      </c>
    </row>
    <row r="1793" spans="1:10">
      <c r="A1793" s="205"/>
      <c r="B1793" s="206"/>
      <c r="C1793" s="206"/>
      <c r="D1793" s="207" t="s">
        <v>604</v>
      </c>
      <c r="E1793" s="208">
        <v>83</v>
      </c>
      <c r="F1793" s="209">
        <v>161.85941999999997</v>
      </c>
      <c r="G1793" s="209">
        <v>0</v>
      </c>
      <c r="H1793" s="209">
        <v>0</v>
      </c>
      <c r="I1793" s="209">
        <v>0</v>
      </c>
      <c r="J1793" s="210">
        <v>0</v>
      </c>
    </row>
  </sheetData>
  <autoFilter ref="A3:J1793" xr:uid="{00000000-0009-0000-0000-000009000000}">
    <filterColumn colId="0" showButton="0"/>
    <filterColumn colId="1" showButton="0"/>
  </autoFilter>
  <mergeCells count="5">
    <mergeCell ref="A2:C3"/>
    <mergeCell ref="D2:D3"/>
    <mergeCell ref="E2:F2"/>
    <mergeCell ref="G2:H2"/>
    <mergeCell ref="I2:J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E92B1-EF8A-4857-B73C-F97552ED8FA7}">
  <sheetPr codeName="Sheet12"/>
  <dimension ref="A1:I200"/>
  <sheetViews>
    <sheetView workbookViewId="0"/>
  </sheetViews>
  <sheetFormatPr defaultRowHeight="13.5"/>
  <cols>
    <col min="1" max="1" width="6.75" customWidth="1"/>
    <col min="2" max="2" width="50.375" bestFit="1" customWidth="1"/>
    <col min="3" max="3" width="10" bestFit="1" customWidth="1"/>
    <col min="4" max="4" width="10.125" bestFit="1" customWidth="1"/>
    <col min="5" max="5" width="9.25" bestFit="1" customWidth="1"/>
    <col min="6" max="6" width="10" bestFit="1" customWidth="1"/>
    <col min="7" max="8" width="9.25" bestFit="1" customWidth="1"/>
  </cols>
  <sheetData>
    <row r="1" spans="1:9" ht="14.25">
      <c r="A1" s="211" t="s">
        <v>186</v>
      </c>
      <c r="B1" s="211"/>
      <c r="C1" s="211"/>
      <c r="D1" s="211"/>
      <c r="E1" s="211"/>
      <c r="F1" s="211"/>
      <c r="G1" s="211"/>
      <c r="H1" s="211"/>
    </row>
    <row r="2" spans="1:9" s="1" customFormat="1" ht="13.5" customHeight="1">
      <c r="A2" s="144" t="s">
        <v>187</v>
      </c>
      <c r="B2" s="145"/>
      <c r="C2" s="49" t="s">
        <v>39</v>
      </c>
      <c r="D2" s="49"/>
      <c r="E2" s="49" t="s">
        <v>40</v>
      </c>
      <c r="F2" s="49"/>
      <c r="G2" s="49" t="s">
        <v>41</v>
      </c>
      <c r="H2" s="49"/>
    </row>
    <row r="3" spans="1:9" s="1" customFormat="1" ht="15.75">
      <c r="A3" s="147"/>
      <c r="B3" s="148"/>
      <c r="C3" s="150" t="s">
        <v>42</v>
      </c>
      <c r="D3" s="150" t="s">
        <v>43</v>
      </c>
      <c r="E3" s="150" t="s">
        <v>42</v>
      </c>
      <c r="F3" s="150" t="s">
        <v>43</v>
      </c>
      <c r="G3" s="150" t="s">
        <v>42</v>
      </c>
      <c r="H3" s="150" t="s">
        <v>43</v>
      </c>
    </row>
    <row r="4" spans="1:9" ht="15">
      <c r="A4" s="212" t="s">
        <v>201</v>
      </c>
      <c r="B4" s="162" t="s">
        <v>201</v>
      </c>
      <c r="C4" s="163"/>
      <c r="D4" s="164" t="s">
        <v>45</v>
      </c>
      <c r="E4" s="164" t="s">
        <v>44</v>
      </c>
      <c r="F4" s="164" t="s">
        <v>45</v>
      </c>
      <c r="G4" s="164" t="s">
        <v>44</v>
      </c>
      <c r="H4" s="165" t="s">
        <v>45</v>
      </c>
    </row>
    <row r="5" spans="1:9" ht="15">
      <c r="A5" s="213" t="s">
        <v>641</v>
      </c>
      <c r="B5" s="157"/>
      <c r="C5" s="158">
        <v>1410743</v>
      </c>
      <c r="D5" s="159">
        <v>8965297.4670199975</v>
      </c>
      <c r="E5" s="159">
        <v>136617</v>
      </c>
      <c r="F5" s="159">
        <v>1499096.2730099994</v>
      </c>
      <c r="G5" s="159">
        <v>504</v>
      </c>
      <c r="H5" s="160">
        <v>5646.2792800000016</v>
      </c>
    </row>
    <row r="6" spans="1:9" ht="15">
      <c r="A6" s="213"/>
      <c r="B6" s="157" t="s">
        <v>574</v>
      </c>
      <c r="C6" s="158">
        <v>100296</v>
      </c>
      <c r="D6" s="159">
        <v>601964.36882000137</v>
      </c>
      <c r="E6" s="159">
        <v>8018</v>
      </c>
      <c r="F6" s="159">
        <v>24959.119670000015</v>
      </c>
      <c r="G6" s="159">
        <v>37</v>
      </c>
      <c r="H6" s="160">
        <v>13.212940000000001</v>
      </c>
    </row>
    <row r="7" spans="1:9" ht="15">
      <c r="A7" s="213"/>
      <c r="B7" s="157" t="s">
        <v>569</v>
      </c>
      <c r="C7" s="158">
        <v>876131</v>
      </c>
      <c r="D7" s="159">
        <v>3766276.9799099974</v>
      </c>
      <c r="E7" s="159">
        <v>83014</v>
      </c>
      <c r="F7" s="159">
        <v>905118.87783999974</v>
      </c>
      <c r="G7" s="159">
        <v>195</v>
      </c>
      <c r="H7" s="160">
        <v>3046.488620000001</v>
      </c>
      <c r="I7" s="35"/>
    </row>
    <row r="8" spans="1:9" ht="15">
      <c r="A8" s="213"/>
      <c r="B8" s="157" t="s">
        <v>581</v>
      </c>
      <c r="C8" s="158">
        <v>30803</v>
      </c>
      <c r="D8" s="159">
        <v>176542.97533999977</v>
      </c>
      <c r="E8" s="159">
        <v>4102</v>
      </c>
      <c r="F8" s="159">
        <v>10163.427580000005</v>
      </c>
      <c r="G8" s="159">
        <v>20</v>
      </c>
      <c r="H8" s="160">
        <v>4.28287</v>
      </c>
      <c r="I8" s="35"/>
    </row>
    <row r="9" spans="1:9" ht="15">
      <c r="A9" s="213"/>
      <c r="B9" s="157" t="s">
        <v>642</v>
      </c>
      <c r="C9" s="158">
        <v>68</v>
      </c>
      <c r="D9" s="159">
        <v>83.845820000000018</v>
      </c>
      <c r="E9" s="159">
        <v>21</v>
      </c>
      <c r="F9" s="159">
        <v>8.1883599999999994</v>
      </c>
      <c r="G9" s="159">
        <v>0</v>
      </c>
      <c r="H9" s="160">
        <v>0</v>
      </c>
      <c r="I9" s="35"/>
    </row>
    <row r="10" spans="1:9" ht="15">
      <c r="A10" s="213"/>
      <c r="B10" s="157" t="s">
        <v>598</v>
      </c>
      <c r="C10" s="158">
        <v>2827</v>
      </c>
      <c r="D10" s="159">
        <v>5536.035270000003</v>
      </c>
      <c r="E10" s="159">
        <v>306</v>
      </c>
      <c r="F10" s="159">
        <v>331.99162000000013</v>
      </c>
      <c r="G10" s="159">
        <v>3</v>
      </c>
      <c r="H10" s="160">
        <v>6.4199999999999995E-3</v>
      </c>
      <c r="I10" s="35"/>
    </row>
    <row r="11" spans="1:9" ht="15">
      <c r="A11" s="213"/>
      <c r="B11" s="157" t="s">
        <v>575</v>
      </c>
      <c r="C11" s="158">
        <v>96379</v>
      </c>
      <c r="D11" s="159">
        <v>583793.65056999889</v>
      </c>
      <c r="E11" s="159">
        <v>17972</v>
      </c>
      <c r="F11" s="159">
        <v>96848.998060000231</v>
      </c>
      <c r="G11" s="159">
        <v>83</v>
      </c>
      <c r="H11" s="160">
        <v>492.84255999999999</v>
      </c>
      <c r="I11" s="35"/>
    </row>
    <row r="12" spans="1:9" ht="15">
      <c r="A12" s="213"/>
      <c r="B12" s="157" t="s">
        <v>568</v>
      </c>
      <c r="C12" s="158">
        <v>161378</v>
      </c>
      <c r="D12" s="159">
        <v>1829128.9860899975</v>
      </c>
      <c r="E12" s="159">
        <v>10167</v>
      </c>
      <c r="F12" s="159">
        <v>280115.57526000007</v>
      </c>
      <c r="G12" s="159">
        <v>44</v>
      </c>
      <c r="H12" s="160">
        <v>934.6476100000001</v>
      </c>
      <c r="I12" s="35"/>
    </row>
    <row r="13" spans="1:9" ht="15">
      <c r="A13" s="213"/>
      <c r="B13" s="157" t="s">
        <v>580</v>
      </c>
      <c r="C13" s="158">
        <v>8047</v>
      </c>
      <c r="D13" s="159">
        <v>159753.69186999986</v>
      </c>
      <c r="E13" s="159">
        <v>325</v>
      </c>
      <c r="F13" s="159">
        <v>4317.5981599999996</v>
      </c>
      <c r="G13" s="159">
        <v>1</v>
      </c>
      <c r="H13" s="160">
        <v>0.47520000000000001</v>
      </c>
      <c r="I13" s="35"/>
    </row>
    <row r="14" spans="1:9" ht="15">
      <c r="A14" s="213"/>
      <c r="B14" s="157" t="s">
        <v>570</v>
      </c>
      <c r="C14" s="158">
        <v>20832</v>
      </c>
      <c r="D14" s="159">
        <v>173553.77461000026</v>
      </c>
      <c r="E14" s="159">
        <v>1401</v>
      </c>
      <c r="F14" s="159">
        <v>7850.0202899999977</v>
      </c>
      <c r="G14" s="159">
        <v>12</v>
      </c>
      <c r="H14" s="160">
        <v>10.261469999999999</v>
      </c>
      <c r="I14" s="35"/>
    </row>
    <row r="15" spans="1:9" ht="15">
      <c r="A15" s="213"/>
      <c r="B15" s="157" t="s">
        <v>643</v>
      </c>
      <c r="C15" s="158">
        <v>91</v>
      </c>
      <c r="D15" s="159">
        <v>1221.4203200000002</v>
      </c>
      <c r="E15" s="159">
        <v>15</v>
      </c>
      <c r="F15" s="159">
        <v>66.212050000000005</v>
      </c>
      <c r="G15" s="159">
        <v>0</v>
      </c>
      <c r="H15" s="160">
        <v>0</v>
      </c>
      <c r="I15" s="35"/>
    </row>
    <row r="16" spans="1:9" ht="15">
      <c r="A16" s="213"/>
      <c r="B16" s="157" t="s">
        <v>582</v>
      </c>
      <c r="C16" s="158">
        <v>26289</v>
      </c>
      <c r="D16" s="159">
        <v>1055745.3558500004</v>
      </c>
      <c r="E16" s="159">
        <v>2647</v>
      </c>
      <c r="F16" s="159">
        <v>43867.455160000005</v>
      </c>
      <c r="G16" s="159">
        <v>7</v>
      </c>
      <c r="H16" s="160">
        <v>8.1883999999999997</v>
      </c>
      <c r="I16" s="35"/>
    </row>
    <row r="17" spans="1:9" ht="15">
      <c r="A17" s="213"/>
      <c r="B17" s="157" t="s">
        <v>587</v>
      </c>
      <c r="C17" s="158">
        <v>39822</v>
      </c>
      <c r="D17" s="159">
        <v>296243.63066999993</v>
      </c>
      <c r="E17" s="159">
        <v>2756</v>
      </c>
      <c r="F17" s="159">
        <v>27613.574629999992</v>
      </c>
      <c r="G17" s="159">
        <v>41</v>
      </c>
      <c r="H17" s="160">
        <v>246.25701000000004</v>
      </c>
      <c r="I17" s="35"/>
    </row>
    <row r="18" spans="1:9" ht="15">
      <c r="A18" s="213"/>
      <c r="B18" s="157" t="s">
        <v>640</v>
      </c>
      <c r="C18" s="158">
        <v>1033</v>
      </c>
      <c r="D18" s="159">
        <v>1037.9983299999997</v>
      </c>
      <c r="E18" s="159">
        <v>77</v>
      </c>
      <c r="F18" s="159">
        <v>51.124649999999995</v>
      </c>
      <c r="G18" s="159">
        <v>0</v>
      </c>
      <c r="H18" s="160">
        <v>0</v>
      </c>
      <c r="I18" s="35"/>
    </row>
    <row r="19" spans="1:9" ht="15">
      <c r="A19" s="213"/>
      <c r="B19" s="157" t="s">
        <v>604</v>
      </c>
      <c r="C19" s="158">
        <v>871</v>
      </c>
      <c r="D19" s="159">
        <v>10820.090720000002</v>
      </c>
      <c r="E19" s="159">
        <v>93</v>
      </c>
      <c r="F19" s="159">
        <v>2163.7131999999988</v>
      </c>
      <c r="G19" s="159">
        <v>0</v>
      </c>
      <c r="H19" s="160">
        <v>0</v>
      </c>
      <c r="I19" s="35"/>
    </row>
    <row r="20" spans="1:9" ht="15">
      <c r="A20" s="213"/>
      <c r="B20" s="157" t="s">
        <v>584</v>
      </c>
      <c r="C20" s="158">
        <v>2644</v>
      </c>
      <c r="D20" s="159">
        <v>31766.515710000014</v>
      </c>
      <c r="E20" s="159">
        <v>355</v>
      </c>
      <c r="F20" s="159">
        <v>12884.268259999993</v>
      </c>
      <c r="G20" s="159">
        <v>4</v>
      </c>
      <c r="H20" s="160">
        <v>158</v>
      </c>
      <c r="I20" s="35"/>
    </row>
    <row r="21" spans="1:9" ht="15">
      <c r="A21" s="213"/>
      <c r="B21" s="157" t="s">
        <v>576</v>
      </c>
      <c r="C21" s="158">
        <v>19975</v>
      </c>
      <c r="D21" s="159">
        <v>181790.5581599999</v>
      </c>
      <c r="E21" s="159">
        <v>3439</v>
      </c>
      <c r="F21" s="159">
        <v>75625.565599999973</v>
      </c>
      <c r="G21" s="159">
        <v>34</v>
      </c>
      <c r="H21" s="160">
        <v>238.71630000000005</v>
      </c>
      <c r="I21" s="35"/>
    </row>
    <row r="22" spans="1:9" ht="15">
      <c r="A22" s="213"/>
      <c r="B22" s="157" t="s">
        <v>599</v>
      </c>
      <c r="C22" s="158">
        <v>1315</v>
      </c>
      <c r="D22" s="159">
        <v>13840.881750000002</v>
      </c>
      <c r="E22" s="159">
        <v>248</v>
      </c>
      <c r="F22" s="159">
        <v>1563.8005800000001</v>
      </c>
      <c r="G22" s="159">
        <v>5</v>
      </c>
      <c r="H22" s="160">
        <v>473.14089999999999</v>
      </c>
      <c r="I22" s="35"/>
    </row>
    <row r="23" spans="1:9" ht="15">
      <c r="A23" s="213"/>
      <c r="B23" s="157" t="s">
        <v>583</v>
      </c>
      <c r="C23" s="158">
        <v>11834</v>
      </c>
      <c r="D23" s="159">
        <v>17838.769130000004</v>
      </c>
      <c r="E23" s="159">
        <v>543</v>
      </c>
      <c r="F23" s="159">
        <v>916.06831999999929</v>
      </c>
      <c r="G23" s="159">
        <v>3</v>
      </c>
      <c r="H23" s="160">
        <v>0.2858</v>
      </c>
      <c r="I23" s="35"/>
    </row>
    <row r="24" spans="1:9" ht="15">
      <c r="A24" s="213"/>
      <c r="B24" s="157" t="s">
        <v>644</v>
      </c>
      <c r="C24" s="158">
        <v>48</v>
      </c>
      <c r="D24" s="159">
        <v>681.16069000000027</v>
      </c>
      <c r="E24" s="159">
        <v>0</v>
      </c>
      <c r="F24" s="159">
        <v>0</v>
      </c>
      <c r="G24" s="159">
        <v>0</v>
      </c>
      <c r="H24" s="160">
        <v>0</v>
      </c>
      <c r="I24" s="35"/>
    </row>
    <row r="25" spans="1:9" ht="15">
      <c r="A25" s="213"/>
      <c r="B25" s="157" t="s">
        <v>600</v>
      </c>
      <c r="C25" s="158">
        <v>1169</v>
      </c>
      <c r="D25" s="159">
        <v>2938.9917500000001</v>
      </c>
      <c r="E25" s="159">
        <v>195</v>
      </c>
      <c r="F25" s="159">
        <v>277.08893999999998</v>
      </c>
      <c r="G25" s="159">
        <v>9</v>
      </c>
      <c r="H25" s="160">
        <v>6.3000000000000007</v>
      </c>
      <c r="I25" s="35"/>
    </row>
    <row r="26" spans="1:9" ht="15">
      <c r="A26" s="213"/>
      <c r="B26" s="157" t="s">
        <v>645</v>
      </c>
      <c r="C26" s="158">
        <v>27</v>
      </c>
      <c r="D26" s="159">
        <v>162.20309999999998</v>
      </c>
      <c r="E26" s="159">
        <v>1</v>
      </c>
      <c r="F26" s="159">
        <v>6.3636999999999997</v>
      </c>
      <c r="G26" s="159">
        <v>0</v>
      </c>
      <c r="H26" s="160">
        <v>0</v>
      </c>
      <c r="I26" s="35"/>
    </row>
    <row r="27" spans="1:9" ht="15">
      <c r="A27" s="213"/>
      <c r="B27" s="157" t="s">
        <v>646</v>
      </c>
      <c r="C27" s="158">
        <v>1</v>
      </c>
      <c r="D27" s="159">
        <v>0.12</v>
      </c>
      <c r="E27" s="159">
        <v>1</v>
      </c>
      <c r="F27" s="159">
        <v>0.12</v>
      </c>
      <c r="G27" s="159">
        <v>0</v>
      </c>
      <c r="H27" s="160">
        <v>0</v>
      </c>
      <c r="I27" s="35"/>
    </row>
    <row r="28" spans="1:9" ht="15">
      <c r="A28" s="213"/>
      <c r="B28" s="157" t="s">
        <v>647</v>
      </c>
      <c r="C28" s="158">
        <v>19</v>
      </c>
      <c r="D28" s="159">
        <v>22.167000000000005</v>
      </c>
      <c r="E28" s="159">
        <v>3</v>
      </c>
      <c r="F28" s="159">
        <v>5.3280000000000003</v>
      </c>
      <c r="G28" s="159">
        <v>0</v>
      </c>
      <c r="H28" s="160">
        <v>0</v>
      </c>
      <c r="I28" s="35"/>
    </row>
    <row r="29" spans="1:9" ht="15">
      <c r="A29" s="213"/>
      <c r="B29" s="157" t="s">
        <v>638</v>
      </c>
      <c r="C29" s="158">
        <v>1858</v>
      </c>
      <c r="D29" s="159">
        <v>1153.7349300000003</v>
      </c>
      <c r="E29" s="159">
        <v>133</v>
      </c>
      <c r="F29" s="159">
        <v>75.950550000000021</v>
      </c>
      <c r="G29" s="159">
        <v>1</v>
      </c>
      <c r="H29" s="160">
        <v>1.84E-2</v>
      </c>
      <c r="I29" s="35"/>
    </row>
    <row r="30" spans="1:9" ht="15">
      <c r="A30" s="213"/>
      <c r="B30" s="157" t="s">
        <v>648</v>
      </c>
      <c r="C30" s="158">
        <v>71</v>
      </c>
      <c r="D30" s="159">
        <v>24.666809999999998</v>
      </c>
      <c r="E30" s="159">
        <v>6</v>
      </c>
      <c r="F30" s="159">
        <v>20.196199999999997</v>
      </c>
      <c r="G30" s="159">
        <v>0</v>
      </c>
      <c r="H30" s="160">
        <v>0</v>
      </c>
      <c r="I30" s="35"/>
    </row>
    <row r="31" spans="1:9" ht="15">
      <c r="A31" s="213"/>
      <c r="B31" s="157" t="s">
        <v>624</v>
      </c>
      <c r="C31" s="158">
        <v>348</v>
      </c>
      <c r="D31" s="159">
        <v>1815.18425</v>
      </c>
      <c r="E31" s="159">
        <v>94</v>
      </c>
      <c r="F31" s="159">
        <v>483.68023000000005</v>
      </c>
      <c r="G31" s="159">
        <v>3</v>
      </c>
      <c r="H31" s="160">
        <v>13.15</v>
      </c>
      <c r="I31" s="35"/>
    </row>
    <row r="32" spans="1:9" ht="15">
      <c r="A32" s="213"/>
      <c r="B32" s="157" t="s">
        <v>593</v>
      </c>
      <c r="C32" s="158">
        <v>91</v>
      </c>
      <c r="D32" s="159">
        <v>920.97400000000016</v>
      </c>
      <c r="E32" s="159">
        <v>3</v>
      </c>
      <c r="F32" s="159">
        <v>22.815999999999999</v>
      </c>
      <c r="G32" s="159">
        <v>0</v>
      </c>
      <c r="H32" s="160">
        <v>0</v>
      </c>
      <c r="I32" s="35"/>
    </row>
    <row r="33" spans="1:9" ht="15">
      <c r="A33" s="213"/>
      <c r="B33" s="157" t="s">
        <v>649</v>
      </c>
      <c r="C33" s="158">
        <v>53</v>
      </c>
      <c r="D33" s="159">
        <v>442.56360000000001</v>
      </c>
      <c r="E33" s="159">
        <v>22</v>
      </c>
      <c r="F33" s="159">
        <v>153.93970000000002</v>
      </c>
      <c r="G33" s="159">
        <v>0</v>
      </c>
      <c r="H33" s="160">
        <v>0</v>
      </c>
      <c r="I33" s="35"/>
    </row>
    <row r="34" spans="1:9" ht="15">
      <c r="A34" s="213"/>
      <c r="B34" s="157" t="s">
        <v>650</v>
      </c>
      <c r="C34" s="158">
        <v>9</v>
      </c>
      <c r="D34" s="159">
        <v>1.146E-2</v>
      </c>
      <c r="E34" s="159">
        <v>0</v>
      </c>
      <c r="F34" s="159">
        <v>0</v>
      </c>
      <c r="G34" s="159">
        <v>0</v>
      </c>
      <c r="H34" s="160">
        <v>0</v>
      </c>
      <c r="I34" s="35"/>
    </row>
    <row r="35" spans="1:9" ht="15">
      <c r="A35" s="213"/>
      <c r="B35" s="157" t="s">
        <v>609</v>
      </c>
      <c r="C35" s="158">
        <v>313</v>
      </c>
      <c r="D35" s="159">
        <v>1359.7581399999997</v>
      </c>
      <c r="E35" s="159">
        <v>29</v>
      </c>
      <c r="F35" s="159">
        <v>67.835999999999999</v>
      </c>
      <c r="G35" s="159">
        <v>0</v>
      </c>
      <c r="H35" s="160">
        <v>0</v>
      </c>
      <c r="I35" s="35"/>
    </row>
    <row r="36" spans="1:9" ht="15">
      <c r="A36" s="213"/>
      <c r="B36" s="157" t="s">
        <v>634</v>
      </c>
      <c r="C36" s="158">
        <v>1816</v>
      </c>
      <c r="D36" s="159">
        <v>31184.634339999993</v>
      </c>
      <c r="E36" s="159">
        <v>143</v>
      </c>
      <c r="F36" s="159">
        <v>2656.6416600000011</v>
      </c>
      <c r="G36" s="159">
        <v>0</v>
      </c>
      <c r="H36" s="160">
        <v>0</v>
      </c>
      <c r="I36" s="35"/>
    </row>
    <row r="37" spans="1:9" ht="15">
      <c r="A37" s="213"/>
      <c r="B37" s="157" t="s">
        <v>651</v>
      </c>
      <c r="C37" s="158">
        <v>101</v>
      </c>
      <c r="D37" s="159">
        <v>41.796629999999986</v>
      </c>
      <c r="E37" s="159">
        <v>67</v>
      </c>
      <c r="F37" s="159">
        <v>6.3460599999999996</v>
      </c>
      <c r="G37" s="159">
        <v>0</v>
      </c>
      <c r="H37" s="160">
        <v>0</v>
      </c>
      <c r="I37" s="35"/>
    </row>
    <row r="38" spans="1:9" ht="15">
      <c r="A38" s="213"/>
      <c r="B38" s="157" t="s">
        <v>652</v>
      </c>
      <c r="C38" s="158">
        <v>43</v>
      </c>
      <c r="D38" s="159">
        <v>2.8331400000000002</v>
      </c>
      <c r="E38" s="159">
        <v>0</v>
      </c>
      <c r="F38" s="159">
        <v>0</v>
      </c>
      <c r="G38" s="159">
        <v>0</v>
      </c>
      <c r="H38" s="160">
        <v>0</v>
      </c>
      <c r="I38" s="35"/>
    </row>
    <row r="39" spans="1:9" ht="15">
      <c r="A39" s="213"/>
      <c r="B39" s="157" t="s">
        <v>653</v>
      </c>
      <c r="C39" s="158">
        <v>249</v>
      </c>
      <c r="D39" s="159">
        <v>42.546060000000004</v>
      </c>
      <c r="E39" s="159">
        <v>45</v>
      </c>
      <c r="F39" s="159">
        <v>14.951640000000001</v>
      </c>
      <c r="G39" s="159">
        <v>1</v>
      </c>
      <c r="H39" s="160">
        <v>1.0300000000000001E-3</v>
      </c>
      <c r="I39" s="35"/>
    </row>
    <row r="40" spans="1:9" ht="15">
      <c r="A40" s="213"/>
      <c r="B40" s="157" t="s">
        <v>639</v>
      </c>
      <c r="C40" s="158">
        <v>948</v>
      </c>
      <c r="D40" s="159">
        <v>4451.4652900000019</v>
      </c>
      <c r="E40" s="159">
        <v>93</v>
      </c>
      <c r="F40" s="159">
        <v>171.16679000000002</v>
      </c>
      <c r="G40" s="159">
        <v>0</v>
      </c>
      <c r="H40" s="160">
        <v>0</v>
      </c>
      <c r="I40" s="35"/>
    </row>
    <row r="41" spans="1:9" ht="15">
      <c r="A41" s="213"/>
      <c r="B41" s="157" t="s">
        <v>654</v>
      </c>
      <c r="C41" s="158">
        <v>8</v>
      </c>
      <c r="D41" s="159">
        <v>17.35568</v>
      </c>
      <c r="E41" s="159">
        <v>1</v>
      </c>
      <c r="F41" s="159">
        <v>0.2</v>
      </c>
      <c r="G41" s="159">
        <v>0</v>
      </c>
      <c r="H41" s="160">
        <v>0</v>
      </c>
      <c r="I41" s="35"/>
    </row>
    <row r="42" spans="1:9" ht="15">
      <c r="A42" s="213"/>
      <c r="B42" s="157" t="s">
        <v>655</v>
      </c>
      <c r="C42" s="158">
        <v>34</v>
      </c>
      <c r="D42" s="159">
        <v>206.30515999999994</v>
      </c>
      <c r="E42" s="159">
        <v>7</v>
      </c>
      <c r="F42" s="159">
        <v>27.032400000000003</v>
      </c>
      <c r="G42" s="159">
        <v>0</v>
      </c>
      <c r="H42" s="160">
        <v>0</v>
      </c>
      <c r="I42" s="35"/>
    </row>
    <row r="43" spans="1:9" ht="15">
      <c r="A43" s="213"/>
      <c r="B43" s="157" t="s">
        <v>656</v>
      </c>
      <c r="C43" s="158">
        <v>158</v>
      </c>
      <c r="D43" s="159">
        <v>27.752099999999984</v>
      </c>
      <c r="E43" s="159">
        <v>42</v>
      </c>
      <c r="F43" s="159">
        <v>4.2392500000000002</v>
      </c>
      <c r="G43" s="159">
        <v>1</v>
      </c>
      <c r="H43" s="160">
        <v>3.7499999999999999E-3</v>
      </c>
      <c r="I43" s="35"/>
    </row>
    <row r="44" spans="1:9" ht="15">
      <c r="A44" s="213"/>
      <c r="B44" s="157" t="s">
        <v>657</v>
      </c>
      <c r="C44" s="158">
        <v>264</v>
      </c>
      <c r="D44" s="159">
        <v>30.206939999999992</v>
      </c>
      <c r="E44" s="159">
        <v>12</v>
      </c>
      <c r="F44" s="159">
        <v>2.0310000000000001</v>
      </c>
      <c r="G44" s="159">
        <v>0</v>
      </c>
      <c r="H44" s="160">
        <v>0</v>
      </c>
      <c r="I44" s="35"/>
    </row>
    <row r="45" spans="1:9" ht="15">
      <c r="A45" s="213"/>
      <c r="B45" s="157" t="s">
        <v>607</v>
      </c>
      <c r="C45" s="158">
        <v>110</v>
      </c>
      <c r="D45" s="159">
        <v>4062.4893100000013</v>
      </c>
      <c r="E45" s="159">
        <v>18</v>
      </c>
      <c r="F45" s="159">
        <v>284.08542</v>
      </c>
      <c r="G45" s="159">
        <v>0</v>
      </c>
      <c r="H45" s="160">
        <v>0</v>
      </c>
      <c r="I45" s="35"/>
    </row>
    <row r="46" spans="1:9" ht="15">
      <c r="A46" s="213"/>
      <c r="B46" s="157" t="s">
        <v>603</v>
      </c>
      <c r="C46" s="158">
        <v>16</v>
      </c>
      <c r="D46" s="159">
        <v>1285.2468999999999</v>
      </c>
      <c r="E46" s="159">
        <v>3</v>
      </c>
      <c r="F46" s="159">
        <v>39.067500000000003</v>
      </c>
      <c r="G46" s="159">
        <v>0</v>
      </c>
      <c r="H46" s="160">
        <v>0</v>
      </c>
      <c r="I46" s="35"/>
    </row>
    <row r="47" spans="1:9" ht="15">
      <c r="A47" s="213"/>
      <c r="B47" s="262" t="s">
        <v>658</v>
      </c>
      <c r="C47" s="158">
        <v>110</v>
      </c>
      <c r="D47" s="264">
        <v>41.072220000000002</v>
      </c>
      <c r="E47" s="264">
        <v>19</v>
      </c>
      <c r="F47" s="264">
        <v>2.6468400000000001</v>
      </c>
      <c r="G47" s="264">
        <v>0</v>
      </c>
      <c r="H47" s="160">
        <v>0</v>
      </c>
      <c r="I47" s="35"/>
    </row>
    <row r="48" spans="1:9" ht="15">
      <c r="A48" s="213"/>
      <c r="B48" s="262" t="s">
        <v>659</v>
      </c>
      <c r="C48" s="158">
        <v>427</v>
      </c>
      <c r="D48" s="264">
        <v>620.65688</v>
      </c>
      <c r="E48" s="264">
        <v>33</v>
      </c>
      <c r="F48" s="264">
        <v>131.1232</v>
      </c>
      <c r="G48" s="264">
        <v>0</v>
      </c>
      <c r="H48" s="160">
        <v>0</v>
      </c>
      <c r="I48" s="35"/>
    </row>
    <row r="49" spans="1:9" ht="15">
      <c r="A49" s="265"/>
      <c r="B49" s="266" t="s">
        <v>591</v>
      </c>
      <c r="C49" s="267">
        <v>1817</v>
      </c>
      <c r="D49" s="268">
        <v>6822.0417000000016</v>
      </c>
      <c r="E49" s="268">
        <v>148</v>
      </c>
      <c r="F49" s="268">
        <v>177.84263999999996</v>
      </c>
      <c r="G49" s="268">
        <v>0</v>
      </c>
      <c r="H49" s="269">
        <v>0</v>
      </c>
      <c r="I49" s="35"/>
    </row>
    <row r="50" spans="1:9" ht="15">
      <c r="A50" s="213" t="s">
        <v>660</v>
      </c>
      <c r="B50" s="157"/>
      <c r="C50" s="158">
        <v>572982</v>
      </c>
      <c r="D50" s="159">
        <v>2371109.4132299945</v>
      </c>
      <c r="E50" s="159">
        <v>37745</v>
      </c>
      <c r="F50" s="159">
        <v>109915.16486000009</v>
      </c>
      <c r="G50" s="159">
        <v>88</v>
      </c>
      <c r="H50" s="160">
        <v>205.2783</v>
      </c>
      <c r="I50" s="35"/>
    </row>
    <row r="51" spans="1:9" ht="15">
      <c r="A51" s="213"/>
      <c r="B51" s="157" t="s">
        <v>564</v>
      </c>
      <c r="C51" s="158">
        <v>2055</v>
      </c>
      <c r="D51" s="159">
        <v>12507.131219999997</v>
      </c>
      <c r="E51" s="159">
        <v>509</v>
      </c>
      <c r="F51" s="159">
        <v>1506.9234999999994</v>
      </c>
      <c r="G51" s="159">
        <v>2</v>
      </c>
      <c r="H51" s="160">
        <v>3.62E-3</v>
      </c>
      <c r="I51" s="35"/>
    </row>
    <row r="52" spans="1:9" ht="15">
      <c r="A52" s="213"/>
      <c r="B52" s="157" t="s">
        <v>586</v>
      </c>
      <c r="C52" s="158">
        <v>16475</v>
      </c>
      <c r="D52" s="159">
        <v>94517.578889999932</v>
      </c>
      <c r="E52" s="159">
        <v>1615</v>
      </c>
      <c r="F52" s="159">
        <v>4694.4127700000017</v>
      </c>
      <c r="G52" s="159">
        <v>1</v>
      </c>
      <c r="H52" s="160">
        <v>0.26650000000000001</v>
      </c>
      <c r="I52" s="35"/>
    </row>
    <row r="53" spans="1:9" ht="15">
      <c r="A53" s="213"/>
      <c r="B53" s="157" t="s">
        <v>637</v>
      </c>
      <c r="C53" s="158">
        <v>3950</v>
      </c>
      <c r="D53" s="159">
        <v>14859.440530000014</v>
      </c>
      <c r="E53" s="159">
        <v>265</v>
      </c>
      <c r="F53" s="159">
        <v>1877.76349</v>
      </c>
      <c r="G53" s="159">
        <v>0</v>
      </c>
      <c r="H53" s="160">
        <v>0</v>
      </c>
      <c r="I53" s="35"/>
    </row>
    <row r="54" spans="1:9" ht="15">
      <c r="A54" s="213"/>
      <c r="B54" s="157" t="s">
        <v>560</v>
      </c>
      <c r="C54" s="158">
        <v>16394</v>
      </c>
      <c r="D54" s="159">
        <v>154377.83413000006</v>
      </c>
      <c r="E54" s="159">
        <v>1024</v>
      </c>
      <c r="F54" s="159">
        <v>6254.08374</v>
      </c>
      <c r="G54" s="159">
        <v>0</v>
      </c>
      <c r="H54" s="160">
        <v>0</v>
      </c>
      <c r="I54" s="35"/>
    </row>
    <row r="55" spans="1:9" ht="15">
      <c r="A55" s="213"/>
      <c r="B55" s="157" t="s">
        <v>661</v>
      </c>
      <c r="C55" s="158">
        <v>53</v>
      </c>
      <c r="D55" s="159">
        <v>1097.8566599999999</v>
      </c>
      <c r="E55" s="159">
        <v>2</v>
      </c>
      <c r="F55" s="159">
        <v>1.8986000000000001</v>
      </c>
      <c r="G55" s="159">
        <v>0</v>
      </c>
      <c r="H55" s="160">
        <v>0</v>
      </c>
      <c r="I55" s="35"/>
    </row>
    <row r="56" spans="1:9" ht="15">
      <c r="A56" s="213"/>
      <c r="B56" s="157" t="s">
        <v>565</v>
      </c>
      <c r="C56" s="158">
        <v>30813</v>
      </c>
      <c r="D56" s="159">
        <v>76958.948279999953</v>
      </c>
      <c r="E56" s="159">
        <v>1806</v>
      </c>
      <c r="F56" s="159">
        <v>2567.2009200000025</v>
      </c>
      <c r="G56" s="159">
        <v>3</v>
      </c>
      <c r="H56" s="160">
        <v>4.1239999999999999E-2</v>
      </c>
      <c r="I56" s="35"/>
    </row>
    <row r="57" spans="1:9" ht="15">
      <c r="A57" s="213"/>
      <c r="B57" s="157" t="s">
        <v>588</v>
      </c>
      <c r="C57" s="158">
        <v>3713</v>
      </c>
      <c r="D57" s="159">
        <v>47298.439060000004</v>
      </c>
      <c r="E57" s="159">
        <v>260</v>
      </c>
      <c r="F57" s="159">
        <v>1557.5695099999998</v>
      </c>
      <c r="G57" s="159">
        <v>1</v>
      </c>
      <c r="H57" s="160">
        <v>4.6368999999999998</v>
      </c>
      <c r="I57" s="35"/>
    </row>
    <row r="58" spans="1:9" ht="15">
      <c r="A58" s="213"/>
      <c r="B58" s="157" t="s">
        <v>572</v>
      </c>
      <c r="C58" s="158">
        <v>15065</v>
      </c>
      <c r="D58" s="159">
        <v>174100.57324000009</v>
      </c>
      <c r="E58" s="159">
        <v>1287</v>
      </c>
      <c r="F58" s="159">
        <v>9226.0616800000007</v>
      </c>
      <c r="G58" s="159">
        <v>2</v>
      </c>
      <c r="H58" s="160">
        <v>0.52300000000000002</v>
      </c>
      <c r="I58" s="35"/>
    </row>
    <row r="59" spans="1:9" ht="15">
      <c r="A59" s="213"/>
      <c r="B59" s="157" t="s">
        <v>579</v>
      </c>
      <c r="C59" s="158">
        <v>17495</v>
      </c>
      <c r="D59" s="159">
        <v>110439.59452999987</v>
      </c>
      <c r="E59" s="159">
        <v>1774</v>
      </c>
      <c r="F59" s="159">
        <v>7367.3081699999966</v>
      </c>
      <c r="G59" s="159">
        <v>1</v>
      </c>
      <c r="H59" s="160">
        <v>6.048</v>
      </c>
      <c r="I59" s="35"/>
    </row>
    <row r="60" spans="1:9" ht="15">
      <c r="A60" s="213"/>
      <c r="B60" s="157" t="s">
        <v>662</v>
      </c>
      <c r="C60" s="158">
        <v>122</v>
      </c>
      <c r="D60" s="159">
        <v>25.256720000000005</v>
      </c>
      <c r="E60" s="159">
        <v>19</v>
      </c>
      <c r="F60" s="159">
        <v>6.5274999999999999</v>
      </c>
      <c r="G60" s="159">
        <v>0</v>
      </c>
      <c r="H60" s="160">
        <v>0</v>
      </c>
      <c r="I60" s="35"/>
    </row>
    <row r="61" spans="1:9" ht="15">
      <c r="A61" s="213"/>
      <c r="B61" s="157" t="s">
        <v>566</v>
      </c>
      <c r="C61" s="158">
        <v>207067</v>
      </c>
      <c r="D61" s="159">
        <v>292385.03042999422</v>
      </c>
      <c r="E61" s="159">
        <v>10642</v>
      </c>
      <c r="F61" s="159">
        <v>13840.190140000004</v>
      </c>
      <c r="G61" s="159">
        <v>9</v>
      </c>
      <c r="H61" s="160">
        <v>1.3981100000000002</v>
      </c>
      <c r="I61" s="35"/>
    </row>
    <row r="62" spans="1:9" ht="15">
      <c r="A62" s="213"/>
      <c r="B62" s="157" t="s">
        <v>663</v>
      </c>
      <c r="C62" s="158">
        <v>4</v>
      </c>
      <c r="D62" s="159">
        <v>0.37402999999999997</v>
      </c>
      <c r="E62" s="159">
        <v>0</v>
      </c>
      <c r="F62" s="159">
        <v>0</v>
      </c>
      <c r="G62" s="159">
        <v>0</v>
      </c>
      <c r="H62" s="160">
        <v>0</v>
      </c>
      <c r="I62" s="35"/>
    </row>
    <row r="63" spans="1:9" ht="15">
      <c r="A63" s="213"/>
      <c r="B63" s="157" t="s">
        <v>577</v>
      </c>
      <c r="C63" s="158">
        <v>37920</v>
      </c>
      <c r="D63" s="159">
        <v>160817.12047999995</v>
      </c>
      <c r="E63" s="159">
        <v>2167</v>
      </c>
      <c r="F63" s="159">
        <v>6955.877390000006</v>
      </c>
      <c r="G63" s="159">
        <v>5</v>
      </c>
      <c r="H63" s="160">
        <v>0.59751999999999994</v>
      </c>
      <c r="I63" s="35"/>
    </row>
    <row r="64" spans="1:9" ht="15">
      <c r="A64" s="213"/>
      <c r="B64" s="157" t="s">
        <v>635</v>
      </c>
      <c r="C64" s="158">
        <v>12299</v>
      </c>
      <c r="D64" s="159">
        <v>93244.024729999699</v>
      </c>
      <c r="E64" s="159">
        <v>496</v>
      </c>
      <c r="F64" s="159">
        <v>1567.6423000000002</v>
      </c>
      <c r="G64" s="159">
        <v>1</v>
      </c>
      <c r="H64" s="160">
        <v>0.36</v>
      </c>
      <c r="I64" s="35"/>
    </row>
    <row r="65" spans="1:9" ht="15">
      <c r="A65" s="213"/>
      <c r="B65" s="157" t="s">
        <v>664</v>
      </c>
      <c r="C65" s="158">
        <v>4</v>
      </c>
      <c r="D65" s="159">
        <v>0.22283999999999998</v>
      </c>
      <c r="E65" s="159">
        <v>0</v>
      </c>
      <c r="F65" s="159">
        <v>0</v>
      </c>
      <c r="G65" s="159">
        <v>0</v>
      </c>
      <c r="H65" s="160">
        <v>0</v>
      </c>
      <c r="I65" s="35"/>
    </row>
    <row r="66" spans="1:9" ht="15">
      <c r="A66" s="213"/>
      <c r="B66" s="157" t="s">
        <v>573</v>
      </c>
      <c r="C66" s="158">
        <v>10713</v>
      </c>
      <c r="D66" s="159">
        <v>43987.841750000007</v>
      </c>
      <c r="E66" s="159">
        <v>412</v>
      </c>
      <c r="F66" s="159">
        <v>876.02971000000002</v>
      </c>
      <c r="G66" s="159">
        <v>0</v>
      </c>
      <c r="H66" s="160">
        <v>0</v>
      </c>
      <c r="I66" s="35"/>
    </row>
    <row r="67" spans="1:9" ht="15">
      <c r="A67" s="213"/>
      <c r="B67" s="157" t="s">
        <v>559</v>
      </c>
      <c r="C67" s="158">
        <v>41124</v>
      </c>
      <c r="D67" s="159">
        <v>363466.19442000001</v>
      </c>
      <c r="E67" s="159">
        <v>2832</v>
      </c>
      <c r="F67" s="159">
        <v>9185.0997300000072</v>
      </c>
      <c r="G67" s="159">
        <v>13</v>
      </c>
      <c r="H67" s="160">
        <v>32.457979999999999</v>
      </c>
      <c r="I67" s="35"/>
    </row>
    <row r="68" spans="1:9" ht="15">
      <c r="A68" s="213"/>
      <c r="B68" s="157" t="s">
        <v>567</v>
      </c>
      <c r="C68" s="158">
        <v>104931</v>
      </c>
      <c r="D68" s="159">
        <v>335076.85045000038</v>
      </c>
      <c r="E68" s="159">
        <v>7653</v>
      </c>
      <c r="F68" s="159">
        <v>12404.154320000038</v>
      </c>
      <c r="G68" s="159">
        <v>21</v>
      </c>
      <c r="H68" s="160">
        <v>16.771509999999999</v>
      </c>
      <c r="I68" s="35"/>
    </row>
    <row r="69" spans="1:9" ht="15">
      <c r="A69" s="213"/>
      <c r="B69" s="157" t="s">
        <v>665</v>
      </c>
      <c r="C69" s="158">
        <v>70</v>
      </c>
      <c r="D69" s="159">
        <v>13.874000000000006</v>
      </c>
      <c r="E69" s="159">
        <v>9</v>
      </c>
      <c r="F69" s="159">
        <v>0.80850000000000011</v>
      </c>
      <c r="G69" s="159">
        <v>0</v>
      </c>
      <c r="H69" s="160">
        <v>0</v>
      </c>
      <c r="I69" s="35"/>
    </row>
    <row r="70" spans="1:9" ht="15">
      <c r="A70" s="213"/>
      <c r="B70" s="157" t="s">
        <v>666</v>
      </c>
      <c r="C70" s="158">
        <v>400</v>
      </c>
      <c r="D70" s="159">
        <v>9589.0581499999989</v>
      </c>
      <c r="E70" s="159">
        <v>0</v>
      </c>
      <c r="F70" s="159">
        <v>0</v>
      </c>
      <c r="G70" s="159">
        <v>0</v>
      </c>
      <c r="H70" s="160">
        <v>0</v>
      </c>
      <c r="I70" s="35"/>
    </row>
    <row r="71" spans="1:9" ht="15">
      <c r="A71" s="213"/>
      <c r="B71" s="157" t="s">
        <v>601</v>
      </c>
      <c r="C71" s="158">
        <v>3118</v>
      </c>
      <c r="D71" s="159">
        <v>19103.845619999986</v>
      </c>
      <c r="E71" s="159">
        <v>168</v>
      </c>
      <c r="F71" s="159">
        <v>1373.2333599999999</v>
      </c>
      <c r="G71" s="159">
        <v>0</v>
      </c>
      <c r="H71" s="160">
        <v>0</v>
      </c>
      <c r="I71" s="35"/>
    </row>
    <row r="72" spans="1:9" ht="15">
      <c r="A72" s="213"/>
      <c r="B72" s="157" t="s">
        <v>589</v>
      </c>
      <c r="C72" s="158">
        <v>7248</v>
      </c>
      <c r="D72" s="159">
        <v>26975.056340000003</v>
      </c>
      <c r="E72" s="159">
        <v>789</v>
      </c>
      <c r="F72" s="159">
        <v>2733.5873399999996</v>
      </c>
      <c r="G72" s="159">
        <v>1</v>
      </c>
      <c r="H72" s="160">
        <v>4.2360000000000002E-2</v>
      </c>
      <c r="I72" s="35"/>
    </row>
    <row r="73" spans="1:9" ht="15">
      <c r="A73" s="213"/>
      <c r="B73" s="157" t="s">
        <v>585</v>
      </c>
      <c r="C73" s="158">
        <v>4406</v>
      </c>
      <c r="D73" s="159">
        <v>112066.52398000001</v>
      </c>
      <c r="E73" s="159">
        <v>499</v>
      </c>
      <c r="F73" s="159">
        <v>10952.708000000002</v>
      </c>
      <c r="G73" s="159">
        <v>2</v>
      </c>
      <c r="H73" s="160">
        <v>1.8800000000000001E-2</v>
      </c>
      <c r="I73" s="35"/>
    </row>
    <row r="74" spans="1:9" ht="15">
      <c r="A74" s="213"/>
      <c r="B74" s="157" t="s">
        <v>636</v>
      </c>
      <c r="C74" s="158">
        <v>5100</v>
      </c>
      <c r="D74" s="159">
        <v>30004.655400000003</v>
      </c>
      <c r="E74" s="159">
        <v>460</v>
      </c>
      <c r="F74" s="159">
        <v>2637.3953699999988</v>
      </c>
      <c r="G74" s="159">
        <v>0</v>
      </c>
      <c r="H74" s="160">
        <v>0</v>
      </c>
      <c r="I74" s="35"/>
    </row>
    <row r="75" spans="1:9" ht="15">
      <c r="A75" s="213"/>
      <c r="B75" s="157" t="s">
        <v>558</v>
      </c>
      <c r="C75" s="158">
        <v>5629</v>
      </c>
      <c r="D75" s="159">
        <v>10224.76488000001</v>
      </c>
      <c r="E75" s="159">
        <v>277</v>
      </c>
      <c r="F75" s="159">
        <v>798.9642799999998</v>
      </c>
      <c r="G75" s="159">
        <v>2</v>
      </c>
      <c r="H75" s="160">
        <v>0.10296</v>
      </c>
      <c r="I75" s="35"/>
    </row>
    <row r="76" spans="1:9" ht="15">
      <c r="A76" s="213"/>
      <c r="B76" s="157" t="s">
        <v>667</v>
      </c>
      <c r="C76" s="158">
        <v>405</v>
      </c>
      <c r="D76" s="159">
        <v>2398.1673699999992</v>
      </c>
      <c r="E76" s="159">
        <v>148</v>
      </c>
      <c r="F76" s="159">
        <v>883.41681999999992</v>
      </c>
      <c r="G76" s="159">
        <v>0</v>
      </c>
      <c r="H76" s="160">
        <v>0</v>
      </c>
      <c r="I76" s="35"/>
    </row>
    <row r="77" spans="1:9" ht="15">
      <c r="A77" s="213"/>
      <c r="B77" s="157" t="s">
        <v>668</v>
      </c>
      <c r="C77" s="158">
        <v>68</v>
      </c>
      <c r="D77" s="159">
        <v>97.413529999999994</v>
      </c>
      <c r="E77" s="159">
        <v>2</v>
      </c>
      <c r="F77" s="159">
        <v>2.2780800000000001</v>
      </c>
      <c r="G77" s="159">
        <v>0</v>
      </c>
      <c r="H77" s="160">
        <v>0</v>
      </c>
      <c r="I77" s="35"/>
    </row>
    <row r="78" spans="1:9" ht="15">
      <c r="A78" s="213"/>
      <c r="B78" s="157" t="s">
        <v>578</v>
      </c>
      <c r="C78" s="158">
        <v>1862</v>
      </c>
      <c r="D78" s="159">
        <v>18044.277029999994</v>
      </c>
      <c r="E78" s="159">
        <v>197</v>
      </c>
      <c r="F78" s="159">
        <v>413.28101000000004</v>
      </c>
      <c r="G78" s="159">
        <v>1</v>
      </c>
      <c r="H78" s="160">
        <v>3.8999999999999998E-3</v>
      </c>
      <c r="I78" s="35"/>
    </row>
    <row r="79" spans="1:9" ht="15">
      <c r="A79" s="213"/>
      <c r="B79" s="157" t="s">
        <v>629</v>
      </c>
      <c r="C79" s="158">
        <v>2544</v>
      </c>
      <c r="D79" s="159">
        <v>2009.000589999999</v>
      </c>
      <c r="E79" s="159">
        <v>189</v>
      </c>
      <c r="F79" s="159">
        <v>63.166799999999974</v>
      </c>
      <c r="G79" s="159">
        <v>0</v>
      </c>
      <c r="H79" s="160">
        <v>0</v>
      </c>
      <c r="I79" s="35"/>
    </row>
    <row r="80" spans="1:9" ht="15">
      <c r="A80" s="213"/>
      <c r="B80" s="157" t="s">
        <v>628</v>
      </c>
      <c r="C80" s="158">
        <v>1925</v>
      </c>
      <c r="D80" s="159">
        <v>2608.5875600000008</v>
      </c>
      <c r="E80" s="159">
        <v>219</v>
      </c>
      <c r="F80" s="159">
        <v>625.35545000000002</v>
      </c>
      <c r="G80" s="159">
        <v>1</v>
      </c>
      <c r="H80" s="160">
        <v>1.7510399999999999</v>
      </c>
      <c r="I80" s="35"/>
    </row>
    <row r="81" spans="1:9" ht="15">
      <c r="A81" s="213"/>
      <c r="B81" s="157" t="s">
        <v>669</v>
      </c>
      <c r="C81" s="158">
        <v>119</v>
      </c>
      <c r="D81" s="159">
        <v>556.76548000000003</v>
      </c>
      <c r="E81" s="159">
        <v>20</v>
      </c>
      <c r="F81" s="159">
        <v>101.79244999999999</v>
      </c>
      <c r="G81" s="159">
        <v>0</v>
      </c>
      <c r="H81" s="160">
        <v>0</v>
      </c>
      <c r="I81" s="35"/>
    </row>
    <row r="82" spans="1:9" ht="15">
      <c r="A82" s="213"/>
      <c r="B82" s="157" t="s">
        <v>215</v>
      </c>
      <c r="C82" s="158">
        <v>11594</v>
      </c>
      <c r="D82" s="159">
        <v>143045.15965000019</v>
      </c>
      <c r="E82" s="159">
        <v>1339</v>
      </c>
      <c r="F82" s="159">
        <v>7041.3256200000014</v>
      </c>
      <c r="G82" s="159">
        <v>15</v>
      </c>
      <c r="H82" s="160">
        <v>140.06560000000002</v>
      </c>
      <c r="I82" s="35"/>
    </row>
    <row r="83" spans="1:9" ht="15">
      <c r="A83" s="213"/>
      <c r="B83" s="157" t="s">
        <v>633</v>
      </c>
      <c r="C83" s="158">
        <v>367</v>
      </c>
      <c r="D83" s="159">
        <v>864.00385000000006</v>
      </c>
      <c r="E83" s="159">
        <v>51</v>
      </c>
      <c r="F83" s="159">
        <v>92.962829999999983</v>
      </c>
      <c r="G83" s="159">
        <v>0</v>
      </c>
      <c r="H83" s="160">
        <v>0</v>
      </c>
      <c r="I83" s="35"/>
    </row>
    <row r="84" spans="1:9" ht="15">
      <c r="A84" s="213"/>
      <c r="B84" s="157" t="s">
        <v>630</v>
      </c>
      <c r="C84" s="158">
        <v>582</v>
      </c>
      <c r="D84" s="159">
        <v>3570.8955000000005</v>
      </c>
      <c r="E84" s="159">
        <v>86</v>
      </c>
      <c r="F84" s="159">
        <v>789.61363999999969</v>
      </c>
      <c r="G84" s="159">
        <v>2</v>
      </c>
      <c r="H84" s="160">
        <v>7.2959999999999997E-2</v>
      </c>
      <c r="I84" s="35"/>
    </row>
    <row r="85" spans="1:9" ht="15">
      <c r="A85" s="213"/>
      <c r="B85" s="157" t="s">
        <v>571</v>
      </c>
      <c r="C85" s="158">
        <v>672</v>
      </c>
      <c r="D85" s="159">
        <v>4729.5398400000022</v>
      </c>
      <c r="E85" s="159">
        <v>193</v>
      </c>
      <c r="F85" s="159">
        <v>1011.51987</v>
      </c>
      <c r="G85" s="159">
        <v>1</v>
      </c>
      <c r="H85" s="160">
        <v>9.6000000000000002E-2</v>
      </c>
      <c r="I85" s="35"/>
    </row>
    <row r="86" spans="1:9" ht="15">
      <c r="A86" s="213"/>
      <c r="B86" s="157" t="s">
        <v>606</v>
      </c>
      <c r="C86" s="158">
        <v>309</v>
      </c>
      <c r="D86" s="159">
        <v>3149.1936099999998</v>
      </c>
      <c r="E86" s="159">
        <v>29</v>
      </c>
      <c r="F86" s="159">
        <v>249.55376999999999</v>
      </c>
      <c r="G86" s="159">
        <v>0</v>
      </c>
      <c r="H86" s="160">
        <v>0</v>
      </c>
      <c r="I86" s="35"/>
    </row>
    <row r="87" spans="1:9" ht="15">
      <c r="A87" s="213"/>
      <c r="B87" s="157" t="s">
        <v>670</v>
      </c>
      <c r="C87" s="158">
        <v>6</v>
      </c>
      <c r="D87" s="159">
        <v>25.748200000000001</v>
      </c>
      <c r="E87" s="159">
        <v>1</v>
      </c>
      <c r="F87" s="159">
        <v>0.03</v>
      </c>
      <c r="G87" s="159">
        <v>0</v>
      </c>
      <c r="H87" s="160">
        <v>0</v>
      </c>
      <c r="I87" s="35"/>
    </row>
    <row r="88" spans="1:9" ht="15">
      <c r="A88" s="213"/>
      <c r="B88" s="157" t="s">
        <v>671</v>
      </c>
      <c r="C88" s="158">
        <v>242</v>
      </c>
      <c r="D88" s="159">
        <v>316.28254000000004</v>
      </c>
      <c r="E88" s="159">
        <v>2</v>
      </c>
      <c r="F88" s="159">
        <v>19.419999999999998</v>
      </c>
      <c r="G88" s="159">
        <v>0</v>
      </c>
      <c r="H88" s="160">
        <v>0</v>
      </c>
      <c r="I88" s="35"/>
    </row>
    <row r="89" spans="1:9" ht="15">
      <c r="A89" s="213"/>
      <c r="B89" s="157" t="s">
        <v>672</v>
      </c>
      <c r="C89" s="158">
        <v>534</v>
      </c>
      <c r="D89" s="159">
        <v>2496.4781100000009</v>
      </c>
      <c r="E89" s="159">
        <v>27</v>
      </c>
      <c r="F89" s="159">
        <v>0.18197999999999998</v>
      </c>
      <c r="G89" s="159">
        <v>1</v>
      </c>
      <c r="H89" s="160">
        <v>5.9999999999999995E-4</v>
      </c>
      <c r="I89" s="35"/>
    </row>
    <row r="90" spans="1:9" ht="15">
      <c r="A90" s="213"/>
      <c r="B90" s="157" t="s">
        <v>673</v>
      </c>
      <c r="C90" s="158">
        <v>745</v>
      </c>
      <c r="D90" s="159">
        <v>272.1414200000001</v>
      </c>
      <c r="E90" s="159">
        <v>32</v>
      </c>
      <c r="F90" s="159">
        <v>0.99813000000000018</v>
      </c>
      <c r="G90" s="159">
        <v>0</v>
      </c>
      <c r="H90" s="160">
        <v>0</v>
      </c>
      <c r="I90" s="35"/>
    </row>
    <row r="91" spans="1:9" ht="15">
      <c r="A91" s="213"/>
      <c r="B91" s="157" t="s">
        <v>674</v>
      </c>
      <c r="C91" s="158">
        <v>171</v>
      </c>
      <c r="D91" s="159">
        <v>27.360539999999997</v>
      </c>
      <c r="E91" s="159">
        <v>6</v>
      </c>
      <c r="F91" s="159">
        <v>0.71700000000000008</v>
      </c>
      <c r="G91" s="159">
        <v>0</v>
      </c>
      <c r="H91" s="160">
        <v>0</v>
      </c>
      <c r="I91" s="35"/>
    </row>
    <row r="92" spans="1:9" ht="15">
      <c r="A92" s="213"/>
      <c r="B92" s="262" t="s">
        <v>675</v>
      </c>
      <c r="C92" s="158">
        <v>107</v>
      </c>
      <c r="D92" s="264">
        <v>197.45158999999995</v>
      </c>
      <c r="E92" s="264">
        <v>22</v>
      </c>
      <c r="F92" s="264">
        <v>33.680300000000003</v>
      </c>
      <c r="G92" s="264">
        <v>3</v>
      </c>
      <c r="H92" s="160">
        <v>1.9699999999999999E-2</v>
      </c>
      <c r="I92" s="35"/>
    </row>
    <row r="93" spans="1:9" ht="15">
      <c r="A93" s="213"/>
      <c r="B93" s="262" t="s">
        <v>676</v>
      </c>
      <c r="C93" s="158">
        <v>3657</v>
      </c>
      <c r="D93" s="264">
        <v>3182.4215600000034</v>
      </c>
      <c r="E93" s="264">
        <v>159</v>
      </c>
      <c r="F93" s="264">
        <v>174.85956999999999</v>
      </c>
      <c r="G93" s="264">
        <v>0</v>
      </c>
      <c r="H93" s="160">
        <v>0</v>
      </c>
      <c r="I93" s="35"/>
    </row>
    <row r="94" spans="1:9" ht="15">
      <c r="A94" s="213"/>
      <c r="B94" s="262" t="s">
        <v>677</v>
      </c>
      <c r="C94" s="158">
        <v>880</v>
      </c>
      <c r="D94" s="264">
        <v>376.13909999999987</v>
      </c>
      <c r="E94" s="264">
        <v>57</v>
      </c>
      <c r="F94" s="264">
        <v>25.403220000000001</v>
      </c>
      <c r="G94" s="264">
        <v>0</v>
      </c>
      <c r="H94" s="160">
        <v>0</v>
      </c>
      <c r="I94" s="35"/>
    </row>
    <row r="95" spans="1:9" ht="15">
      <c r="A95" s="265"/>
      <c r="B95" s="266" t="s">
        <v>678</v>
      </c>
      <c r="C95" s="267">
        <v>25</v>
      </c>
      <c r="D95" s="268">
        <v>4.2953999999999981</v>
      </c>
      <c r="E95" s="268">
        <v>1</v>
      </c>
      <c r="F95" s="268">
        <v>0.16800000000000001</v>
      </c>
      <c r="G95" s="268">
        <v>0</v>
      </c>
      <c r="H95" s="269">
        <v>0</v>
      </c>
      <c r="I95" s="35"/>
    </row>
    <row r="96" spans="1:9" ht="15">
      <c r="A96" s="213" t="s">
        <v>679</v>
      </c>
      <c r="B96" s="157"/>
      <c r="C96" s="158">
        <v>255887</v>
      </c>
      <c r="D96" s="159">
        <v>13728557.469420003</v>
      </c>
      <c r="E96" s="159">
        <v>18209</v>
      </c>
      <c r="F96" s="159">
        <v>3265766.6317900014</v>
      </c>
      <c r="G96" s="159">
        <v>140</v>
      </c>
      <c r="H96" s="160">
        <v>29891.760400000003</v>
      </c>
      <c r="I96" s="35"/>
    </row>
    <row r="97" spans="1:9" ht="15">
      <c r="A97" s="213"/>
      <c r="B97" s="157" t="s">
        <v>680</v>
      </c>
      <c r="C97" s="158">
        <v>86</v>
      </c>
      <c r="D97" s="159">
        <v>1171.1791699999999</v>
      </c>
      <c r="E97" s="159">
        <v>13</v>
      </c>
      <c r="F97" s="159">
        <v>136.06153</v>
      </c>
      <c r="G97" s="159">
        <v>0</v>
      </c>
      <c r="H97" s="160">
        <v>0</v>
      </c>
      <c r="I97" s="35"/>
    </row>
    <row r="98" spans="1:9" ht="15">
      <c r="A98" s="213"/>
      <c r="B98" s="157" t="s">
        <v>555</v>
      </c>
      <c r="C98" s="158">
        <v>33181</v>
      </c>
      <c r="D98" s="159">
        <v>3344051.5582599961</v>
      </c>
      <c r="E98" s="159">
        <v>1913</v>
      </c>
      <c r="F98" s="159">
        <v>180939.59752000007</v>
      </c>
      <c r="G98" s="159">
        <v>10</v>
      </c>
      <c r="H98" s="160">
        <v>212.32136000000003</v>
      </c>
      <c r="I98" s="35"/>
    </row>
    <row r="99" spans="1:9" ht="15">
      <c r="A99" s="213"/>
      <c r="B99" s="157" t="s">
        <v>553</v>
      </c>
      <c r="C99" s="158">
        <v>185265</v>
      </c>
      <c r="D99" s="159">
        <v>9619675.9946300071</v>
      </c>
      <c r="E99" s="159">
        <v>14655</v>
      </c>
      <c r="F99" s="159">
        <v>3059232.3119200016</v>
      </c>
      <c r="G99" s="159">
        <v>120</v>
      </c>
      <c r="H99" s="160">
        <v>29637.880040000004</v>
      </c>
      <c r="I99" s="35"/>
    </row>
    <row r="100" spans="1:9" ht="15">
      <c r="A100" s="213"/>
      <c r="B100" s="157" t="s">
        <v>557</v>
      </c>
      <c r="C100" s="158">
        <v>33659</v>
      </c>
      <c r="D100" s="159">
        <v>690369.84754000022</v>
      </c>
      <c r="E100" s="159">
        <v>1420</v>
      </c>
      <c r="F100" s="159">
        <v>20876.094100000006</v>
      </c>
      <c r="G100" s="159">
        <v>9</v>
      </c>
      <c r="H100" s="160">
        <v>28.119</v>
      </c>
      <c r="I100" s="35"/>
    </row>
    <row r="101" spans="1:9" ht="15">
      <c r="A101" s="213"/>
      <c r="B101" s="157" t="s">
        <v>615</v>
      </c>
      <c r="C101" s="158">
        <v>1160</v>
      </c>
      <c r="D101" s="159">
        <v>40993.402899999979</v>
      </c>
      <c r="E101" s="159">
        <v>97</v>
      </c>
      <c r="F101" s="159">
        <v>2975.5192299999994</v>
      </c>
      <c r="G101" s="159">
        <v>0</v>
      </c>
      <c r="H101" s="160">
        <v>0</v>
      </c>
      <c r="I101" s="35"/>
    </row>
    <row r="102" spans="1:9" ht="15">
      <c r="A102" s="213"/>
      <c r="B102" s="157" t="s">
        <v>623</v>
      </c>
      <c r="C102" s="158">
        <v>565</v>
      </c>
      <c r="D102" s="159">
        <v>18428.631590000005</v>
      </c>
      <c r="E102" s="159">
        <v>31</v>
      </c>
      <c r="F102" s="159">
        <v>659.60292999999979</v>
      </c>
      <c r="G102" s="159">
        <v>0</v>
      </c>
      <c r="H102" s="160">
        <v>0</v>
      </c>
      <c r="I102" s="35"/>
    </row>
    <row r="103" spans="1:9" ht="15">
      <c r="A103" s="213"/>
      <c r="B103" s="157" t="s">
        <v>631</v>
      </c>
      <c r="C103" s="158">
        <v>104</v>
      </c>
      <c r="D103" s="159">
        <v>392.27127000000002</v>
      </c>
      <c r="E103" s="159">
        <v>1</v>
      </c>
      <c r="F103" s="159">
        <v>23.479770000000002</v>
      </c>
      <c r="G103" s="159">
        <v>0</v>
      </c>
      <c r="H103" s="160">
        <v>0</v>
      </c>
      <c r="I103" s="35"/>
    </row>
    <row r="104" spans="1:9" ht="15">
      <c r="A104" s="213"/>
      <c r="B104" s="157" t="s">
        <v>681</v>
      </c>
      <c r="C104" s="158">
        <v>118</v>
      </c>
      <c r="D104" s="159">
        <v>2097.2688800000001</v>
      </c>
      <c r="E104" s="159">
        <v>3</v>
      </c>
      <c r="F104" s="159">
        <v>36.289189999999998</v>
      </c>
      <c r="G104" s="159">
        <v>0</v>
      </c>
      <c r="H104" s="160">
        <v>0</v>
      </c>
      <c r="I104" s="35"/>
    </row>
    <row r="105" spans="1:9" ht="15">
      <c r="A105" s="213"/>
      <c r="B105" s="157" t="s">
        <v>682</v>
      </c>
      <c r="C105" s="158">
        <v>395</v>
      </c>
      <c r="D105" s="159">
        <v>2549.7236400000002</v>
      </c>
      <c r="E105" s="159">
        <v>18</v>
      </c>
      <c r="F105" s="159">
        <v>338.23836</v>
      </c>
      <c r="G105" s="159">
        <v>0</v>
      </c>
      <c r="H105" s="160">
        <v>0</v>
      </c>
      <c r="I105" s="35"/>
    </row>
    <row r="106" spans="1:9" ht="15">
      <c r="A106" s="213"/>
      <c r="B106" s="157" t="s">
        <v>683</v>
      </c>
      <c r="C106" s="158">
        <v>522</v>
      </c>
      <c r="D106" s="159">
        <v>6073.0278900000021</v>
      </c>
      <c r="E106" s="159">
        <v>40</v>
      </c>
      <c r="F106" s="159">
        <v>510.39629999999994</v>
      </c>
      <c r="G106" s="159">
        <v>1</v>
      </c>
      <c r="H106" s="160">
        <v>13.44</v>
      </c>
      <c r="I106" s="35"/>
    </row>
    <row r="107" spans="1:9" ht="15">
      <c r="A107" s="213"/>
      <c r="B107" s="157" t="s">
        <v>684</v>
      </c>
      <c r="C107" s="158">
        <v>196</v>
      </c>
      <c r="D107" s="159">
        <v>639.64641000000006</v>
      </c>
      <c r="E107" s="159">
        <v>7</v>
      </c>
      <c r="F107" s="159">
        <v>0.90849999999999997</v>
      </c>
      <c r="G107" s="159">
        <v>0</v>
      </c>
      <c r="H107" s="160">
        <v>0</v>
      </c>
      <c r="I107" s="35"/>
    </row>
    <row r="108" spans="1:9" ht="15">
      <c r="A108" s="213"/>
      <c r="B108" s="157" t="s">
        <v>685</v>
      </c>
      <c r="C108" s="158">
        <v>1</v>
      </c>
      <c r="D108" s="159">
        <v>2.1000000000000001E-2</v>
      </c>
      <c r="E108" s="159">
        <v>0</v>
      </c>
      <c r="F108" s="159">
        <v>0</v>
      </c>
      <c r="G108" s="159">
        <v>0</v>
      </c>
      <c r="H108" s="160">
        <v>0</v>
      </c>
      <c r="I108" s="35"/>
    </row>
    <row r="109" spans="1:9" ht="15">
      <c r="A109" s="213"/>
      <c r="B109" s="157" t="s">
        <v>622</v>
      </c>
      <c r="C109" s="158">
        <v>154</v>
      </c>
      <c r="D109" s="159">
        <v>603.12459999999999</v>
      </c>
      <c r="E109" s="159">
        <v>0</v>
      </c>
      <c r="F109" s="159">
        <v>0</v>
      </c>
      <c r="G109" s="159">
        <v>0</v>
      </c>
      <c r="H109" s="160">
        <v>0</v>
      </c>
      <c r="I109" s="35"/>
    </row>
    <row r="110" spans="1:9" ht="15">
      <c r="A110" s="213"/>
      <c r="B110" s="157" t="s">
        <v>686</v>
      </c>
      <c r="C110" s="158">
        <v>27</v>
      </c>
      <c r="D110" s="159">
        <v>3.6937999999999995</v>
      </c>
      <c r="E110" s="159">
        <v>0</v>
      </c>
      <c r="F110" s="159">
        <v>0</v>
      </c>
      <c r="G110" s="159">
        <v>0</v>
      </c>
      <c r="H110" s="160">
        <v>0</v>
      </c>
      <c r="I110" s="35"/>
    </row>
    <row r="111" spans="1:9" ht="15">
      <c r="A111" s="213"/>
      <c r="B111" s="157" t="s">
        <v>687</v>
      </c>
      <c r="C111" s="158">
        <v>25</v>
      </c>
      <c r="D111" s="159">
        <v>7.7711000000000006</v>
      </c>
      <c r="E111" s="159">
        <v>6</v>
      </c>
      <c r="F111" s="159">
        <v>3.5066000000000002</v>
      </c>
      <c r="G111" s="159">
        <v>0</v>
      </c>
      <c r="H111" s="160">
        <v>0</v>
      </c>
      <c r="I111" s="35"/>
    </row>
    <row r="112" spans="1:9" ht="15">
      <c r="A112" s="213"/>
      <c r="B112" s="157" t="s">
        <v>688</v>
      </c>
      <c r="C112" s="158">
        <v>59</v>
      </c>
      <c r="D112" s="159">
        <v>205.54108000000002</v>
      </c>
      <c r="E112" s="159">
        <v>5</v>
      </c>
      <c r="F112" s="159">
        <v>34.625839999999997</v>
      </c>
      <c r="G112" s="159">
        <v>0</v>
      </c>
      <c r="H112" s="160">
        <v>0</v>
      </c>
      <c r="I112" s="35"/>
    </row>
    <row r="113" spans="1:9" ht="15">
      <c r="A113" s="213"/>
      <c r="B113" s="157" t="s">
        <v>689</v>
      </c>
      <c r="C113" s="158">
        <v>8</v>
      </c>
      <c r="D113" s="159">
        <v>39.903900000000007</v>
      </c>
      <c r="E113" s="159">
        <v>0</v>
      </c>
      <c r="F113" s="159">
        <v>0</v>
      </c>
      <c r="G113" s="159">
        <v>0</v>
      </c>
      <c r="H113" s="160">
        <v>0</v>
      </c>
      <c r="I113" s="35"/>
    </row>
    <row r="114" spans="1:9" ht="15">
      <c r="A114" s="213"/>
      <c r="B114" s="157" t="s">
        <v>619</v>
      </c>
      <c r="C114" s="158">
        <v>47</v>
      </c>
      <c r="D114" s="159">
        <v>799.06367999999998</v>
      </c>
      <c r="E114" s="159">
        <v>0</v>
      </c>
      <c r="F114" s="159">
        <v>0</v>
      </c>
      <c r="G114" s="159">
        <v>0</v>
      </c>
      <c r="H114" s="160">
        <v>0</v>
      </c>
      <c r="I114" s="35"/>
    </row>
    <row r="115" spans="1:9" ht="15">
      <c r="A115" s="213"/>
      <c r="B115" s="157" t="s">
        <v>690</v>
      </c>
      <c r="C115" s="158">
        <v>235</v>
      </c>
      <c r="D115" s="159">
        <v>31.124179999999996</v>
      </c>
      <c r="E115" s="159">
        <v>0</v>
      </c>
      <c r="F115" s="159">
        <v>0</v>
      </c>
      <c r="G115" s="159">
        <v>0</v>
      </c>
      <c r="H115" s="160">
        <v>0</v>
      </c>
      <c r="I115" s="35"/>
    </row>
    <row r="116" spans="1:9" ht="15">
      <c r="A116" s="213"/>
      <c r="B116" s="157" t="s">
        <v>691</v>
      </c>
      <c r="C116" s="158">
        <v>5</v>
      </c>
      <c r="D116" s="159">
        <v>1.4279999999999999</v>
      </c>
      <c r="E116" s="159">
        <v>0</v>
      </c>
      <c r="F116" s="159">
        <v>0</v>
      </c>
      <c r="G116" s="159">
        <v>0</v>
      </c>
      <c r="H116" s="160">
        <v>0</v>
      </c>
      <c r="I116" s="35"/>
    </row>
    <row r="117" spans="1:9" ht="15">
      <c r="A117" s="213"/>
      <c r="B117" s="157" t="s">
        <v>692</v>
      </c>
      <c r="C117" s="158">
        <v>5</v>
      </c>
      <c r="D117" s="159">
        <v>1.0865999999999998</v>
      </c>
      <c r="E117" s="159">
        <v>0</v>
      </c>
      <c r="F117" s="159">
        <v>0</v>
      </c>
      <c r="G117" s="159">
        <v>0</v>
      </c>
      <c r="H117" s="160">
        <v>0</v>
      </c>
      <c r="I117" s="35"/>
    </row>
    <row r="118" spans="1:9" ht="15">
      <c r="A118" s="213"/>
      <c r="B118" s="157" t="s">
        <v>693</v>
      </c>
      <c r="C118" s="158">
        <v>55</v>
      </c>
      <c r="D118" s="159">
        <v>5.6467999999999998</v>
      </c>
      <c r="E118" s="159">
        <v>0</v>
      </c>
      <c r="F118" s="159">
        <v>0</v>
      </c>
      <c r="G118" s="159">
        <v>0</v>
      </c>
      <c r="H118" s="160">
        <v>0</v>
      </c>
      <c r="I118" s="35"/>
    </row>
    <row r="119" spans="1:9" ht="15">
      <c r="A119" s="213"/>
      <c r="B119" s="157" t="s">
        <v>694</v>
      </c>
      <c r="C119" s="158">
        <v>1</v>
      </c>
      <c r="D119" s="159">
        <v>4.2000000000000003E-2</v>
      </c>
      <c r="E119" s="159">
        <v>0</v>
      </c>
      <c r="F119" s="159">
        <v>0</v>
      </c>
      <c r="G119" s="159">
        <v>0</v>
      </c>
      <c r="H119" s="160">
        <v>0</v>
      </c>
      <c r="I119" s="35"/>
    </row>
    <row r="120" spans="1:9" ht="15">
      <c r="A120" s="213"/>
      <c r="B120" s="262" t="s">
        <v>695</v>
      </c>
      <c r="C120" s="158">
        <v>6</v>
      </c>
      <c r="D120" s="264">
        <v>0.54600000000000004</v>
      </c>
      <c r="E120" s="264">
        <v>0</v>
      </c>
      <c r="F120" s="264">
        <v>0</v>
      </c>
      <c r="G120" s="264">
        <v>0</v>
      </c>
      <c r="H120" s="160">
        <v>0</v>
      </c>
      <c r="I120" s="35"/>
    </row>
    <row r="121" spans="1:9" ht="15">
      <c r="A121" s="213"/>
      <c r="B121" s="262" t="s">
        <v>696</v>
      </c>
      <c r="C121" s="158">
        <v>1</v>
      </c>
      <c r="D121" s="264">
        <v>4.4999999999999997E-3</v>
      </c>
      <c r="E121" s="264">
        <v>0</v>
      </c>
      <c r="F121" s="264">
        <v>0</v>
      </c>
      <c r="G121" s="264">
        <v>0</v>
      </c>
      <c r="H121" s="160">
        <v>0</v>
      </c>
      <c r="I121" s="35"/>
    </row>
    <row r="122" spans="1:9" ht="15">
      <c r="A122" s="213"/>
      <c r="B122" s="262" t="s">
        <v>697</v>
      </c>
      <c r="C122" s="158">
        <v>1</v>
      </c>
      <c r="D122" s="264">
        <v>8.0500000000000007</v>
      </c>
      <c r="E122" s="264">
        <v>0</v>
      </c>
      <c r="F122" s="264">
        <v>0</v>
      </c>
      <c r="G122" s="264">
        <v>0</v>
      </c>
      <c r="H122" s="160">
        <v>0</v>
      </c>
      <c r="I122" s="35"/>
    </row>
    <row r="123" spans="1:9" ht="15">
      <c r="A123" s="265"/>
      <c r="B123" s="266" t="s">
        <v>698</v>
      </c>
      <c r="C123" s="267">
        <v>6</v>
      </c>
      <c r="D123" s="268">
        <v>407.87</v>
      </c>
      <c r="E123" s="268">
        <v>0</v>
      </c>
      <c r="F123" s="268">
        <v>0</v>
      </c>
      <c r="G123" s="268">
        <v>0</v>
      </c>
      <c r="H123" s="269">
        <v>0</v>
      </c>
      <c r="I123" s="35"/>
    </row>
    <row r="124" spans="1:9" ht="15">
      <c r="A124" s="213" t="s">
        <v>699</v>
      </c>
      <c r="B124" s="157"/>
      <c r="C124" s="158">
        <v>73584</v>
      </c>
      <c r="D124" s="159">
        <v>2507375.9927700027</v>
      </c>
      <c r="E124" s="159">
        <v>4920</v>
      </c>
      <c r="F124" s="159">
        <v>90559.785670000012</v>
      </c>
      <c r="G124" s="159">
        <v>32</v>
      </c>
      <c r="H124" s="160">
        <v>357.67796000000004</v>
      </c>
      <c r="I124" s="35"/>
    </row>
    <row r="125" spans="1:9" ht="15">
      <c r="A125" s="213"/>
      <c r="B125" s="157" t="s">
        <v>614</v>
      </c>
      <c r="C125" s="158">
        <v>1799</v>
      </c>
      <c r="D125" s="159">
        <v>48581.937789999989</v>
      </c>
      <c r="E125" s="159">
        <v>219</v>
      </c>
      <c r="F125" s="159">
        <v>4966.7094099999995</v>
      </c>
      <c r="G125" s="159">
        <v>1</v>
      </c>
      <c r="H125" s="160">
        <v>2.33</v>
      </c>
      <c r="I125" s="35"/>
    </row>
    <row r="126" spans="1:9" ht="15">
      <c r="A126" s="213"/>
      <c r="B126" s="157" t="s">
        <v>617</v>
      </c>
      <c r="C126" s="158">
        <v>124</v>
      </c>
      <c r="D126" s="159">
        <v>2407.3475400000002</v>
      </c>
      <c r="E126" s="159">
        <v>98</v>
      </c>
      <c r="F126" s="159">
        <v>2373.2348399999996</v>
      </c>
      <c r="G126" s="159">
        <v>2</v>
      </c>
      <c r="H126" s="160">
        <v>49.687200000000004</v>
      </c>
      <c r="I126" s="35"/>
    </row>
    <row r="127" spans="1:9" ht="15">
      <c r="A127" s="213"/>
      <c r="B127" s="157" t="s">
        <v>700</v>
      </c>
      <c r="C127" s="158">
        <v>21</v>
      </c>
      <c r="D127" s="159">
        <v>1.4169</v>
      </c>
      <c r="E127" s="159">
        <v>0</v>
      </c>
      <c r="F127" s="159">
        <v>0</v>
      </c>
      <c r="G127" s="159">
        <v>0</v>
      </c>
      <c r="H127" s="160">
        <v>0</v>
      </c>
      <c r="I127" s="35"/>
    </row>
    <row r="128" spans="1:9" ht="15">
      <c r="A128" s="213"/>
      <c r="B128" s="157" t="s">
        <v>701</v>
      </c>
      <c r="C128" s="158">
        <v>104</v>
      </c>
      <c r="D128" s="159">
        <v>829.16550000000007</v>
      </c>
      <c r="E128" s="159">
        <v>1</v>
      </c>
      <c r="F128" s="159">
        <v>7.9320000000000004</v>
      </c>
      <c r="G128" s="159">
        <v>0</v>
      </c>
      <c r="H128" s="160">
        <v>0</v>
      </c>
      <c r="I128" s="35"/>
    </row>
    <row r="129" spans="1:9" ht="15">
      <c r="A129" s="213"/>
      <c r="B129" s="157" t="s">
        <v>592</v>
      </c>
      <c r="C129" s="158">
        <v>7430</v>
      </c>
      <c r="D129" s="159">
        <v>160604.79675000042</v>
      </c>
      <c r="E129" s="159">
        <v>549</v>
      </c>
      <c r="F129" s="159">
        <v>11852.988210000003</v>
      </c>
      <c r="G129" s="159">
        <v>8</v>
      </c>
      <c r="H129" s="160">
        <v>184.65690000000001</v>
      </c>
      <c r="I129" s="35"/>
    </row>
    <row r="130" spans="1:9" ht="15">
      <c r="A130" s="213"/>
      <c r="B130" s="157" t="s">
        <v>596</v>
      </c>
      <c r="C130" s="158">
        <v>4789</v>
      </c>
      <c r="D130" s="159">
        <v>72288.912509999966</v>
      </c>
      <c r="E130" s="159">
        <v>618</v>
      </c>
      <c r="F130" s="159">
        <v>7407.3522900000062</v>
      </c>
      <c r="G130" s="159">
        <v>1</v>
      </c>
      <c r="H130" s="160">
        <v>9.7632000000000012</v>
      </c>
      <c r="I130" s="35"/>
    </row>
    <row r="131" spans="1:9" ht="15">
      <c r="A131" s="213"/>
      <c r="B131" s="157" t="s">
        <v>605</v>
      </c>
      <c r="C131" s="158">
        <v>140</v>
      </c>
      <c r="D131" s="159">
        <v>2751.6093400000004</v>
      </c>
      <c r="E131" s="159">
        <v>15</v>
      </c>
      <c r="F131" s="159">
        <v>514.87644999999998</v>
      </c>
      <c r="G131" s="159">
        <v>0</v>
      </c>
      <c r="H131" s="160">
        <v>0</v>
      </c>
      <c r="I131" s="35"/>
    </row>
    <row r="132" spans="1:9" ht="15">
      <c r="A132" s="213"/>
      <c r="B132" s="157" t="s">
        <v>590</v>
      </c>
      <c r="C132" s="158">
        <v>23827</v>
      </c>
      <c r="D132" s="159">
        <v>347302.61006999988</v>
      </c>
      <c r="E132" s="159">
        <v>1089</v>
      </c>
      <c r="F132" s="159">
        <v>14851.87693</v>
      </c>
      <c r="G132" s="159">
        <v>5</v>
      </c>
      <c r="H132" s="160">
        <v>30.74</v>
      </c>
      <c r="I132" s="35"/>
    </row>
    <row r="133" spans="1:9" ht="15">
      <c r="A133" s="213"/>
      <c r="B133" s="262" t="s">
        <v>563</v>
      </c>
      <c r="C133" s="158">
        <v>30523</v>
      </c>
      <c r="D133" s="264">
        <v>1772800.6884100023</v>
      </c>
      <c r="E133" s="264">
        <v>1624</v>
      </c>
      <c r="F133" s="264">
        <v>36125.771719999997</v>
      </c>
      <c r="G133" s="264">
        <v>13</v>
      </c>
      <c r="H133" s="160">
        <v>80.174660000000017</v>
      </c>
      <c r="I133" s="35"/>
    </row>
    <row r="134" spans="1:9" ht="15">
      <c r="A134" s="213"/>
      <c r="B134" s="262" t="s">
        <v>621</v>
      </c>
      <c r="C134" s="158">
        <v>151</v>
      </c>
      <c r="D134" s="264">
        <v>7387.0558300000012</v>
      </c>
      <c r="E134" s="264">
        <v>51</v>
      </c>
      <c r="F134" s="264">
        <v>1998.9634999999998</v>
      </c>
      <c r="G134" s="264">
        <v>0</v>
      </c>
      <c r="H134" s="160">
        <v>0</v>
      </c>
      <c r="I134" s="35"/>
    </row>
    <row r="135" spans="1:9" ht="15">
      <c r="A135" s="213"/>
      <c r="B135" s="262" t="s">
        <v>562</v>
      </c>
      <c r="C135" s="158">
        <v>971</v>
      </c>
      <c r="D135" s="264">
        <v>6922.3876200000004</v>
      </c>
      <c r="E135" s="264">
        <v>126</v>
      </c>
      <c r="F135" s="264">
        <v>829.25571000000002</v>
      </c>
      <c r="G135" s="264">
        <v>0</v>
      </c>
      <c r="H135" s="160">
        <v>0</v>
      </c>
      <c r="I135" s="35"/>
    </row>
    <row r="136" spans="1:9" ht="15">
      <c r="A136" s="265"/>
      <c r="B136" s="266" t="s">
        <v>561</v>
      </c>
      <c r="C136" s="267">
        <v>3705</v>
      </c>
      <c r="D136" s="268">
        <v>85498.064510000084</v>
      </c>
      <c r="E136" s="268">
        <v>530</v>
      </c>
      <c r="F136" s="268">
        <v>9630.8246100000033</v>
      </c>
      <c r="G136" s="268">
        <v>2</v>
      </c>
      <c r="H136" s="269">
        <v>0.32599999999999996</v>
      </c>
      <c r="I136" s="35"/>
    </row>
    <row r="137" spans="1:9" ht="15">
      <c r="A137" s="213" t="s">
        <v>702</v>
      </c>
      <c r="B137" s="157"/>
      <c r="C137" s="158">
        <v>13322</v>
      </c>
      <c r="D137" s="159">
        <v>598446.63958000008</v>
      </c>
      <c r="E137" s="159">
        <v>1438</v>
      </c>
      <c r="F137" s="159">
        <v>52698.56038000001</v>
      </c>
      <c r="G137" s="159">
        <v>7</v>
      </c>
      <c r="H137" s="160">
        <v>638.30359999999996</v>
      </c>
      <c r="I137" s="35"/>
    </row>
    <row r="138" spans="1:9" ht="15">
      <c r="A138" s="213"/>
      <c r="B138" s="157" t="s">
        <v>595</v>
      </c>
      <c r="C138" s="158">
        <v>1527</v>
      </c>
      <c r="D138" s="159">
        <v>22083.975189999994</v>
      </c>
      <c r="E138" s="159">
        <v>90</v>
      </c>
      <c r="F138" s="159">
        <v>987.28314999999975</v>
      </c>
      <c r="G138" s="159">
        <v>0</v>
      </c>
      <c r="H138" s="160">
        <v>0</v>
      </c>
      <c r="I138" s="35"/>
    </row>
    <row r="139" spans="1:9" ht="15">
      <c r="A139" s="213"/>
      <c r="B139" s="157" t="s">
        <v>703</v>
      </c>
      <c r="C139" s="158">
        <v>1</v>
      </c>
      <c r="D139" s="159">
        <v>0.63</v>
      </c>
      <c r="E139" s="159">
        <v>1</v>
      </c>
      <c r="F139" s="159">
        <v>0.63</v>
      </c>
      <c r="G139" s="159">
        <v>0</v>
      </c>
      <c r="H139" s="160">
        <v>0</v>
      </c>
      <c r="I139" s="35"/>
    </row>
    <row r="140" spans="1:9" ht="15">
      <c r="A140" s="213"/>
      <c r="B140" s="157" t="s">
        <v>704</v>
      </c>
      <c r="C140" s="158">
        <v>1116</v>
      </c>
      <c r="D140" s="159">
        <v>2623.961670000002</v>
      </c>
      <c r="E140" s="159">
        <v>87</v>
      </c>
      <c r="F140" s="159">
        <v>15.375549999999999</v>
      </c>
      <c r="G140" s="159">
        <v>0</v>
      </c>
      <c r="H140" s="160">
        <v>0</v>
      </c>
      <c r="I140" s="35"/>
    </row>
    <row r="141" spans="1:9" ht="15">
      <c r="A141" s="213"/>
      <c r="B141" s="157" t="s">
        <v>705</v>
      </c>
      <c r="C141" s="158">
        <v>1</v>
      </c>
      <c r="D141" s="159">
        <v>0.46200000000000002</v>
      </c>
      <c r="E141" s="159">
        <v>0</v>
      </c>
      <c r="F141" s="159">
        <v>0</v>
      </c>
      <c r="G141" s="159">
        <v>0</v>
      </c>
      <c r="H141" s="160">
        <v>0</v>
      </c>
      <c r="I141" s="35"/>
    </row>
    <row r="142" spans="1:9" ht="15">
      <c r="A142" s="213"/>
      <c r="B142" s="157" t="s">
        <v>610</v>
      </c>
      <c r="C142" s="158">
        <v>376</v>
      </c>
      <c r="D142" s="159">
        <v>11394.369540000005</v>
      </c>
      <c r="E142" s="159">
        <v>28</v>
      </c>
      <c r="F142" s="159">
        <v>583.09870000000001</v>
      </c>
      <c r="G142" s="159">
        <v>0</v>
      </c>
      <c r="H142" s="160">
        <v>0</v>
      </c>
      <c r="I142" s="35"/>
    </row>
    <row r="143" spans="1:9" ht="15">
      <c r="A143" s="213"/>
      <c r="B143" s="157" t="s">
        <v>706</v>
      </c>
      <c r="C143" s="158">
        <v>54</v>
      </c>
      <c r="D143" s="159">
        <v>4279.2722000000003</v>
      </c>
      <c r="E143" s="159">
        <v>10</v>
      </c>
      <c r="F143" s="159">
        <v>683.7722</v>
      </c>
      <c r="G143" s="159">
        <v>0</v>
      </c>
      <c r="H143" s="160">
        <v>0</v>
      </c>
      <c r="I143" s="35"/>
    </row>
    <row r="144" spans="1:9" ht="15">
      <c r="A144" s="213"/>
      <c r="B144" s="157" t="s">
        <v>594</v>
      </c>
      <c r="C144" s="158">
        <v>389</v>
      </c>
      <c r="D144" s="159">
        <v>13475.769559999988</v>
      </c>
      <c r="E144" s="159">
        <v>15</v>
      </c>
      <c r="F144" s="159">
        <v>566.71589999999992</v>
      </c>
      <c r="G144" s="159">
        <v>0</v>
      </c>
      <c r="H144" s="160">
        <v>0</v>
      </c>
      <c r="I144" s="35"/>
    </row>
    <row r="145" spans="1:9" ht="15">
      <c r="A145" s="213"/>
      <c r="B145" s="157" t="s">
        <v>707</v>
      </c>
      <c r="C145" s="158">
        <v>142</v>
      </c>
      <c r="D145" s="159">
        <v>470.62440000000004</v>
      </c>
      <c r="E145" s="159">
        <v>4</v>
      </c>
      <c r="F145" s="159">
        <v>15.5593</v>
      </c>
      <c r="G145" s="159">
        <v>0</v>
      </c>
      <c r="H145" s="160">
        <v>0</v>
      </c>
      <c r="I145" s="35"/>
    </row>
    <row r="146" spans="1:9" ht="15">
      <c r="A146" s="213"/>
      <c r="B146" s="157" t="s">
        <v>708</v>
      </c>
      <c r="C146" s="158">
        <v>22</v>
      </c>
      <c r="D146" s="159">
        <v>873.99900000000002</v>
      </c>
      <c r="E146" s="159">
        <v>6</v>
      </c>
      <c r="F146" s="159">
        <v>23.21</v>
      </c>
      <c r="G146" s="159">
        <v>0</v>
      </c>
      <c r="H146" s="160">
        <v>0</v>
      </c>
      <c r="I146" s="35"/>
    </row>
    <row r="147" spans="1:9" ht="15">
      <c r="A147" s="213"/>
      <c r="B147" s="157" t="s">
        <v>709</v>
      </c>
      <c r="C147" s="158">
        <v>2</v>
      </c>
      <c r="D147" s="159">
        <v>0.90639999999999987</v>
      </c>
      <c r="E147" s="159">
        <v>0</v>
      </c>
      <c r="F147" s="159">
        <v>0</v>
      </c>
      <c r="G147" s="159">
        <v>0</v>
      </c>
      <c r="H147" s="160">
        <v>0</v>
      </c>
      <c r="I147" s="35"/>
    </row>
    <row r="148" spans="1:9" ht="15">
      <c r="A148" s="213"/>
      <c r="B148" s="157" t="s">
        <v>618</v>
      </c>
      <c r="C148" s="158">
        <v>78</v>
      </c>
      <c r="D148" s="159">
        <v>2541.5298999999995</v>
      </c>
      <c r="E148" s="159">
        <v>44</v>
      </c>
      <c r="F148" s="159">
        <v>1679.8728999999998</v>
      </c>
      <c r="G148" s="159">
        <v>2</v>
      </c>
      <c r="H148" s="160">
        <v>53.509599999999999</v>
      </c>
      <c r="I148" s="35"/>
    </row>
    <row r="149" spans="1:9" ht="15">
      <c r="A149" s="213"/>
      <c r="B149" s="157" t="s">
        <v>616</v>
      </c>
      <c r="C149" s="158">
        <v>699</v>
      </c>
      <c r="D149" s="159">
        <v>40022.010500000011</v>
      </c>
      <c r="E149" s="159">
        <v>78</v>
      </c>
      <c r="F149" s="159">
        <v>4911.9777000000004</v>
      </c>
      <c r="G149" s="159">
        <v>0</v>
      </c>
      <c r="H149" s="160">
        <v>0</v>
      </c>
      <c r="I149" s="35"/>
    </row>
    <row r="150" spans="1:9" ht="15">
      <c r="A150" s="213"/>
      <c r="B150" s="157" t="s">
        <v>710</v>
      </c>
      <c r="C150" s="158">
        <v>15</v>
      </c>
      <c r="D150" s="159">
        <v>1646.5650000000001</v>
      </c>
      <c r="E150" s="159">
        <v>1</v>
      </c>
      <c r="F150" s="159">
        <v>35.945</v>
      </c>
      <c r="G150" s="159">
        <v>0</v>
      </c>
      <c r="H150" s="160">
        <v>0</v>
      </c>
      <c r="I150" s="35"/>
    </row>
    <row r="151" spans="1:9" ht="15">
      <c r="A151" s="213"/>
      <c r="B151" s="157" t="s">
        <v>711</v>
      </c>
      <c r="C151" s="158">
        <v>2</v>
      </c>
      <c r="D151" s="159">
        <v>0.13300000000000001</v>
      </c>
      <c r="E151" s="159">
        <v>0</v>
      </c>
      <c r="F151" s="159">
        <v>0</v>
      </c>
      <c r="G151" s="159">
        <v>0</v>
      </c>
      <c r="H151" s="160">
        <v>0</v>
      </c>
      <c r="I151" s="35"/>
    </row>
    <row r="152" spans="1:9" ht="15">
      <c r="A152" s="213"/>
      <c r="B152" s="157" t="s">
        <v>712</v>
      </c>
      <c r="C152" s="158">
        <v>15</v>
      </c>
      <c r="D152" s="159">
        <v>5252.2360000000008</v>
      </c>
      <c r="E152" s="159">
        <v>1</v>
      </c>
      <c r="F152" s="159">
        <v>305.22300000000001</v>
      </c>
      <c r="G152" s="159">
        <v>0</v>
      </c>
      <c r="H152" s="160">
        <v>0</v>
      </c>
      <c r="I152" s="35"/>
    </row>
    <row r="153" spans="1:9" ht="15">
      <c r="A153" s="213"/>
      <c r="B153" s="157" t="s">
        <v>612</v>
      </c>
      <c r="C153" s="158">
        <v>134</v>
      </c>
      <c r="D153" s="159">
        <v>29876.765289999999</v>
      </c>
      <c r="E153" s="159">
        <v>28</v>
      </c>
      <c r="F153" s="159">
        <v>4122.6261999999997</v>
      </c>
      <c r="G153" s="159">
        <v>0</v>
      </c>
      <c r="H153" s="160">
        <v>0</v>
      </c>
      <c r="I153" s="35"/>
    </row>
    <row r="154" spans="1:9" ht="15">
      <c r="A154" s="213"/>
      <c r="B154" s="157" t="s">
        <v>713</v>
      </c>
      <c r="C154" s="158">
        <v>1</v>
      </c>
      <c r="D154" s="159">
        <v>4.4999999999999998E-2</v>
      </c>
      <c r="E154" s="159">
        <v>0</v>
      </c>
      <c r="F154" s="159">
        <v>0</v>
      </c>
      <c r="G154" s="159">
        <v>0</v>
      </c>
      <c r="H154" s="160">
        <v>0</v>
      </c>
      <c r="I154" s="35"/>
    </row>
    <row r="155" spans="1:9" ht="15">
      <c r="A155" s="213"/>
      <c r="B155" s="157" t="s">
        <v>714</v>
      </c>
      <c r="C155" s="158">
        <v>1</v>
      </c>
      <c r="D155" s="159">
        <v>2.75E-2</v>
      </c>
      <c r="E155" s="159">
        <v>0</v>
      </c>
      <c r="F155" s="159">
        <v>0</v>
      </c>
      <c r="G155" s="159">
        <v>0</v>
      </c>
      <c r="H155" s="160">
        <v>0</v>
      </c>
      <c r="I155" s="35"/>
    </row>
    <row r="156" spans="1:9" ht="15">
      <c r="A156" s="213"/>
      <c r="B156" s="157" t="s">
        <v>611</v>
      </c>
      <c r="C156" s="158">
        <v>302</v>
      </c>
      <c r="D156" s="159">
        <v>55033.712300000007</v>
      </c>
      <c r="E156" s="159">
        <v>43</v>
      </c>
      <c r="F156" s="159">
        <v>4931.4909000000007</v>
      </c>
      <c r="G156" s="159">
        <v>0</v>
      </c>
      <c r="H156" s="160">
        <v>0</v>
      </c>
      <c r="I156" s="35"/>
    </row>
    <row r="157" spans="1:9" ht="15">
      <c r="A157" s="213"/>
      <c r="B157" s="157" t="s">
        <v>715</v>
      </c>
      <c r="C157" s="158">
        <v>3</v>
      </c>
      <c r="D157" s="159">
        <v>595.16699999999992</v>
      </c>
      <c r="E157" s="159">
        <v>1</v>
      </c>
      <c r="F157" s="159">
        <v>116.0365</v>
      </c>
      <c r="G157" s="159">
        <v>0</v>
      </c>
      <c r="H157" s="160">
        <v>0</v>
      </c>
      <c r="I157" s="35"/>
    </row>
    <row r="158" spans="1:9" ht="15">
      <c r="A158" s="213"/>
      <c r="B158" s="157" t="s">
        <v>716</v>
      </c>
      <c r="C158" s="158">
        <v>70</v>
      </c>
      <c r="D158" s="159">
        <v>457.9511399999999</v>
      </c>
      <c r="E158" s="159">
        <v>12</v>
      </c>
      <c r="F158" s="159">
        <v>0.98734</v>
      </c>
      <c r="G158" s="159">
        <v>0</v>
      </c>
      <c r="H158" s="160">
        <v>0</v>
      </c>
      <c r="I158" s="35"/>
    </row>
    <row r="159" spans="1:9" ht="15">
      <c r="A159" s="213"/>
      <c r="B159" s="157" t="s">
        <v>717</v>
      </c>
      <c r="C159" s="158">
        <v>11</v>
      </c>
      <c r="D159" s="159">
        <v>401.08359999999993</v>
      </c>
      <c r="E159" s="159">
        <v>3</v>
      </c>
      <c r="F159" s="159">
        <v>124.72199999999999</v>
      </c>
      <c r="G159" s="159">
        <v>0</v>
      </c>
      <c r="H159" s="160">
        <v>0</v>
      </c>
      <c r="I159" s="35"/>
    </row>
    <row r="160" spans="1:9" ht="15">
      <c r="A160" s="213"/>
      <c r="B160" s="157" t="s">
        <v>718</v>
      </c>
      <c r="C160" s="158">
        <v>6</v>
      </c>
      <c r="D160" s="159">
        <v>40.893100000000004</v>
      </c>
      <c r="E160" s="159">
        <v>0</v>
      </c>
      <c r="F160" s="159">
        <v>0</v>
      </c>
      <c r="G160" s="159">
        <v>0</v>
      </c>
      <c r="H160" s="160">
        <v>0</v>
      </c>
      <c r="I160" s="35"/>
    </row>
    <row r="161" spans="1:9" ht="15">
      <c r="A161" s="213"/>
      <c r="B161" s="157" t="s">
        <v>719</v>
      </c>
      <c r="C161" s="158">
        <v>30</v>
      </c>
      <c r="D161" s="159">
        <v>292.16061999999994</v>
      </c>
      <c r="E161" s="159">
        <v>1</v>
      </c>
      <c r="F161" s="159">
        <v>19.2</v>
      </c>
      <c r="G161" s="159">
        <v>0</v>
      </c>
      <c r="H161" s="160">
        <v>0</v>
      </c>
      <c r="I161" s="35"/>
    </row>
    <row r="162" spans="1:9" ht="15">
      <c r="A162" s="213"/>
      <c r="B162" s="157" t="s">
        <v>720</v>
      </c>
      <c r="C162" s="158">
        <v>1</v>
      </c>
      <c r="D162" s="159">
        <v>50</v>
      </c>
      <c r="E162" s="159">
        <v>0</v>
      </c>
      <c r="F162" s="159">
        <v>0</v>
      </c>
      <c r="G162" s="159">
        <v>0</v>
      </c>
      <c r="H162" s="160">
        <v>0</v>
      </c>
      <c r="I162" s="35"/>
    </row>
    <row r="163" spans="1:9" ht="15">
      <c r="A163" s="213"/>
      <c r="B163" s="157" t="s">
        <v>721</v>
      </c>
      <c r="C163" s="158">
        <v>15</v>
      </c>
      <c r="D163" s="159">
        <v>0.60946</v>
      </c>
      <c r="E163" s="159">
        <v>0</v>
      </c>
      <c r="F163" s="159">
        <v>0</v>
      </c>
      <c r="G163" s="159">
        <v>0</v>
      </c>
      <c r="H163" s="160">
        <v>0</v>
      </c>
      <c r="I163" s="35"/>
    </row>
    <row r="164" spans="1:9" ht="15">
      <c r="A164" s="213"/>
      <c r="B164" s="157" t="s">
        <v>722</v>
      </c>
      <c r="C164" s="158">
        <v>21</v>
      </c>
      <c r="D164" s="159">
        <v>140.12812</v>
      </c>
      <c r="E164" s="159">
        <v>1</v>
      </c>
      <c r="F164" s="159">
        <v>1.24</v>
      </c>
      <c r="G164" s="159">
        <v>0</v>
      </c>
      <c r="H164" s="160">
        <v>0</v>
      </c>
      <c r="I164" s="35"/>
    </row>
    <row r="165" spans="1:9" ht="15">
      <c r="A165" s="213"/>
      <c r="B165" s="157" t="s">
        <v>608</v>
      </c>
      <c r="C165" s="158">
        <v>676</v>
      </c>
      <c r="D165" s="159">
        <v>22754.71486</v>
      </c>
      <c r="E165" s="159">
        <v>98</v>
      </c>
      <c r="F165" s="159">
        <v>2298.1534999999999</v>
      </c>
      <c r="G165" s="159">
        <v>1</v>
      </c>
      <c r="H165" s="160">
        <v>60</v>
      </c>
      <c r="I165" s="35"/>
    </row>
    <row r="166" spans="1:9" ht="15">
      <c r="A166" s="213"/>
      <c r="B166" s="157" t="s">
        <v>632</v>
      </c>
      <c r="C166" s="158">
        <v>6</v>
      </c>
      <c r="D166" s="159">
        <v>119.87199999999999</v>
      </c>
      <c r="E166" s="159">
        <v>0</v>
      </c>
      <c r="F166" s="159">
        <v>0</v>
      </c>
      <c r="G166" s="159">
        <v>0</v>
      </c>
      <c r="H166" s="160">
        <v>0</v>
      </c>
      <c r="I166" s="35"/>
    </row>
    <row r="167" spans="1:9" ht="15">
      <c r="A167" s="213"/>
      <c r="B167" s="157" t="s">
        <v>626</v>
      </c>
      <c r="C167" s="158">
        <v>669</v>
      </c>
      <c r="D167" s="159">
        <v>4205.5280000000012</v>
      </c>
      <c r="E167" s="159">
        <v>83</v>
      </c>
      <c r="F167" s="159">
        <v>521.70075999999995</v>
      </c>
      <c r="G167" s="159">
        <v>1</v>
      </c>
      <c r="H167" s="160">
        <v>22.495999999999999</v>
      </c>
      <c r="I167" s="35"/>
    </row>
    <row r="168" spans="1:9" ht="15">
      <c r="A168" s="213"/>
      <c r="B168" s="157" t="s">
        <v>723</v>
      </c>
      <c r="C168" s="158">
        <v>141</v>
      </c>
      <c r="D168" s="159">
        <v>1780.68923</v>
      </c>
      <c r="E168" s="159">
        <v>27</v>
      </c>
      <c r="F168" s="159">
        <v>156.86442999999997</v>
      </c>
      <c r="G168" s="159">
        <v>0</v>
      </c>
      <c r="H168" s="160">
        <v>0</v>
      </c>
      <c r="I168" s="35"/>
    </row>
    <row r="169" spans="1:9" ht="15">
      <c r="A169" s="213"/>
      <c r="B169" s="157" t="s">
        <v>613</v>
      </c>
      <c r="C169" s="158">
        <v>441</v>
      </c>
      <c r="D169" s="159">
        <v>31112.387440000017</v>
      </c>
      <c r="E169" s="159">
        <v>97</v>
      </c>
      <c r="F169" s="159">
        <v>15785.266160000001</v>
      </c>
      <c r="G169" s="159">
        <v>2</v>
      </c>
      <c r="H169" s="160">
        <v>484.298</v>
      </c>
      <c r="I169" s="35"/>
    </row>
    <row r="170" spans="1:9" ht="15">
      <c r="A170" s="213"/>
      <c r="B170" s="157" t="s">
        <v>724</v>
      </c>
      <c r="C170" s="158">
        <v>635</v>
      </c>
      <c r="D170" s="159">
        <v>12479.302000000005</v>
      </c>
      <c r="E170" s="159">
        <v>0</v>
      </c>
      <c r="F170" s="159">
        <v>0</v>
      </c>
      <c r="G170" s="159">
        <v>0</v>
      </c>
      <c r="H170" s="160">
        <v>0</v>
      </c>
      <c r="I170" s="35"/>
    </row>
    <row r="171" spans="1:9" ht="15">
      <c r="A171" s="213"/>
      <c r="B171" s="157" t="s">
        <v>620</v>
      </c>
      <c r="C171" s="158">
        <v>145</v>
      </c>
      <c r="D171" s="159">
        <v>18867.286199999999</v>
      </c>
      <c r="E171" s="159">
        <v>24</v>
      </c>
      <c r="F171" s="159">
        <v>3221.6394999999998</v>
      </c>
      <c r="G171" s="159">
        <v>0</v>
      </c>
      <c r="H171" s="160">
        <v>0</v>
      </c>
      <c r="I171" s="35"/>
    </row>
    <row r="172" spans="1:9" ht="15">
      <c r="A172" s="213"/>
      <c r="B172" s="157" t="s">
        <v>625</v>
      </c>
      <c r="C172" s="158">
        <v>316</v>
      </c>
      <c r="D172" s="159">
        <v>1072.1860899999997</v>
      </c>
      <c r="E172" s="159">
        <v>39</v>
      </c>
      <c r="F172" s="159">
        <v>189.29834</v>
      </c>
      <c r="G172" s="159">
        <v>0</v>
      </c>
      <c r="H172" s="160">
        <v>0</v>
      </c>
      <c r="I172" s="35"/>
    </row>
    <row r="173" spans="1:9" ht="15">
      <c r="A173" s="213"/>
      <c r="B173" s="157" t="s">
        <v>725</v>
      </c>
      <c r="C173" s="158">
        <v>88</v>
      </c>
      <c r="D173" s="159">
        <v>679.33759999999995</v>
      </c>
      <c r="E173" s="159">
        <v>7</v>
      </c>
      <c r="F173" s="159">
        <v>34.162800000000004</v>
      </c>
      <c r="G173" s="159">
        <v>0</v>
      </c>
      <c r="H173" s="160">
        <v>0</v>
      </c>
      <c r="I173" s="35"/>
    </row>
    <row r="174" spans="1:9" ht="15">
      <c r="A174" s="213"/>
      <c r="B174" s="157" t="s">
        <v>726</v>
      </c>
      <c r="C174" s="158">
        <v>12</v>
      </c>
      <c r="D174" s="159">
        <v>2.3472</v>
      </c>
      <c r="E174" s="159">
        <v>0</v>
      </c>
      <c r="F174" s="159">
        <v>0</v>
      </c>
      <c r="G174" s="159">
        <v>0</v>
      </c>
      <c r="H174" s="160">
        <v>0</v>
      </c>
      <c r="I174" s="35"/>
    </row>
    <row r="175" spans="1:9" ht="15">
      <c r="A175" s="213"/>
      <c r="B175" s="157" t="s">
        <v>727</v>
      </c>
      <c r="C175" s="158">
        <v>2</v>
      </c>
      <c r="D175" s="159">
        <v>0.1</v>
      </c>
      <c r="E175" s="159">
        <v>0</v>
      </c>
      <c r="F175" s="159">
        <v>0</v>
      </c>
      <c r="G175" s="159">
        <v>0</v>
      </c>
      <c r="H175" s="160">
        <v>0</v>
      </c>
      <c r="I175" s="35"/>
    </row>
    <row r="176" spans="1:9" ht="15">
      <c r="A176" s="213"/>
      <c r="B176" s="157" t="s">
        <v>728</v>
      </c>
      <c r="C176" s="158">
        <v>32</v>
      </c>
      <c r="D176" s="159">
        <v>642.94699999999989</v>
      </c>
      <c r="E176" s="159">
        <v>3</v>
      </c>
      <c r="F176" s="159">
        <v>36.33</v>
      </c>
      <c r="G176" s="159">
        <v>0</v>
      </c>
      <c r="H176" s="160">
        <v>0</v>
      </c>
      <c r="I176" s="35"/>
    </row>
    <row r="177" spans="1:9" ht="15">
      <c r="A177" s="213"/>
      <c r="B177" s="262" t="s">
        <v>602</v>
      </c>
      <c r="C177" s="158">
        <v>5026</v>
      </c>
      <c r="D177" s="264">
        <v>308683.27828999999</v>
      </c>
      <c r="E177" s="264">
        <v>596</v>
      </c>
      <c r="F177" s="264">
        <v>10619.501110000001</v>
      </c>
      <c r="G177" s="264">
        <v>1</v>
      </c>
      <c r="H177" s="160">
        <v>18</v>
      </c>
      <c r="I177" s="35"/>
    </row>
    <row r="178" spans="1:9" ht="15">
      <c r="A178" s="213"/>
      <c r="B178" s="262" t="s">
        <v>627</v>
      </c>
      <c r="C178" s="158">
        <v>59</v>
      </c>
      <c r="D178" s="264">
        <v>3510.2924599999992</v>
      </c>
      <c r="E178" s="264">
        <v>6</v>
      </c>
      <c r="F178" s="264">
        <v>695.72699999999998</v>
      </c>
      <c r="G178" s="264">
        <v>0</v>
      </c>
      <c r="H178" s="160">
        <v>0</v>
      </c>
      <c r="I178" s="35"/>
    </row>
    <row r="179" spans="1:9" ht="15">
      <c r="A179" s="213"/>
      <c r="B179" s="262" t="s">
        <v>729</v>
      </c>
      <c r="C179" s="158">
        <v>6</v>
      </c>
      <c r="D179" s="264">
        <v>69.45750000000001</v>
      </c>
      <c r="E179" s="264">
        <v>0</v>
      </c>
      <c r="F179" s="264">
        <v>0</v>
      </c>
      <c r="G179" s="264">
        <v>0</v>
      </c>
      <c r="H179" s="160">
        <v>0</v>
      </c>
      <c r="I179" s="35"/>
    </row>
    <row r="180" spans="1:9" ht="15">
      <c r="A180" s="213"/>
      <c r="B180" s="262" t="s">
        <v>730</v>
      </c>
      <c r="C180" s="158">
        <v>32</v>
      </c>
      <c r="D180" s="264">
        <v>911.90111999999999</v>
      </c>
      <c r="E180" s="264">
        <v>3</v>
      </c>
      <c r="F180" s="264">
        <v>14.92544</v>
      </c>
      <c r="G180" s="264">
        <v>0</v>
      </c>
      <c r="H180" s="160">
        <v>0</v>
      </c>
      <c r="I180" s="35"/>
    </row>
    <row r="181" spans="1:9" ht="15">
      <c r="A181" s="265"/>
      <c r="B181" s="266" t="s">
        <v>731</v>
      </c>
      <c r="C181" s="267">
        <v>2</v>
      </c>
      <c r="D181" s="268">
        <v>2.5100000000000001E-2</v>
      </c>
      <c r="E181" s="268">
        <v>1</v>
      </c>
      <c r="F181" s="268">
        <v>2.5000000000000001E-2</v>
      </c>
      <c r="G181" s="268">
        <v>0</v>
      </c>
      <c r="H181" s="269">
        <v>0</v>
      </c>
      <c r="I181" s="35"/>
    </row>
    <row r="182" spans="1:9" ht="15">
      <c r="A182" s="213" t="s">
        <v>732</v>
      </c>
      <c r="B182" s="157"/>
      <c r="C182" s="158">
        <v>73791</v>
      </c>
      <c r="D182" s="159">
        <v>3747871.0929699987</v>
      </c>
      <c r="E182" s="159">
        <v>3742</v>
      </c>
      <c r="F182" s="159">
        <v>75237.860500000039</v>
      </c>
      <c r="G182" s="159">
        <v>10</v>
      </c>
      <c r="H182" s="160">
        <v>64.339210000000008</v>
      </c>
      <c r="I182" s="35"/>
    </row>
    <row r="183" spans="1:9" ht="15">
      <c r="A183" s="213"/>
      <c r="B183" s="157" t="s">
        <v>554</v>
      </c>
      <c r="C183" s="158">
        <v>53545</v>
      </c>
      <c r="D183" s="159">
        <v>3344802.8579699979</v>
      </c>
      <c r="E183" s="159">
        <v>2253</v>
      </c>
      <c r="F183" s="159">
        <v>59422.322350000024</v>
      </c>
      <c r="G183" s="159">
        <v>6</v>
      </c>
      <c r="H183" s="160">
        <v>48.537100000000002</v>
      </c>
      <c r="I183" s="35"/>
    </row>
    <row r="184" spans="1:9" ht="15">
      <c r="A184" s="213"/>
      <c r="B184" s="157" t="s">
        <v>733</v>
      </c>
      <c r="C184" s="158">
        <v>212</v>
      </c>
      <c r="D184" s="159">
        <v>3404.9895800000013</v>
      </c>
      <c r="E184" s="159">
        <v>3</v>
      </c>
      <c r="F184" s="159">
        <v>22.785</v>
      </c>
      <c r="G184" s="159">
        <v>0</v>
      </c>
      <c r="H184" s="160">
        <v>0</v>
      </c>
      <c r="I184" s="35"/>
    </row>
    <row r="185" spans="1:9" ht="15">
      <c r="A185" s="213"/>
      <c r="B185" s="157" t="s">
        <v>556</v>
      </c>
      <c r="C185" s="158">
        <v>18696</v>
      </c>
      <c r="D185" s="159">
        <v>379653.12417000043</v>
      </c>
      <c r="E185" s="159">
        <v>1468</v>
      </c>
      <c r="F185" s="159">
        <v>15664.483270000004</v>
      </c>
      <c r="G185" s="159">
        <v>4</v>
      </c>
      <c r="H185" s="160">
        <v>15.802110000000001</v>
      </c>
      <c r="I185" s="35"/>
    </row>
    <row r="186" spans="1:9" ht="15">
      <c r="A186" s="213"/>
      <c r="B186" s="157" t="s">
        <v>734</v>
      </c>
      <c r="C186" s="158">
        <v>41</v>
      </c>
      <c r="D186" s="159">
        <v>844.39820000000009</v>
      </c>
      <c r="E186" s="159">
        <v>1</v>
      </c>
      <c r="F186" s="159">
        <v>3</v>
      </c>
      <c r="G186" s="159">
        <v>0</v>
      </c>
      <c r="H186" s="160">
        <v>0</v>
      </c>
      <c r="I186" s="35"/>
    </row>
    <row r="187" spans="1:9" ht="15">
      <c r="A187" s="213"/>
      <c r="B187" s="157" t="s">
        <v>735</v>
      </c>
      <c r="C187" s="158">
        <v>10</v>
      </c>
      <c r="D187" s="159">
        <v>68.25</v>
      </c>
      <c r="E187" s="159">
        <v>2</v>
      </c>
      <c r="F187" s="159">
        <v>22</v>
      </c>
      <c r="G187" s="159">
        <v>0</v>
      </c>
      <c r="H187" s="160">
        <v>0</v>
      </c>
      <c r="I187" s="35"/>
    </row>
    <row r="188" spans="1:9" ht="15">
      <c r="A188" s="213"/>
      <c r="B188" s="157" t="s">
        <v>736</v>
      </c>
      <c r="C188" s="158">
        <v>407</v>
      </c>
      <c r="D188" s="159">
        <v>9604.9004999999997</v>
      </c>
      <c r="E188" s="159">
        <v>1</v>
      </c>
      <c r="F188" s="159">
        <v>1</v>
      </c>
      <c r="G188" s="159">
        <v>0</v>
      </c>
      <c r="H188" s="160">
        <v>0</v>
      </c>
      <c r="I188" s="35"/>
    </row>
    <row r="189" spans="1:9" ht="15">
      <c r="A189" s="213"/>
      <c r="B189" s="157" t="s">
        <v>737</v>
      </c>
      <c r="C189" s="158">
        <v>193</v>
      </c>
      <c r="D189" s="159">
        <v>2500.6302099999998</v>
      </c>
      <c r="E189" s="159">
        <v>5</v>
      </c>
      <c r="F189" s="159">
        <v>39.069179999999996</v>
      </c>
      <c r="G189" s="159">
        <v>0</v>
      </c>
      <c r="H189" s="160">
        <v>0</v>
      </c>
      <c r="I189" s="35"/>
    </row>
    <row r="190" spans="1:9" ht="15">
      <c r="A190" s="213"/>
      <c r="B190" s="157" t="s">
        <v>738</v>
      </c>
      <c r="C190" s="158">
        <v>44</v>
      </c>
      <c r="D190" s="159">
        <v>780.90080000000023</v>
      </c>
      <c r="E190" s="159">
        <v>0</v>
      </c>
      <c r="F190" s="159">
        <v>0</v>
      </c>
      <c r="G190" s="159">
        <v>0</v>
      </c>
      <c r="H190" s="160">
        <v>0</v>
      </c>
      <c r="I190" s="35"/>
    </row>
    <row r="191" spans="1:9" ht="15">
      <c r="A191" s="213"/>
      <c r="B191" s="157" t="s">
        <v>597</v>
      </c>
      <c r="C191" s="158">
        <v>32</v>
      </c>
      <c r="D191" s="159">
        <v>40.981499999999997</v>
      </c>
      <c r="E191" s="159">
        <v>0</v>
      </c>
      <c r="F191" s="159">
        <v>0</v>
      </c>
      <c r="G191" s="159">
        <v>0</v>
      </c>
      <c r="H191" s="160">
        <v>0</v>
      </c>
      <c r="I191" s="35"/>
    </row>
    <row r="192" spans="1:9" ht="15">
      <c r="A192" s="213"/>
      <c r="B192" s="157" t="s">
        <v>739</v>
      </c>
      <c r="C192" s="158">
        <v>87</v>
      </c>
      <c r="D192" s="159">
        <v>1434.06404</v>
      </c>
      <c r="E192" s="159">
        <v>0</v>
      </c>
      <c r="F192" s="159">
        <v>0</v>
      </c>
      <c r="G192" s="159">
        <v>0</v>
      </c>
      <c r="H192" s="160">
        <v>0</v>
      </c>
      <c r="I192" s="35"/>
    </row>
    <row r="193" spans="1:9" ht="15">
      <c r="A193" s="213"/>
      <c r="B193" s="157" t="s">
        <v>740</v>
      </c>
      <c r="C193" s="158">
        <v>34</v>
      </c>
      <c r="D193" s="159">
        <v>1203.9610000000005</v>
      </c>
      <c r="E193" s="159">
        <v>0</v>
      </c>
      <c r="F193" s="159">
        <v>0</v>
      </c>
      <c r="G193" s="159">
        <v>0</v>
      </c>
      <c r="H193" s="160">
        <v>0</v>
      </c>
      <c r="I193" s="35"/>
    </row>
    <row r="194" spans="1:9" ht="15">
      <c r="A194" s="213"/>
      <c r="B194" s="157" t="s">
        <v>741</v>
      </c>
      <c r="C194" s="158">
        <v>363</v>
      </c>
      <c r="D194" s="159">
        <v>701.52719000000013</v>
      </c>
      <c r="E194" s="159">
        <v>5</v>
      </c>
      <c r="F194" s="159">
        <v>45.374899999999997</v>
      </c>
      <c r="G194" s="159">
        <v>0</v>
      </c>
      <c r="H194" s="160">
        <v>0</v>
      </c>
      <c r="I194" s="35"/>
    </row>
    <row r="195" spans="1:9" ht="15">
      <c r="A195" s="213"/>
      <c r="B195" s="157" t="s">
        <v>742</v>
      </c>
      <c r="C195" s="158">
        <v>18</v>
      </c>
      <c r="D195" s="159">
        <v>118.04435999999998</v>
      </c>
      <c r="E195" s="159">
        <v>3</v>
      </c>
      <c r="F195" s="159">
        <v>5.2258000000000004</v>
      </c>
      <c r="G195" s="159">
        <v>0</v>
      </c>
      <c r="H195" s="160">
        <v>0</v>
      </c>
      <c r="I195" s="35"/>
    </row>
    <row r="196" spans="1:9" ht="15">
      <c r="A196" s="213"/>
      <c r="B196" s="262" t="s">
        <v>743</v>
      </c>
      <c r="C196" s="158">
        <v>15</v>
      </c>
      <c r="D196" s="264">
        <v>297.99799999999999</v>
      </c>
      <c r="E196" s="264">
        <v>0</v>
      </c>
      <c r="F196" s="264">
        <v>0</v>
      </c>
      <c r="G196" s="264">
        <v>0</v>
      </c>
      <c r="H196" s="160">
        <v>0</v>
      </c>
      <c r="I196" s="35"/>
    </row>
    <row r="197" spans="1:9" ht="15">
      <c r="A197" s="213"/>
      <c r="B197" s="262" t="s">
        <v>744</v>
      </c>
      <c r="C197" s="158">
        <v>32</v>
      </c>
      <c r="D197" s="264">
        <v>955.39585</v>
      </c>
      <c r="E197" s="264">
        <v>0</v>
      </c>
      <c r="F197" s="264">
        <v>0</v>
      </c>
      <c r="G197" s="264">
        <v>0</v>
      </c>
      <c r="H197" s="160">
        <v>0</v>
      </c>
      <c r="I197" s="35"/>
    </row>
    <row r="198" spans="1:9" ht="15">
      <c r="A198" s="213"/>
      <c r="B198" s="262" t="s">
        <v>745</v>
      </c>
      <c r="C198" s="158">
        <v>61</v>
      </c>
      <c r="D198" s="264">
        <v>1446.4695999999999</v>
      </c>
      <c r="E198" s="264">
        <v>0</v>
      </c>
      <c r="F198" s="264">
        <v>0</v>
      </c>
      <c r="G198" s="264">
        <v>0</v>
      </c>
      <c r="H198" s="160">
        <v>0</v>
      </c>
      <c r="I198" s="35"/>
    </row>
    <row r="199" spans="1:9" ht="15">
      <c r="A199" s="214"/>
      <c r="B199" s="206" t="s">
        <v>746</v>
      </c>
      <c r="C199" s="215">
        <v>1</v>
      </c>
      <c r="D199" s="216">
        <v>12.6</v>
      </c>
      <c r="E199" s="216">
        <v>1</v>
      </c>
      <c r="F199" s="216">
        <v>12.6</v>
      </c>
      <c r="G199" s="216">
        <v>0</v>
      </c>
      <c r="H199" s="217">
        <v>0</v>
      </c>
      <c r="I199" s="35"/>
    </row>
    <row r="200" spans="1:9" ht="15">
      <c r="A200" s="218" t="s">
        <v>78</v>
      </c>
      <c r="B200" s="167"/>
      <c r="C200" s="169">
        <v>2400309</v>
      </c>
      <c r="D200" s="170">
        <v>31918658.074989993</v>
      </c>
      <c r="E200" s="170">
        <v>202671</v>
      </c>
      <c r="F200" s="170">
        <v>5093274.2762100007</v>
      </c>
      <c r="G200" s="170">
        <v>781</v>
      </c>
      <c r="H200" s="171">
        <v>36803.638750000006</v>
      </c>
      <c r="I200" s="35"/>
    </row>
  </sheetData>
  <mergeCells count="4">
    <mergeCell ref="A2:B3"/>
    <mergeCell ref="C2:D2"/>
    <mergeCell ref="E2:F2"/>
    <mergeCell ref="G2:H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Table1</vt:lpstr>
      <vt:lpstr>Figure1</vt:lpstr>
      <vt:lpstr>Table2</vt:lpstr>
      <vt:lpstr>Table3</vt:lpstr>
      <vt:lpstr>Figure2</vt:lpstr>
      <vt:lpstr>Table4</vt:lpstr>
      <vt:lpstr>Figure3</vt:lpstr>
      <vt:lpstr>Table4 addition</vt:lpstr>
      <vt:lpstr>Table5</vt:lpstr>
      <vt:lpstr>Figure4</vt:lpstr>
      <vt:lpstr>Table5 addition</vt:lpstr>
      <vt:lpstr>Figure1!Print_Area</vt:lpstr>
      <vt:lpstr>Figure2!Print_Area</vt:lpstr>
      <vt:lpstr>Figure3!Print_Area</vt:lpstr>
      <vt:lpstr>Figure4!Print_Area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慎治(sasaki-shinjiab)</dc:creator>
  <cp:lastModifiedBy>佐々木 慎治(sasaki-shinjiab)</cp:lastModifiedBy>
  <dcterms:created xsi:type="dcterms:W3CDTF">2023-12-06T02:55:28Z</dcterms:created>
  <dcterms:modified xsi:type="dcterms:W3CDTF">2023-12-06T03:21:17Z</dcterms:modified>
</cp:coreProperties>
</file>