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73.245\disk1\05輸入監視係\09監視統計及び監視指導結果\令和３年度\監視統計\英語版\"/>
    </mc:Choice>
  </mc:AlternateContent>
  <bookViews>
    <workbookView xWindow="0" yWindow="0" windowWidth="28800" windowHeight="11235" tabRatio="787"/>
  </bookViews>
  <sheets>
    <sheet name="Table1" sheetId="1" r:id="rId1"/>
    <sheet name="Figure1" sheetId="2" r:id="rId2"/>
    <sheet name="Table2" sheetId="3" r:id="rId3"/>
    <sheet name="Table3" sheetId="4" r:id="rId4"/>
    <sheet name="Figure2" sheetId="5" r:id="rId5"/>
    <sheet name="Table4" sheetId="6" r:id="rId6"/>
    <sheet name="Figure3" sheetId="7" r:id="rId7"/>
    <sheet name="Table4 addition" sheetId="8" r:id="rId8"/>
    <sheet name="Table5" sheetId="9" r:id="rId9"/>
    <sheet name="Figure4" sheetId="10" r:id="rId10"/>
    <sheet name="Table5 addition" sheetId="11" r:id="rId11"/>
  </sheets>
  <definedNames>
    <definedName name="_xlnm._FilterDatabase" localSheetId="5" hidden="1">Table4!$A$4:$I$4</definedName>
    <definedName name="_xlnm._FilterDatabase" localSheetId="7" hidden="1">'Table4 addition'!$A$3:$J$1807</definedName>
    <definedName name="_xlnm._FilterDatabase" localSheetId="8" hidden="1">Table5!$A$4:$H$4</definedName>
    <definedName name="_xlnm._FilterDatabase" localSheetId="10" hidden="1">'Table5 addition'!$A$3:$I$3</definedName>
    <definedName name="_xlnm.Print_Area" localSheetId="1">Figure1!$A$1:$L$39</definedName>
    <definedName name="_xlnm.Print_Area" localSheetId="4">Figure2!$A$1:$L$58</definedName>
    <definedName name="_xlnm.Print_Area" localSheetId="6">Figure3!$A$1:$K$64</definedName>
    <definedName name="_xlnm.Print_Area" localSheetId="9">Figure4!$A$1:$K$61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10" l="1"/>
  <c r="E58" i="10"/>
  <c r="H56" i="10"/>
  <c r="G56" i="10"/>
  <c r="H54" i="10"/>
  <c r="G54" i="10"/>
  <c r="H52" i="10"/>
  <c r="G52" i="10"/>
  <c r="H50" i="10"/>
  <c r="G50" i="10"/>
  <c r="H48" i="10"/>
  <c r="G48" i="10"/>
  <c r="H46" i="10"/>
  <c r="G46" i="10"/>
  <c r="H44" i="10"/>
  <c r="G44" i="10"/>
  <c r="E56" i="10"/>
  <c r="E54" i="10"/>
  <c r="E52" i="10"/>
  <c r="E50" i="10"/>
  <c r="E48" i="10"/>
  <c r="E46" i="10"/>
  <c r="E44" i="10"/>
  <c r="S3" i="10"/>
  <c r="V3" i="10" s="1"/>
  <c r="S2" i="10"/>
  <c r="V2" i="10" s="1"/>
  <c r="E62" i="7"/>
  <c r="I60" i="7"/>
  <c r="H60" i="7"/>
  <c r="E60" i="7"/>
  <c r="I58" i="7"/>
  <c r="H58" i="7"/>
  <c r="E58" i="7"/>
  <c r="I56" i="7"/>
  <c r="H56" i="7"/>
  <c r="E56" i="7"/>
  <c r="I54" i="7"/>
  <c r="H54" i="7"/>
  <c r="E54" i="7"/>
  <c r="I52" i="7"/>
  <c r="H52" i="7"/>
  <c r="E52" i="7"/>
  <c r="I50" i="7"/>
  <c r="H50" i="7"/>
  <c r="E50" i="7"/>
  <c r="I48" i="7"/>
  <c r="H48" i="7"/>
  <c r="E48" i="7"/>
  <c r="I46" i="7"/>
  <c r="H46" i="7"/>
  <c r="E46" i="7"/>
  <c r="I44" i="7"/>
  <c r="H44" i="7"/>
  <c r="H62" i="7" s="1"/>
  <c r="E44" i="7"/>
  <c r="N13" i="7"/>
  <c r="N12" i="7"/>
  <c r="N11" i="7"/>
  <c r="N10" i="7"/>
  <c r="N9" i="7"/>
  <c r="N8" i="7"/>
  <c r="N7" i="7"/>
  <c r="N6" i="7"/>
  <c r="N5" i="7"/>
  <c r="N4" i="7"/>
  <c r="V2" i="7"/>
  <c r="S2" i="7"/>
  <c r="F57" i="5"/>
  <c r="I55" i="5"/>
  <c r="H55" i="5"/>
  <c r="F55" i="5"/>
  <c r="I53" i="5"/>
  <c r="H53" i="5"/>
  <c r="F53" i="5"/>
  <c r="I51" i="5"/>
  <c r="H51" i="5"/>
  <c r="F51" i="5"/>
  <c r="I49" i="5"/>
  <c r="H49" i="5"/>
  <c r="F49" i="5"/>
  <c r="I47" i="5"/>
  <c r="H47" i="5"/>
  <c r="F47" i="5"/>
  <c r="I45" i="5"/>
  <c r="H45" i="5"/>
  <c r="H57" i="5" s="1"/>
  <c r="F45" i="5"/>
  <c r="T5" i="5"/>
  <c r="T4" i="5"/>
  <c r="V4" i="5" s="1"/>
  <c r="U50" i="2"/>
  <c r="W50" i="2" s="1"/>
  <c r="T50" i="2"/>
  <c r="V50" i="2" s="1"/>
  <c r="U49" i="2"/>
  <c r="W49" i="2" s="1"/>
  <c r="T49" i="2"/>
  <c r="V49" i="2" s="1"/>
  <c r="U48" i="2"/>
  <c r="W48" i="2" s="1"/>
  <c r="T48" i="2"/>
  <c r="V48" i="2" s="1"/>
  <c r="U47" i="2"/>
  <c r="W47" i="2" s="1"/>
  <c r="T47" i="2"/>
  <c r="V47" i="2" s="1"/>
  <c r="U46" i="2"/>
  <c r="W46" i="2" s="1"/>
  <c r="T46" i="2"/>
  <c r="V46" i="2" s="1"/>
  <c r="U45" i="2"/>
  <c r="W45" i="2" s="1"/>
  <c r="T45" i="2"/>
  <c r="V45" i="2" s="1"/>
  <c r="U44" i="2"/>
  <c r="W44" i="2" s="1"/>
  <c r="T44" i="2"/>
  <c r="V44" i="2" s="1"/>
  <c r="U43" i="2"/>
  <c r="W43" i="2" s="1"/>
  <c r="T43" i="2"/>
  <c r="V43" i="2" s="1"/>
  <c r="U42" i="2"/>
  <c r="W42" i="2" s="1"/>
  <c r="T42" i="2"/>
  <c r="V42" i="2" s="1"/>
  <c r="U41" i="2"/>
  <c r="W41" i="2" s="1"/>
  <c r="T41" i="2"/>
  <c r="V41" i="2" s="1"/>
  <c r="U40" i="2"/>
  <c r="W40" i="2" s="1"/>
  <c r="T40" i="2"/>
  <c r="V40" i="2" s="1"/>
  <c r="U39" i="2"/>
  <c r="W39" i="2" s="1"/>
  <c r="T39" i="2"/>
  <c r="V39" i="2" s="1"/>
  <c r="U38" i="2"/>
  <c r="W38" i="2" s="1"/>
  <c r="T38" i="2"/>
  <c r="V38" i="2" s="1"/>
  <c r="U37" i="2"/>
  <c r="W37" i="2" s="1"/>
  <c r="T37" i="2"/>
  <c r="V37" i="2" s="1"/>
  <c r="U36" i="2"/>
  <c r="W36" i="2" s="1"/>
  <c r="T36" i="2"/>
  <c r="V36" i="2" s="1"/>
  <c r="U35" i="2"/>
  <c r="W35" i="2" s="1"/>
  <c r="T35" i="2"/>
  <c r="V35" i="2" s="1"/>
  <c r="U34" i="2"/>
  <c r="W34" i="2" s="1"/>
  <c r="T34" i="2"/>
  <c r="V34" i="2" s="1"/>
  <c r="U33" i="2"/>
  <c r="W33" i="2" s="1"/>
  <c r="T33" i="2"/>
  <c r="V33" i="2" s="1"/>
  <c r="U32" i="2"/>
  <c r="W32" i="2" s="1"/>
  <c r="T32" i="2"/>
  <c r="V32" i="2" s="1"/>
  <c r="U31" i="2"/>
  <c r="W31" i="2" s="1"/>
  <c r="T31" i="2"/>
  <c r="V31" i="2" s="1"/>
  <c r="U30" i="2"/>
  <c r="W30" i="2" s="1"/>
  <c r="T30" i="2"/>
  <c r="V30" i="2" s="1"/>
  <c r="U29" i="2"/>
  <c r="W29" i="2" s="1"/>
  <c r="T29" i="2"/>
  <c r="V29" i="2" s="1"/>
  <c r="U28" i="2"/>
  <c r="W28" i="2" s="1"/>
  <c r="T28" i="2"/>
  <c r="V28" i="2" s="1"/>
  <c r="U27" i="2"/>
  <c r="W27" i="2" s="1"/>
  <c r="T27" i="2"/>
  <c r="V27" i="2" s="1"/>
  <c r="U26" i="2"/>
  <c r="W26" i="2" s="1"/>
  <c r="T26" i="2"/>
  <c r="V26" i="2" s="1"/>
  <c r="U25" i="2"/>
  <c r="W25" i="2" s="1"/>
  <c r="T25" i="2"/>
  <c r="V25" i="2" s="1"/>
  <c r="U24" i="2"/>
  <c r="W24" i="2" s="1"/>
  <c r="T24" i="2"/>
  <c r="V24" i="2" s="1"/>
  <c r="U23" i="2"/>
  <c r="W23" i="2" s="1"/>
  <c r="T23" i="2"/>
  <c r="V23" i="2" s="1"/>
  <c r="U22" i="2"/>
  <c r="W22" i="2" s="1"/>
  <c r="T22" i="2"/>
  <c r="V22" i="2" s="1"/>
  <c r="U21" i="2"/>
  <c r="W21" i="2" s="1"/>
  <c r="T21" i="2"/>
  <c r="V21" i="2" s="1"/>
  <c r="U20" i="2"/>
  <c r="W20" i="2" s="1"/>
  <c r="T20" i="2"/>
  <c r="V20" i="2" s="1"/>
  <c r="U19" i="2"/>
  <c r="W19" i="2" s="1"/>
  <c r="T19" i="2"/>
  <c r="V19" i="2" s="1"/>
  <c r="U18" i="2"/>
  <c r="W18" i="2" s="1"/>
  <c r="T18" i="2"/>
  <c r="V18" i="2" s="1"/>
  <c r="U17" i="2"/>
  <c r="W17" i="2" s="1"/>
  <c r="T17" i="2"/>
  <c r="V17" i="2" s="1"/>
  <c r="U16" i="2"/>
  <c r="W16" i="2" s="1"/>
  <c r="T16" i="2"/>
  <c r="V16" i="2" s="1"/>
  <c r="U15" i="2"/>
  <c r="W15" i="2" s="1"/>
  <c r="T15" i="2"/>
  <c r="V15" i="2" s="1"/>
  <c r="U14" i="2"/>
  <c r="W14" i="2" s="1"/>
  <c r="T14" i="2"/>
  <c r="V14" i="2" s="1"/>
  <c r="U13" i="2"/>
  <c r="W13" i="2" s="1"/>
  <c r="T13" i="2"/>
  <c r="V13" i="2" s="1"/>
  <c r="U12" i="2"/>
  <c r="W12" i="2" s="1"/>
  <c r="T12" i="2"/>
  <c r="V12" i="2" s="1"/>
  <c r="U11" i="2"/>
  <c r="W11" i="2" s="1"/>
  <c r="T11" i="2"/>
  <c r="V11" i="2" s="1"/>
  <c r="V10" i="2"/>
  <c r="U10" i="2"/>
  <c r="W10" i="2" s="1"/>
  <c r="T10" i="2"/>
  <c r="V9" i="2"/>
  <c r="U9" i="2"/>
  <c r="W9" i="2" s="1"/>
  <c r="T9" i="2"/>
  <c r="V8" i="2"/>
  <c r="U8" i="2"/>
  <c r="W8" i="2" s="1"/>
  <c r="T8" i="2"/>
  <c r="V7" i="2"/>
  <c r="U7" i="2"/>
  <c r="W7" i="2" s="1"/>
  <c r="T7" i="2"/>
  <c r="V6" i="2"/>
  <c r="U6" i="2"/>
  <c r="W6" i="2" s="1"/>
  <c r="T6" i="2"/>
  <c r="V5" i="2"/>
  <c r="U5" i="2"/>
  <c r="W5" i="2" s="1"/>
  <c r="T5" i="2"/>
</calcChain>
</file>

<file path=xl/sharedStrings.xml><?xml version="1.0" encoding="utf-8"?>
<sst xmlns="http://schemas.openxmlformats.org/spreadsheetml/2006/main" count="6909" uniqueCount="734">
  <si>
    <t>輸入重量</t>
  </si>
  <si>
    <t>Table 1.  State of Declaration, Inspection and Violation by Year</t>
  </si>
  <si>
    <r>
      <rPr>
        <sz val="9"/>
        <color theme="1"/>
        <rFont val="ＭＳ Ｐ明朝"/>
        <family val="1"/>
        <charset val="128"/>
      </rPr>
      <t>　　　　　</t>
    </r>
    <r>
      <rPr>
        <sz val="9"/>
        <color theme="1"/>
        <rFont val="Times New Roman"/>
        <family val="1"/>
      </rPr>
      <t>Item
Year
(Note5)</t>
    </r>
    <phoneticPr fontId="2"/>
  </si>
  <si>
    <t>Number of Declaration</t>
  </si>
  <si>
    <t>Year-to-year Comparison</t>
  </si>
  <si>
    <t>Weight of imports</t>
    <phoneticPr fontId="2"/>
  </si>
  <si>
    <t>Total Number of Inspection
(Note 1)</t>
    <phoneticPr fontId="2"/>
  </si>
  <si>
    <t>Percentage
(Note 2)</t>
    <phoneticPr fontId="2"/>
  </si>
  <si>
    <t>Breakdown of Inspection</t>
  </si>
  <si>
    <t>Number of Violation</t>
  </si>
  <si>
    <t>By Administrative Agency</t>
  </si>
  <si>
    <t>By Registered Inspection Organizations
(Note 3,4)</t>
    <phoneticPr fontId="2"/>
  </si>
  <si>
    <t>By Foreign Official Laboratories</t>
  </si>
  <si>
    <t>%</t>
  </si>
  <si>
    <t>Thousand tons</t>
  </si>
  <si>
    <t>(17,777)</t>
  </si>
  <si>
    <t>(33,440)</t>
  </si>
  <si>
    <t>(34,677)</t>
    <phoneticPr fontId="10"/>
  </si>
  <si>
    <t>(37,013)</t>
    <phoneticPr fontId="10"/>
  </si>
  <si>
    <t>(37,484)</t>
    <phoneticPr fontId="10"/>
  </si>
  <si>
    <t>(40,138)</t>
    <phoneticPr fontId="10"/>
  </si>
  <si>
    <t>(47,333)</t>
    <phoneticPr fontId="10"/>
  </si>
  <si>
    <t>(64,967)</t>
    <phoneticPr fontId="10"/>
  </si>
  <si>
    <t>(81,839)</t>
    <phoneticPr fontId="10"/>
  </si>
  <si>
    <t>(73,589)</t>
    <phoneticPr fontId="10"/>
  </si>
  <si>
    <t>(87,779)</t>
    <phoneticPr fontId="10"/>
  </si>
  <si>
    <t>Note 1:</t>
  </si>
  <si>
    <t>The values are determined by subtracting duplication from the total number of inspections implemented by administrative agency, registered inspection organizations and foreign official laboratories.</t>
    <phoneticPr fontId="2"/>
  </si>
  <si>
    <t>Note 2:</t>
  </si>
  <si>
    <t>Proportion to the Number of Declaration (calculated by rounding off to the first decimal place)</t>
  </si>
  <si>
    <t>Note 3:</t>
  </si>
  <si>
    <t>Values in parentheses are the number of ordered inspection implemented by registered inspection organizations.</t>
  </si>
  <si>
    <t>Note 4:</t>
  </si>
  <si>
    <t>Including prefectural and municipal public health institutes</t>
  </si>
  <si>
    <t>Note 5:</t>
  </si>
  <si>
    <t>The values for the years from 1965 to 2006 are on a calendar basis, and those for the years from 2007 onward are on a fiscal-year basis.</t>
  </si>
  <si>
    <t>Weight of imports (tons)</t>
  </si>
  <si>
    <t>Table 2.  State of Declaration, Inspection and Violation by Quarantine Station</t>
  </si>
  <si>
    <t>Quarantine Station</t>
  </si>
  <si>
    <t>Import Declaration</t>
  </si>
  <si>
    <t>Inspection</t>
  </si>
  <si>
    <t>Violation</t>
  </si>
  <si>
    <t>Number</t>
  </si>
  <si>
    <t>Weight</t>
  </si>
  <si>
    <t xml:space="preserve"> </t>
  </si>
  <si>
    <t>tons</t>
  </si>
  <si>
    <t>Otaru</t>
  </si>
  <si>
    <t>Chitose Airport</t>
  </si>
  <si>
    <t>Sendai</t>
  </si>
  <si>
    <t>Sendai Airport</t>
  </si>
  <si>
    <t>Narita Airport</t>
  </si>
  <si>
    <t>Tokyo</t>
  </si>
  <si>
    <t>Tokyo Second Section</t>
  </si>
  <si>
    <t>Chiba</t>
  </si>
  <si>
    <t>Kawasaki</t>
  </si>
  <si>
    <t>Yokohama</t>
  </si>
  <si>
    <t>Niigata</t>
  </si>
  <si>
    <t>Komatsu Airport</t>
  </si>
  <si>
    <t>Nagoya</t>
  </si>
  <si>
    <t>Shimizu</t>
  </si>
  <si>
    <t>Chubu Airport</t>
  </si>
  <si>
    <t>Yokkaichi</t>
  </si>
  <si>
    <t>Osaka</t>
  </si>
  <si>
    <t>Kansai Airport</t>
  </si>
  <si>
    <t>Kobe</t>
  </si>
  <si>
    <t>Kobe Second Section</t>
  </si>
  <si>
    <t>Hiroshima</t>
  </si>
  <si>
    <t>Sakai</t>
  </si>
  <si>
    <t>Hiroshima Airport</t>
  </si>
  <si>
    <t>Fukuoka</t>
  </si>
  <si>
    <t>Moji</t>
  </si>
  <si>
    <t>Shimonoseki</t>
  </si>
  <si>
    <t>Fukuoka Airport</t>
  </si>
  <si>
    <t>Nagasaki</t>
  </si>
  <si>
    <t>Kagoshima</t>
  </si>
  <si>
    <t>Naha</t>
  </si>
  <si>
    <t>Naha Airport</t>
  </si>
  <si>
    <t>Total</t>
  </si>
  <si>
    <t>Table 3.  Major Violations against the Food Sanitation Act</t>
  </si>
  <si>
    <t>Percentage</t>
  </si>
  <si>
    <t>Article 6
(Foods and additives prohibited to distribute)</t>
  </si>
  <si>
    <t>211(Gross)</t>
    <phoneticPr fontId="2"/>
  </si>
  <si>
    <t>Aflatoxin contamination in almonds, corn, pistachio nuts, peanuts, etc., detection of cyanide from manioc etc., detection of diarrhetic shellfish poison and paralytic shellfish poison from bivalves, decay and deterioration (e.g. unpleasant smell or mold) due to accidents during the transport of rice, wheat and rapeseed, etc.</t>
    <phoneticPr fontId="2"/>
  </si>
  <si>
    <t>211(Actual)</t>
    <phoneticPr fontId="2"/>
  </si>
  <si>
    <t>Article 10
(Prohibition for distribution, etc. of meat from diseased animal)</t>
  </si>
  <si>
    <t>5(Gross)</t>
    <phoneticPr fontId="2"/>
  </si>
  <si>
    <t>Non-attachment of health certificate</t>
    <phoneticPr fontId="2"/>
  </si>
  <si>
    <t>5(Actual)</t>
    <phoneticPr fontId="2"/>
  </si>
  <si>
    <t>Article 12
(Limitation on distribution, etc. of additives, etc.)</t>
  </si>
  <si>
    <t>55(Gross)</t>
    <phoneticPr fontId="2"/>
  </si>
  <si>
    <t>Use of undesignated additives (TBHQ, Azorubine, Methylene chloride, Aluminum lakes of carminic acid, Cyclamic acid,  Zinc oxide, Patent blue V, Methanol, Methylcobalamin, Potassium iodide)</t>
    <phoneticPr fontId="2"/>
  </si>
  <si>
    <t>48(Actual)</t>
    <phoneticPr fontId="2"/>
  </si>
  <si>
    <t>Article 13
(Standards and criteria for foods and additives)</t>
  </si>
  <si>
    <t>536(Gross)</t>
    <phoneticPr fontId="2"/>
  </si>
  <si>
    <r>
      <t xml:space="preserve">Violations of standards for vegetables and processed products (agricultural chemicals residue exceeding the standards, </t>
    </r>
    <r>
      <rPr>
        <i/>
        <sz val="9"/>
        <color rgb="FF000000"/>
        <rFont val="Times New Roman"/>
        <family val="1"/>
      </rPr>
      <t xml:space="preserve">E. coli </t>
    </r>
    <r>
      <rPr>
        <sz val="9"/>
        <color rgb="FF000000"/>
        <rFont val="Times New Roman"/>
        <family val="1"/>
      </rPr>
      <t>test positive, etc.), violations of standards for livestock foods, aquatic foods and their processed products  (veterinary drugs and agricultural chemicals residue exceeding the standards, etc.), violations of standards for other processed products (coliform bacteria test positive, etc.), violations of standards for use of additives (Benzoic acid, Sorbic acid, Polysorbate, etc.</t>
    </r>
    <r>
      <rPr>
        <sz val="9"/>
        <color rgb="FF000000"/>
        <rFont val="ＭＳ Ｐ明朝"/>
        <family val="1"/>
        <charset val="128"/>
      </rPr>
      <t>）</t>
    </r>
    <r>
      <rPr>
        <sz val="9"/>
        <color rgb="FF000000"/>
        <rFont val="Times New Roman"/>
        <family val="1"/>
      </rPr>
      <t>, and violations of specifications for additives, detection of radioactive substances, detection of genetically modified food that has not undergone safety assessment, etc.</t>
    </r>
    <phoneticPr fontId="2"/>
  </si>
  <si>
    <t>504(Actual)</t>
    <phoneticPr fontId="2"/>
  </si>
  <si>
    <t>Article 18
(Standards and criteria for apparatus, containers and packaging)</t>
  </si>
  <si>
    <t>50(Gross)</t>
    <phoneticPr fontId="2"/>
  </si>
  <si>
    <t>Violations of materials standards</t>
    <phoneticPr fontId="2"/>
  </si>
  <si>
    <t>42(Actual)</t>
    <phoneticPr fontId="2"/>
  </si>
  <si>
    <t>Overall total</t>
  </si>
  <si>
    <t>857(Gross)*1</t>
    <phoneticPr fontId="2"/>
  </si>
  <si>
    <t>809(Actual)*2</t>
    <phoneticPr fontId="2"/>
  </si>
  <si>
    <r>
      <t>*1</t>
    </r>
    <r>
      <rPr>
        <sz val="9"/>
        <color theme="1"/>
        <rFont val="ＭＳ Ｐゴシック"/>
        <family val="3"/>
        <charset val="128"/>
      </rPr>
      <t>　</t>
    </r>
    <r>
      <rPr>
        <sz val="9"/>
        <color theme="1"/>
        <rFont val="Arial"/>
        <family val="2"/>
      </rPr>
      <t>Number of inspection cases by inspected substance</t>
    </r>
    <phoneticPr fontId="29"/>
  </si>
  <si>
    <r>
      <t>*2</t>
    </r>
    <r>
      <rPr>
        <sz val="9"/>
        <color theme="1"/>
        <rFont val="ＭＳ Ｐゴシック"/>
        <family val="3"/>
        <charset val="128"/>
      </rPr>
      <t>　</t>
    </r>
    <r>
      <rPr>
        <sz val="9"/>
        <color theme="1"/>
        <rFont val="Arial"/>
        <family val="2"/>
      </rPr>
      <t>Number of inspection cases by notification (one case is a violation of both Article 12 and Article 13)</t>
    </r>
    <phoneticPr fontId="29"/>
  </si>
  <si>
    <t>違反件数のべ</t>
    <rPh sb="0" eb="2">
      <t>イハン</t>
    </rPh>
    <rPh sb="2" eb="4">
      <t>ケンスウ</t>
    </rPh>
    <phoneticPr fontId="10"/>
  </si>
  <si>
    <t>構成比</t>
  </si>
  <si>
    <t>件</t>
    <rPh sb="0" eb="1">
      <t>ケン</t>
    </rPh>
    <phoneticPr fontId="10"/>
  </si>
  <si>
    <t>（％）</t>
    <phoneticPr fontId="10"/>
  </si>
  <si>
    <t>Tot</t>
    <phoneticPr fontId="10"/>
  </si>
  <si>
    <t>Percentage</t>
    <phoneticPr fontId="2"/>
  </si>
  <si>
    <t>Total number of violation:</t>
    <phoneticPr fontId="10"/>
  </si>
  <si>
    <t xml:space="preserve">                    </t>
    <phoneticPr fontId="10"/>
  </si>
  <si>
    <t>第 ６ 条</t>
  </si>
  <si>
    <t>Article 6</t>
    <phoneticPr fontId="2"/>
  </si>
  <si>
    <t>Actual number:</t>
    <phoneticPr fontId="10"/>
  </si>
  <si>
    <t xml:space="preserve">                   </t>
    <phoneticPr fontId="10"/>
  </si>
  <si>
    <t>第１０条</t>
  </si>
  <si>
    <t>Article 10</t>
    <phoneticPr fontId="2"/>
  </si>
  <si>
    <t>第１２条</t>
  </si>
  <si>
    <t>Article 12</t>
    <phoneticPr fontId="2"/>
  </si>
  <si>
    <t>違反延べ件数</t>
    <rPh sb="0" eb="2">
      <t>イハン</t>
    </rPh>
    <rPh sb="2" eb="3">
      <t>ノ</t>
    </rPh>
    <rPh sb="4" eb="6">
      <t>ケンスウ</t>
    </rPh>
    <phoneticPr fontId="10"/>
  </si>
  <si>
    <t>729件</t>
  </si>
  <si>
    <t xml:space="preserve">                    </t>
  </si>
  <si>
    <t>違反延べ件数                    729件                   実数691件</t>
  </si>
  <si>
    <t>第１３条</t>
  </si>
  <si>
    <t>Article 13</t>
    <phoneticPr fontId="2"/>
  </si>
  <si>
    <t>実数</t>
    <rPh sb="0" eb="2">
      <t>ジッスウ</t>
    </rPh>
    <phoneticPr fontId="10"/>
  </si>
  <si>
    <t>691件</t>
  </si>
  <si>
    <t xml:space="preserve">                   </t>
  </si>
  <si>
    <t>第１８条</t>
  </si>
  <si>
    <t>Article 18</t>
    <phoneticPr fontId="2"/>
  </si>
  <si>
    <t>第６８条</t>
  </si>
  <si>
    <t>Article 68</t>
    <phoneticPr fontId="2"/>
  </si>
  <si>
    <t>total</t>
    <phoneticPr fontId="2"/>
  </si>
  <si>
    <t>違反件数実数</t>
    <rPh sb="0" eb="2">
      <t>イハン</t>
    </rPh>
    <rPh sb="2" eb="4">
      <t>ケンスウ</t>
    </rPh>
    <rPh sb="4" eb="6">
      <t>ジッスウ</t>
    </rPh>
    <phoneticPr fontId="10"/>
  </si>
  <si>
    <t>Provision in Conflict</t>
    <phoneticPr fontId="2"/>
  </si>
  <si>
    <t>Number of Violation</t>
    <phoneticPr fontId="2"/>
  </si>
  <si>
    <t>Percentage (%)</t>
    <phoneticPr fontId="10"/>
  </si>
  <si>
    <t>Table 4.  Number of Declaration, Inspection and Violation by Item</t>
  </si>
  <si>
    <t>Classification of Items</t>
  </si>
  <si>
    <t>輸入重量</t>
    <rPh sb="0" eb="2">
      <t>ユニュウ</t>
    </rPh>
    <rPh sb="2" eb="4">
      <t>ジュウリョウ</t>
    </rPh>
    <phoneticPr fontId="10"/>
  </si>
  <si>
    <t>31,064,063</t>
  </si>
  <si>
    <t xml:space="preserve">            </t>
  </si>
  <si>
    <t>トン</t>
  </si>
  <si>
    <t>輸入重量   31,064,063            トン</t>
  </si>
  <si>
    <t>輸入重量</t>
    <phoneticPr fontId="2"/>
  </si>
  <si>
    <t>Weight of imports</t>
    <phoneticPr fontId="10"/>
  </si>
  <si>
    <t xml:space="preserve">              　　</t>
    <phoneticPr fontId="10"/>
  </si>
  <si>
    <t>tons</t>
    <phoneticPr fontId="2"/>
  </si>
  <si>
    <t>（トン）</t>
  </si>
  <si>
    <t>（％）</t>
  </si>
  <si>
    <t>　　　　　</t>
    <phoneticPr fontId="2"/>
  </si>
  <si>
    <t>畜産食品              畜産加工食品</t>
    <rPh sb="0" eb="2">
      <t>チクサン</t>
    </rPh>
    <rPh sb="18" eb="20">
      <t>チクサン</t>
    </rPh>
    <phoneticPr fontId="10"/>
  </si>
  <si>
    <t>畜産食品</t>
    <phoneticPr fontId="2"/>
  </si>
  <si>
    <t>Livestock food</t>
  </si>
  <si>
    <t xml:space="preserve">   </t>
    <phoneticPr fontId="10"/>
  </si>
  <si>
    <t>水産食品              水産加工食品</t>
  </si>
  <si>
    <t>畜産加工食品</t>
    <phoneticPr fontId="2"/>
  </si>
  <si>
    <t>Processed livestock food</t>
  </si>
  <si>
    <t>農産食品              農産加工食品</t>
  </si>
  <si>
    <t>水産食品</t>
  </si>
  <si>
    <t>Aquatic food</t>
  </si>
  <si>
    <t>その他の食料品</t>
  </si>
  <si>
    <t>水産加工食品</t>
  </si>
  <si>
    <t>Processed aquatic food</t>
  </si>
  <si>
    <t>飲料</t>
  </si>
  <si>
    <t>農産食品</t>
  </si>
  <si>
    <t>Agricultural food</t>
  </si>
  <si>
    <t>食品添加物</t>
  </si>
  <si>
    <t>農産加工食品</t>
  </si>
  <si>
    <t>Processed agricultural food</t>
  </si>
  <si>
    <t>器具</t>
  </si>
  <si>
    <t>Other foods</t>
  </si>
  <si>
    <t>容器包装</t>
  </si>
  <si>
    <t>Beverages</t>
  </si>
  <si>
    <t>おもちゃ</t>
  </si>
  <si>
    <t>Food additives</t>
  </si>
  <si>
    <t>合　　計</t>
  </si>
  <si>
    <t>Tools and apparatus</t>
  </si>
  <si>
    <t>Containers and packaging</t>
  </si>
  <si>
    <t>Toys</t>
  </si>
  <si>
    <t>Classification of Items</t>
    <phoneticPr fontId="10"/>
  </si>
  <si>
    <t>Weight of Imports (tons)</t>
    <phoneticPr fontId="10"/>
  </si>
  <si>
    <t>State of Declaration, Inspection and Violation of Top 5 Countries by Item (on a weight basis)</t>
    <phoneticPr fontId="2"/>
  </si>
  <si>
    <t>Top 5 Countries</t>
    <phoneticPr fontId="2"/>
  </si>
  <si>
    <t>Weight (tons)</t>
    <phoneticPr fontId="2"/>
  </si>
  <si>
    <t>Weight (tons)</t>
  </si>
  <si>
    <t>Table 5.  State of Declaration, Inspection and Violation by Country of Production/Manufacture</t>
    <phoneticPr fontId="2"/>
  </si>
  <si>
    <t>Country</t>
    <phoneticPr fontId="2"/>
  </si>
  <si>
    <t xml:space="preserve">            </t>
    <phoneticPr fontId="10"/>
  </si>
  <si>
    <t>トン</t>
    <phoneticPr fontId="10"/>
  </si>
  <si>
    <t>アジア州</t>
  </si>
  <si>
    <t>欧州</t>
  </si>
  <si>
    <t>北米州</t>
  </si>
  <si>
    <t>南米州</t>
  </si>
  <si>
    <t>アフリカ州</t>
    <rPh sb="4" eb="5">
      <t>シュウ</t>
    </rPh>
    <phoneticPr fontId="42"/>
  </si>
  <si>
    <t>太平洋州</t>
  </si>
  <si>
    <t>特殊地域</t>
    <phoneticPr fontId="10"/>
  </si>
  <si>
    <t>Area</t>
    <phoneticPr fontId="10"/>
  </si>
  <si>
    <t>State of Declaration, Inspection and Violation of Top 5 Items by Country of Production/Manufacture (on a weight basis)</t>
    <phoneticPr fontId="2"/>
  </si>
  <si>
    <t>Area</t>
    <phoneticPr fontId="2"/>
  </si>
  <si>
    <t>Item</t>
    <phoneticPr fontId="2"/>
  </si>
  <si>
    <t/>
  </si>
  <si>
    <t>Fresh meat (including internal organs)</t>
  </si>
  <si>
    <t>Beef</t>
  </si>
  <si>
    <t>Water buffalo meat</t>
  </si>
  <si>
    <t>Pork</t>
  </si>
  <si>
    <t>Wild boar and domestic pig hybrid meat</t>
  </si>
  <si>
    <t>Horse meat</t>
  </si>
  <si>
    <t>Mule</t>
  </si>
  <si>
    <t>Mutton and lamb</t>
  </si>
  <si>
    <t>Goat meat</t>
  </si>
  <si>
    <t>Rabbit meat</t>
  </si>
  <si>
    <t>Other flesh</t>
  </si>
  <si>
    <t>Chicken</t>
  </si>
  <si>
    <t>Domestic duck</t>
  </si>
  <si>
    <t>Turkey</t>
  </si>
  <si>
    <t>Other fowl</t>
  </si>
  <si>
    <t>Milk</t>
  </si>
  <si>
    <t>Bird eggs</t>
  </si>
  <si>
    <t>Other fresh livestock food</t>
  </si>
  <si>
    <t>Meat product</t>
  </si>
  <si>
    <t>Dried meat product</t>
  </si>
  <si>
    <t>Unheated meat product</t>
  </si>
  <si>
    <t>Designated heated meat product</t>
  </si>
  <si>
    <t>Heated meat product (heating after packaging)</t>
  </si>
  <si>
    <t>Heated meat product (packaging after heating)</t>
  </si>
  <si>
    <t>Other meat product</t>
  </si>
  <si>
    <t>Milk and dairy product</t>
  </si>
  <si>
    <t>Milk and cream in liquid state</t>
  </si>
  <si>
    <t>Condensed/concentrated milk</t>
  </si>
  <si>
    <t>Powdered milk</t>
  </si>
  <si>
    <t>Fermented milk and lactobacillus drink</t>
  </si>
  <si>
    <t>Butter</t>
  </si>
  <si>
    <t>Cheese and cheese curd</t>
  </si>
  <si>
    <t>Ice cream</t>
  </si>
  <si>
    <t>Food made of milk as main material</t>
  </si>
  <si>
    <t>Other dairy product</t>
  </si>
  <si>
    <t>Processed egg product</t>
  </si>
  <si>
    <t>Hen egg product</t>
  </si>
  <si>
    <t>Other processed egg product</t>
  </si>
  <si>
    <t>Flesh and fowl preparations</t>
  </si>
  <si>
    <t>Meat extract</t>
  </si>
  <si>
    <t>Blood preparations</t>
  </si>
  <si>
    <t>Other flesh and fowl preparations</t>
  </si>
  <si>
    <t>Other processed livestock product</t>
  </si>
  <si>
    <t>Frozen food (other than meat product)</t>
  </si>
  <si>
    <t>Food packed in containers and sterilized by pressurization and heating</t>
  </si>
  <si>
    <t>Honey</t>
  </si>
  <si>
    <t>Royal Jelly</t>
  </si>
  <si>
    <t>Propolis</t>
  </si>
  <si>
    <t>Other processed livestock food</t>
  </si>
  <si>
    <t>Fish</t>
  </si>
  <si>
    <t>Freshwater fish</t>
  </si>
  <si>
    <t>Bonito, tuna, mackerel</t>
  </si>
  <si>
    <t>Horse mackerel, yellowtail, dolphinfish</t>
  </si>
  <si>
    <t>Sea bass, sea bream, croaker</t>
  </si>
  <si>
    <t>Herring, sardine</t>
  </si>
  <si>
    <t>Codfish</t>
  </si>
  <si>
    <t>Flatfish, sole</t>
  </si>
  <si>
    <t>Grouper</t>
  </si>
  <si>
    <t>Barracuda</t>
  </si>
  <si>
    <t>Snapper</t>
  </si>
  <si>
    <t>Globefish</t>
  </si>
  <si>
    <t>Other fish</t>
  </si>
  <si>
    <t>Shellfish</t>
  </si>
  <si>
    <t>Bivalve</t>
  </si>
  <si>
    <t>Snail</t>
  </si>
  <si>
    <t>Aquatic animals</t>
  </si>
  <si>
    <t>Lobster, prawn, shrimp</t>
  </si>
  <si>
    <t>Crab</t>
  </si>
  <si>
    <t>Other crustacean</t>
  </si>
  <si>
    <t>Other aquatic animals</t>
  </si>
  <si>
    <t>Seaweed</t>
  </si>
  <si>
    <t>Sea tangle</t>
  </si>
  <si>
    <t>Laver</t>
  </si>
  <si>
    <t>Wakame</t>
  </si>
  <si>
    <t>Agar-agar</t>
  </si>
  <si>
    <t>Other seaweed</t>
  </si>
  <si>
    <t>Other aquatic food</t>
  </si>
  <si>
    <t>Processed fish product</t>
  </si>
  <si>
    <t>Sliced/shucked fresh fish (including frozen food)</t>
  </si>
  <si>
    <t>Dried fish product</t>
  </si>
  <si>
    <t>Processed and cooked fish</t>
  </si>
  <si>
    <t>Frozen food</t>
  </si>
  <si>
    <t>Fish meat kneaded product</t>
  </si>
  <si>
    <t>Other processed fish product</t>
  </si>
  <si>
    <t>Processed shellfish product</t>
  </si>
  <si>
    <t>Sliced/shucked fresh shellfish (including frozen food)</t>
  </si>
  <si>
    <t>Dried shellfish</t>
  </si>
  <si>
    <t>Processed and cooked shellfish</t>
  </si>
  <si>
    <t>Other processed shellfish product</t>
  </si>
  <si>
    <t>Processed aquatic animal product (other than fish and shellfish)</t>
  </si>
  <si>
    <t>Sliced/shucked fresh aquatic animals (including frozen food)</t>
  </si>
  <si>
    <t>Dried aquatic animal product</t>
  </si>
  <si>
    <t>Processed and cooked aquatic animals</t>
  </si>
  <si>
    <t>Other processed aquatic animal product</t>
  </si>
  <si>
    <t>Processed seaweed product</t>
  </si>
  <si>
    <t>Dried seaweed</t>
  </si>
  <si>
    <t>Salted seaweed</t>
  </si>
  <si>
    <t>Seaweed boiled down in soy sauce</t>
  </si>
  <si>
    <t>Other processed seaweed product</t>
  </si>
  <si>
    <t>Processed aquatic animal egg product</t>
  </si>
  <si>
    <t>Processed fish egg product</t>
  </si>
  <si>
    <t>Processed shellfish egg product</t>
  </si>
  <si>
    <t>Processed other aquatic animal egg product</t>
  </si>
  <si>
    <t>Cereals</t>
  </si>
  <si>
    <t>Non-glutinous rice</t>
  </si>
  <si>
    <t>Glutinous rice</t>
  </si>
  <si>
    <t>Other rice</t>
  </si>
  <si>
    <t>Barley</t>
  </si>
  <si>
    <t>Wheat</t>
  </si>
  <si>
    <t>Rye</t>
  </si>
  <si>
    <t>Oat</t>
  </si>
  <si>
    <t>Other oats</t>
  </si>
  <si>
    <t>Maize</t>
  </si>
  <si>
    <t>Buckwheat</t>
  </si>
  <si>
    <t>Indian millet</t>
  </si>
  <si>
    <t>Job's tears</t>
  </si>
  <si>
    <t>Other miscellaneous cereals</t>
  </si>
  <si>
    <t>Pulses</t>
  </si>
  <si>
    <t>Peanuts</t>
  </si>
  <si>
    <t>Soybeans</t>
  </si>
  <si>
    <t>Adzuki beans</t>
  </si>
  <si>
    <t>Broad beans</t>
  </si>
  <si>
    <t>Peas</t>
  </si>
  <si>
    <t>Other pulses</t>
  </si>
  <si>
    <t>Vegetables</t>
  </si>
  <si>
    <t>Brassicaceae</t>
  </si>
  <si>
    <t>Potato, yam, taro</t>
  </si>
  <si>
    <t>Cucurbitaceae</t>
  </si>
  <si>
    <t>Asteraceae</t>
  </si>
  <si>
    <t>Mushroom</t>
  </si>
  <si>
    <t>Apiaceae</t>
  </si>
  <si>
    <t>Solanaceae</t>
  </si>
  <si>
    <t>Liliaceae</t>
  </si>
  <si>
    <t>Other vegetables</t>
  </si>
  <si>
    <t>Fruits</t>
  </si>
  <si>
    <t>Stone fruits</t>
  </si>
  <si>
    <t>Citrus fruits</t>
  </si>
  <si>
    <t>Pomaceous fruits</t>
  </si>
  <si>
    <t>Tropical fruits</t>
  </si>
  <si>
    <t>Berry fruits</t>
  </si>
  <si>
    <t>Other fruits</t>
  </si>
  <si>
    <t>Nuts and seeds</t>
  </si>
  <si>
    <t>Nuts</t>
  </si>
  <si>
    <t>Oil seeds (for extraction of cooking oil)</t>
  </si>
  <si>
    <t>Coffee beans</t>
  </si>
  <si>
    <t>Cacao beans</t>
  </si>
  <si>
    <t>Other nuts and seeds</t>
  </si>
  <si>
    <t>Other agricultural food</t>
  </si>
  <si>
    <t>Preparations of cereals</t>
  </si>
  <si>
    <t>Rice flour</t>
  </si>
  <si>
    <t>Oat flour</t>
  </si>
  <si>
    <t>Flour of miscellaneous cereals</t>
  </si>
  <si>
    <t>Boiled cereals in water</t>
  </si>
  <si>
    <t>Noodles (other than frozen food)</t>
  </si>
  <si>
    <t>Bread (other than frozen food)</t>
  </si>
  <si>
    <t>Other preparations of cereals</t>
  </si>
  <si>
    <t>Preparations of pulses</t>
  </si>
  <si>
    <t>Pulses flour</t>
  </si>
  <si>
    <t>Peanuts preparations</t>
  </si>
  <si>
    <t>Roasted/fried pulses (other than peanuts)</t>
  </si>
  <si>
    <t>Bean jam</t>
  </si>
  <si>
    <t>Boiled beans (including boiled adzuki)</t>
  </si>
  <si>
    <t>Processed soybeans (other than listed above)</t>
  </si>
  <si>
    <t>Other preparations of pulses</t>
  </si>
  <si>
    <t>Preparations of vegetables (other than processed mushroom, spices, processed herb and tea)</t>
  </si>
  <si>
    <t>Dried vegetables</t>
  </si>
  <si>
    <t>Flour</t>
  </si>
  <si>
    <t>Salted vegetables (including in brine)</t>
  </si>
  <si>
    <t>Pickled vegetables</t>
  </si>
  <si>
    <t>Boiled vegetables in water</t>
  </si>
  <si>
    <t>Puree and paste</t>
  </si>
  <si>
    <t>Other preparations of vegetables</t>
  </si>
  <si>
    <t>Processed mushroom product</t>
  </si>
  <si>
    <t>Dried mushroom (including flour)</t>
  </si>
  <si>
    <t>Salted mushroom (including in brine)</t>
  </si>
  <si>
    <t>Boiled mushroom in water</t>
  </si>
  <si>
    <t>Other processed mushroom product</t>
  </si>
  <si>
    <t>Processed herb and spices</t>
  </si>
  <si>
    <t>Allspice</t>
  </si>
  <si>
    <t>Cinnamon</t>
  </si>
  <si>
    <t>Laurel</t>
  </si>
  <si>
    <t>Saffron</t>
  </si>
  <si>
    <t>Clove</t>
  </si>
  <si>
    <t>Chili pepper</t>
  </si>
  <si>
    <t>Nutmeg</t>
  </si>
  <si>
    <t>Paprika</t>
  </si>
  <si>
    <t>Peppers</t>
  </si>
  <si>
    <t>Mustards</t>
  </si>
  <si>
    <t>Curry powder</t>
  </si>
  <si>
    <t>Other processed herb and spices</t>
  </si>
  <si>
    <t>Tea</t>
  </si>
  <si>
    <t>Non-fermented tea</t>
  </si>
  <si>
    <t>Semi-fermented tea</t>
  </si>
  <si>
    <t>Fermented tea</t>
  </si>
  <si>
    <t>Preparations of fruits</t>
  </si>
  <si>
    <t>Dried fruits (including powdered fruits)</t>
  </si>
  <si>
    <t>Temporarily stored fruits</t>
  </si>
  <si>
    <t>Pickled fruits</t>
  </si>
  <si>
    <t>Syruped fruits</t>
  </si>
  <si>
    <t>Jam and marmalade</t>
  </si>
  <si>
    <t>Other preparations of fruits</t>
  </si>
  <si>
    <t>Preparations of nuts and seeds</t>
  </si>
  <si>
    <t>Roasted/fried nuts and seeds (other than coffee beans and cacao beans)</t>
  </si>
  <si>
    <t>Paste</t>
  </si>
  <si>
    <t>Coffee product</t>
  </si>
  <si>
    <t>Cocoa product</t>
  </si>
  <si>
    <t>Other preparations of nuts and seeds</t>
  </si>
  <si>
    <t>Starch</t>
  </si>
  <si>
    <t>Tapioca starch</t>
  </si>
  <si>
    <t>Sago starch</t>
  </si>
  <si>
    <t>Cornstarch</t>
  </si>
  <si>
    <t>Potato starch</t>
  </si>
  <si>
    <t>Sweet potato starch</t>
  </si>
  <si>
    <t>Wheat starch</t>
  </si>
  <si>
    <t>Chemically modified starch</t>
  </si>
  <si>
    <t>Other starch</t>
  </si>
  <si>
    <t>Other processed agricultural food</t>
  </si>
  <si>
    <t>Substitute for tea</t>
  </si>
  <si>
    <t>Vegetable protein</t>
  </si>
  <si>
    <t>Prepared flour</t>
  </si>
  <si>
    <t>Other processed agricultural food, not elsewhere classified</t>
  </si>
  <si>
    <t>Soup, stew and seasonings (other than frozen food)</t>
  </si>
  <si>
    <t>Soup</t>
  </si>
  <si>
    <t>Stew</t>
  </si>
  <si>
    <t>Sauce</t>
  </si>
  <si>
    <t>Fermented soybean paste</t>
  </si>
  <si>
    <t>Gochujang</t>
  </si>
  <si>
    <t>Soy sauce</t>
  </si>
  <si>
    <t>Fish sauce</t>
  </si>
  <si>
    <t>Ketchup</t>
  </si>
  <si>
    <t>Mustard preparations</t>
  </si>
  <si>
    <t>Chili pepper preparations</t>
  </si>
  <si>
    <t>Vinegar</t>
  </si>
  <si>
    <t>Sugar</t>
  </si>
  <si>
    <t>Saccharides</t>
  </si>
  <si>
    <t>Salts</t>
  </si>
  <si>
    <t>Other seasonings</t>
  </si>
  <si>
    <t>Oils and fats (other than dairy product)</t>
  </si>
  <si>
    <t>Oils and fats from land animals</t>
  </si>
  <si>
    <t>Oils and fats from aquatic animals</t>
  </si>
  <si>
    <t>Oils and fats from vegetables</t>
  </si>
  <si>
    <t>Other oils and fats</t>
  </si>
  <si>
    <t>Cakes (other than frozen food)</t>
  </si>
  <si>
    <t>Western-style cake</t>
  </si>
  <si>
    <t>Japanese-style cake</t>
  </si>
  <si>
    <t>Other cake</t>
  </si>
  <si>
    <t>Health food</t>
  </si>
  <si>
    <t>Health food derived from vegetables</t>
  </si>
  <si>
    <t>Health food derived from animals</t>
  </si>
  <si>
    <t>Health food derived from microorganisms</t>
  </si>
  <si>
    <t>Other health foods</t>
  </si>
  <si>
    <t>Other foods, not elsewhere classified</t>
  </si>
  <si>
    <t>Soft drinks</t>
  </si>
  <si>
    <t>Mineral waters</t>
  </si>
  <si>
    <t>Frozen fruits drinks</t>
  </si>
  <si>
    <t>Fruits juice for raw material</t>
  </si>
  <si>
    <t>Other soft drinks</t>
  </si>
  <si>
    <t>Powdered soft drinks</t>
  </si>
  <si>
    <t>Alcoholic beverages</t>
  </si>
  <si>
    <t>Grape must and malt</t>
  </si>
  <si>
    <t>Spirits</t>
  </si>
  <si>
    <t>Fruits wine</t>
  </si>
  <si>
    <t>Beer</t>
  </si>
  <si>
    <t>Other alcoholic beverages</t>
  </si>
  <si>
    <t>Sweetener</t>
  </si>
  <si>
    <t>Color additive</t>
  </si>
  <si>
    <t>Preservative</t>
  </si>
  <si>
    <t>Thickening agent for stabilization</t>
  </si>
  <si>
    <t>Antioxidant</t>
  </si>
  <si>
    <t>Coloring agent</t>
  </si>
  <si>
    <t>Bleaching agent</t>
  </si>
  <si>
    <t>Fungicide/insecticide</t>
  </si>
  <si>
    <t>Gum base</t>
  </si>
  <si>
    <t>Sour agent</t>
  </si>
  <si>
    <t>Seasoning</t>
  </si>
  <si>
    <t>Emulsifying agent</t>
  </si>
  <si>
    <t>Reinforcement</t>
  </si>
  <si>
    <t>Flavoring agent</t>
  </si>
  <si>
    <t>Agent for manufacturing process</t>
  </si>
  <si>
    <t>Bitter agent</t>
  </si>
  <si>
    <t>Enzyme</t>
  </si>
  <si>
    <t>Brightener</t>
  </si>
  <si>
    <t>Other additives</t>
  </si>
  <si>
    <t>Tableware</t>
  </si>
  <si>
    <t>Tableware made of glass, ceramics or enamel</t>
  </si>
  <si>
    <t>Tableware made of plastic</t>
  </si>
  <si>
    <t>Tableware made of rubber</t>
  </si>
  <si>
    <t>Tableware made of metal</t>
  </si>
  <si>
    <t>Tableware made of wood, bamboo or rattan</t>
  </si>
  <si>
    <t>Tableware made of paper, cloth or leather</t>
  </si>
  <si>
    <t>Tableware made of stone</t>
  </si>
  <si>
    <t>Other tableware</t>
  </si>
  <si>
    <t>Cookware</t>
  </si>
  <si>
    <t>Cookware made of glass, ceramics or enamel</t>
  </si>
  <si>
    <t>Cookware made of plastic</t>
  </si>
  <si>
    <t>Cookware made of rubber</t>
  </si>
  <si>
    <t>Cookware made of metal</t>
  </si>
  <si>
    <t>Cookware made of wood, bamboo or rattan</t>
  </si>
  <si>
    <t>Cookware made of paper, cloth or leather</t>
  </si>
  <si>
    <t>Cookware made of stone</t>
  </si>
  <si>
    <t>Other cookware</t>
  </si>
  <si>
    <t>Machines and apparatus for food manufacture</t>
  </si>
  <si>
    <t>Machines and apparatus for food manufacture made of glass, ceramics or enamel</t>
  </si>
  <si>
    <t>Machines and apparatus for food manufacture made of plastic</t>
  </si>
  <si>
    <t>Machines and apparatus for food manufacture made of rubber</t>
  </si>
  <si>
    <t>Machines and apparatus for food manufacture made of metal</t>
  </si>
  <si>
    <t>Machines and apparatus for food manufacture made of wood, bamboo or rattan</t>
  </si>
  <si>
    <t>Machines and apparatus for food manufacture made of paper, cloth or leather</t>
  </si>
  <si>
    <t>Machines and apparatus for food manufacture made of stone</t>
  </si>
  <si>
    <t>Other machines and apparatus for food manufacture</t>
  </si>
  <si>
    <t>Other tools and apparatus</t>
  </si>
  <si>
    <t>Other tools and apparatus made of glass, ceramics or enamel</t>
  </si>
  <si>
    <t>Other tools and apparatus made of plastic</t>
  </si>
  <si>
    <t>Other tools and apparatus made of rubber</t>
  </si>
  <si>
    <t>Other tools and apparatus made of metal</t>
  </si>
  <si>
    <t>Other tools and apparatus made of wood, bamboo or rattan</t>
  </si>
  <si>
    <t>Other tools and apparatus made of paper, cloth or leather</t>
  </si>
  <si>
    <t>Other tools and apparatus made of stone</t>
  </si>
  <si>
    <t>Others: Other tools and apparatus</t>
  </si>
  <si>
    <t>Containers and packaging made of glass, ceramics or enamel</t>
  </si>
  <si>
    <t>Containers and packaging made of plastic</t>
  </si>
  <si>
    <t>Containers and packaging made of rubber</t>
  </si>
  <si>
    <t>Containers and packaging made of metal</t>
  </si>
  <si>
    <t>Containers and packaging made of wood, bamboo or rattan</t>
  </si>
  <si>
    <t>Containers and packaging made of paper, cloth or leather</t>
  </si>
  <si>
    <t>Containers and packaging made of stone</t>
  </si>
  <si>
    <t>Other containers and packaging</t>
  </si>
  <si>
    <t>Toys touched with mouth of infants</t>
  </si>
  <si>
    <t>Accessory toys, transfer pictures and tumble dolls</t>
  </si>
  <si>
    <t>Toys in combination</t>
  </si>
  <si>
    <t>U.S.A.</t>
  </si>
  <si>
    <t>Australia</t>
  </si>
  <si>
    <t>Canada</t>
  </si>
  <si>
    <t>New Zealand</t>
  </si>
  <si>
    <t>Mexico</t>
  </si>
  <si>
    <t>Hungary</t>
  </si>
  <si>
    <t>Spain</t>
  </si>
  <si>
    <t>Denmark</t>
  </si>
  <si>
    <t>Argentina</t>
  </si>
  <si>
    <t>Brazil</t>
  </si>
  <si>
    <t>Italy</t>
  </si>
  <si>
    <t>Iceland</t>
  </si>
  <si>
    <t>France</t>
  </si>
  <si>
    <t>Thailand</t>
  </si>
  <si>
    <t>Malaysia</t>
  </si>
  <si>
    <t>Lithuania</t>
  </si>
  <si>
    <t>U.K.</t>
  </si>
  <si>
    <t>People's Republic of China</t>
  </si>
  <si>
    <t>Sweden</t>
  </si>
  <si>
    <t>Korea</t>
  </si>
  <si>
    <t>Viet Nam</t>
  </si>
  <si>
    <t>Netherlands</t>
  </si>
  <si>
    <t>India</t>
  </si>
  <si>
    <t>Germany</t>
  </si>
  <si>
    <t>Greece</t>
  </si>
  <si>
    <t>Belarus</t>
  </si>
  <si>
    <t>Belgium</t>
  </si>
  <si>
    <t>Singapore</t>
  </si>
  <si>
    <t>Taiwan</t>
  </si>
  <si>
    <t>Myanmar</t>
  </si>
  <si>
    <t>Ukraine</t>
  </si>
  <si>
    <t>Russian Federation</t>
  </si>
  <si>
    <t>Norway</t>
  </si>
  <si>
    <t>Indonesia</t>
  </si>
  <si>
    <t>Ireland</t>
  </si>
  <si>
    <t>Chile</t>
  </si>
  <si>
    <t>Philippines</t>
  </si>
  <si>
    <t>Bahrain</t>
  </si>
  <si>
    <t>Peru</t>
  </si>
  <si>
    <t>Morocco</t>
  </si>
  <si>
    <t>Mauritania</t>
  </si>
  <si>
    <t>Tonga</t>
  </si>
  <si>
    <t>Japan</t>
  </si>
  <si>
    <t>Bulgaria</t>
  </si>
  <si>
    <t>Pakistan</t>
  </si>
  <si>
    <t>Nepal</t>
  </si>
  <si>
    <t>Sri Lanka</t>
  </si>
  <si>
    <t>Bangladesh</t>
  </si>
  <si>
    <t>Finland</t>
  </si>
  <si>
    <t>South Africa</t>
  </si>
  <si>
    <t>Mongolia</t>
  </si>
  <si>
    <t>Laos</t>
  </si>
  <si>
    <t>Bolivia</t>
  </si>
  <si>
    <t>Uzbekistan</t>
  </si>
  <si>
    <t>New Caledonia (Fr. including Chesterfield)</t>
  </si>
  <si>
    <t>Oman</t>
  </si>
  <si>
    <t>Israel</t>
  </si>
  <si>
    <t>Poland</t>
  </si>
  <si>
    <t>Ecuador</t>
  </si>
  <si>
    <t>Egypt</t>
  </si>
  <si>
    <t>Nigeria</t>
  </si>
  <si>
    <t>Tanzania</t>
  </si>
  <si>
    <t>Burkina Faso</t>
  </si>
  <si>
    <t>Columbia</t>
  </si>
  <si>
    <t>Ethiopia</t>
  </si>
  <si>
    <t>Ghana</t>
  </si>
  <si>
    <t>Venezuela</t>
  </si>
  <si>
    <t>Cote d'Ivoire</t>
  </si>
  <si>
    <t>Dominican Republic</t>
  </si>
  <si>
    <t>Mozambique</t>
  </si>
  <si>
    <t>Guatemala</t>
  </si>
  <si>
    <t>Paraguay</t>
  </si>
  <si>
    <t>Portugal</t>
  </si>
  <si>
    <t>Serbia</t>
  </si>
  <si>
    <t>Switzerland</t>
  </si>
  <si>
    <t>Hong Kong</t>
  </si>
  <si>
    <t>Jamaica</t>
  </si>
  <si>
    <t>Honduras</t>
  </si>
  <si>
    <t>Iran</t>
  </si>
  <si>
    <t>Madagascar</t>
  </si>
  <si>
    <t>Kenya</t>
  </si>
  <si>
    <t>Malawi</t>
  </si>
  <si>
    <t>Belize</t>
  </si>
  <si>
    <t>Somalia</t>
  </si>
  <si>
    <t>Estonia</t>
  </si>
  <si>
    <t>Austria</t>
  </si>
  <si>
    <t>The United Arab Emirates</t>
  </si>
  <si>
    <t>Czech</t>
  </si>
  <si>
    <t>Brunei</t>
  </si>
  <si>
    <t>Cambodia</t>
  </si>
  <si>
    <t>Maldives</t>
  </si>
  <si>
    <t>East Timor</t>
  </si>
  <si>
    <t>Afghanistan</t>
  </si>
  <si>
    <t>Bhutan</t>
  </si>
  <si>
    <t>Saudi Arabia</t>
  </si>
  <si>
    <t>Qatar</t>
  </si>
  <si>
    <t>Jordan</t>
  </si>
  <si>
    <t>Syria</t>
  </si>
  <si>
    <t>Lebanon</t>
  </si>
  <si>
    <t>The West Bank and Gaza Strip</t>
  </si>
  <si>
    <t>Yemen</t>
  </si>
  <si>
    <t>Azerbaijan</t>
  </si>
  <si>
    <t>Armenia</t>
  </si>
  <si>
    <t>Kyrgyz</t>
  </si>
  <si>
    <t>Georgia</t>
  </si>
  <si>
    <t>Europe (including Russian Asia)</t>
  </si>
  <si>
    <t>Faeroe Islands (Denmark)</t>
  </si>
  <si>
    <t>Luxembourg</t>
  </si>
  <si>
    <t>Liechtenstein</t>
  </si>
  <si>
    <t>San Marino</t>
  </si>
  <si>
    <t>Malta</t>
  </si>
  <si>
    <t>Albania</t>
  </si>
  <si>
    <t>Romania</t>
  </si>
  <si>
    <t>Cyprus</t>
  </si>
  <si>
    <t>Latvia</t>
  </si>
  <si>
    <t>Moldova</t>
  </si>
  <si>
    <t>Croatia</t>
  </si>
  <si>
    <t>Slovenia</t>
  </si>
  <si>
    <t>Bosnia and Herzegovina</t>
  </si>
  <si>
    <t>Republic of North Macedonia</t>
  </si>
  <si>
    <t>Slovak</t>
  </si>
  <si>
    <t>Montenegro</t>
  </si>
  <si>
    <t>North America (including Hawaii)</t>
  </si>
  <si>
    <t>Greenland (Dk.)</t>
  </si>
  <si>
    <t>El Salvador</t>
  </si>
  <si>
    <t>Nicaragua</t>
  </si>
  <si>
    <t>Costa Rica</t>
  </si>
  <si>
    <t>Panama</t>
  </si>
  <si>
    <t>Bermuda (Br.)</t>
  </si>
  <si>
    <t>Barbados</t>
  </si>
  <si>
    <t>Trinidad and Tobago</t>
  </si>
  <si>
    <t>Cuba</t>
  </si>
  <si>
    <t>Haiti</t>
  </si>
  <si>
    <t>Puerto Rico</t>
  </si>
  <si>
    <t>American Virgin Islands</t>
  </si>
  <si>
    <t>French West Indies (including Guadeloupe)</t>
  </si>
  <si>
    <t>French West Indies (excluding Guadeloupe)</t>
  </si>
  <si>
    <t>Grenada</t>
  </si>
  <si>
    <t>Saint Lucia</t>
  </si>
  <si>
    <t>Antigua and Barbuda</t>
  </si>
  <si>
    <t>Dominica</t>
  </si>
  <si>
    <t>Saint Vincent</t>
  </si>
  <si>
    <t>South America</t>
  </si>
  <si>
    <t>Guyana</t>
  </si>
  <si>
    <t>Suriname</t>
  </si>
  <si>
    <t>Uruguay</t>
  </si>
  <si>
    <t>Africa</t>
  </si>
  <si>
    <t>Algeria</t>
  </si>
  <si>
    <t>Tunisia</t>
  </si>
  <si>
    <t>Sudan</t>
  </si>
  <si>
    <t>Senegal</t>
  </si>
  <si>
    <t>Guinea</t>
  </si>
  <si>
    <t>Togo</t>
  </si>
  <si>
    <t>Benin</t>
  </si>
  <si>
    <t>Mali</t>
  </si>
  <si>
    <t>Cabo Verde</t>
  </si>
  <si>
    <t>Canary Islands</t>
  </si>
  <si>
    <t>Niger</t>
  </si>
  <si>
    <t>Rwanda</t>
  </si>
  <si>
    <t>Cameroon</t>
  </si>
  <si>
    <t>Republic of Congo</t>
  </si>
  <si>
    <t>Democratic Republic of the Congo</t>
  </si>
  <si>
    <t>Burundi</t>
  </si>
  <si>
    <t>Sao Tome and Principe</t>
  </si>
  <si>
    <t>St. Helena Island and Dependencies (Br.)</t>
  </si>
  <si>
    <t>Uganda</t>
  </si>
  <si>
    <t>Seychelles</t>
  </si>
  <si>
    <t>Mauritius</t>
  </si>
  <si>
    <t>Reunion</t>
  </si>
  <si>
    <t>Zimbabwe</t>
  </si>
  <si>
    <t>Namibia</t>
  </si>
  <si>
    <t>Kingdom of Lesotho</t>
  </si>
  <si>
    <t>Zambia</t>
  </si>
  <si>
    <t>Eswatini</t>
  </si>
  <si>
    <t>Comoros</t>
  </si>
  <si>
    <t>Oceania (excluding Hawaii)</t>
  </si>
  <si>
    <t>Papua New Guinea</t>
  </si>
  <si>
    <t>Cook Islands</t>
  </si>
  <si>
    <t>Niue</t>
  </si>
  <si>
    <t>Samoa</t>
  </si>
  <si>
    <t>Vanuatu</t>
  </si>
  <si>
    <t>Fiji</t>
  </si>
  <si>
    <t>Solomon</t>
  </si>
  <si>
    <t>Kiribati</t>
  </si>
  <si>
    <t>Nauru</t>
  </si>
  <si>
    <t>French Polynesia</t>
  </si>
  <si>
    <t>Tuvalu</t>
  </si>
  <si>
    <t>Marshall</t>
  </si>
  <si>
    <t>Micronesia</t>
  </si>
  <si>
    <t>Palau (United Nations Trusteeship administered by the USA)</t>
  </si>
  <si>
    <t>Special areas</t>
  </si>
  <si>
    <t>Kosovo</t>
  </si>
  <si>
    <t>Asia (excluding Russian Asia)</t>
  </si>
  <si>
    <t>Haneda Airport</t>
    <phoneticPr fontId="2"/>
  </si>
  <si>
    <t>Provision violated</t>
  </si>
  <si>
    <t>Major Violation Details</t>
  </si>
  <si>
    <t>Asia</t>
  </si>
  <si>
    <t>Europe</t>
  </si>
  <si>
    <t>North America</t>
  </si>
  <si>
    <t>Oceania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</si>
</sst>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_);[Red]\(#,##0.0\)"/>
    <numFmt numFmtId="178" formatCode="\(#,##0\)"/>
    <numFmt numFmtId="179" formatCode="#,##0_ "/>
    <numFmt numFmtId="180" formatCode="0_ "/>
    <numFmt numFmtId="181" formatCode="0.0%"/>
    <numFmt numFmtId="182" formatCode="#,##0;[Red]#,##0"/>
    <numFmt numFmtId="183" formatCode="0.0_ "/>
    <numFmt numFmtId="184" formatCode="#,##0.0_ "/>
    <numFmt numFmtId="185" formatCode="#,##0_);[Red]\(#,##0\)"/>
  </numFmts>
  <fonts count="49">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Ｐゴシック"/>
      <family val="2"/>
      <charset val="128"/>
    </font>
    <font>
      <sz val="11"/>
      <color theme="1"/>
      <name val="Arial"/>
      <family val="2"/>
    </font>
    <font>
      <sz val="9"/>
      <color theme="1"/>
      <name val="Arial"/>
      <family val="2"/>
    </font>
    <font>
      <sz val="9"/>
      <color theme="1"/>
      <name val="Times New Roman"/>
      <family val="1"/>
    </font>
    <font>
      <sz val="9"/>
      <color theme="1"/>
      <name val="ＭＳ Ｐ明朝"/>
      <family val="1"/>
      <charset val="128"/>
    </font>
    <font>
      <sz val="11"/>
      <name val="ＭＳ Ｐゴシック"/>
      <family val="3"/>
      <charset val="128"/>
    </font>
    <font>
      <sz val="9"/>
      <name val="Times New Roman"/>
      <family val="1"/>
    </font>
    <font>
      <sz val="6"/>
      <name val="ＭＳ Ｐゴシック"/>
      <family val="3"/>
      <charset val="128"/>
    </font>
    <font>
      <sz val="10"/>
      <name val="ＭＳ Ｐゴシック"/>
      <family val="3"/>
      <charset val="128"/>
    </font>
    <font>
      <sz val="9"/>
      <color theme="1"/>
      <name val="ＭＳ Ｐゴシック"/>
      <family val="2"/>
      <charset val="128"/>
    </font>
    <font>
      <sz val="12"/>
      <name val="ＭＳ Ｐゴシック"/>
      <family val="3"/>
      <charset val="128"/>
    </font>
    <font>
      <sz val="9"/>
      <name val="ＭＳ Ｐゴシック"/>
      <family val="3"/>
      <charset val="128"/>
    </font>
    <font>
      <sz val="11"/>
      <name val="明朝"/>
      <family val="3"/>
      <charset val="128"/>
    </font>
    <font>
      <sz val="10"/>
      <name val="ＭＳ Ｐ明朝"/>
      <family val="1"/>
      <charset val="128"/>
    </font>
    <font>
      <sz val="9"/>
      <name val="明朝"/>
      <family val="3"/>
      <charset val="128"/>
    </font>
    <font>
      <sz val="12"/>
      <color theme="1"/>
      <name val="Arial"/>
      <family val="2"/>
    </font>
    <font>
      <sz val="10.5"/>
      <color theme="1"/>
      <name val="Times New Roman"/>
      <family val="1"/>
    </font>
    <font>
      <sz val="12"/>
      <color theme="1"/>
      <name val="Times New Roman"/>
      <family val="1"/>
    </font>
    <font>
      <sz val="10"/>
      <color theme="1"/>
      <name val="Times New Roman"/>
      <family val="1"/>
    </font>
    <font>
      <sz val="12"/>
      <color rgb="FF000000"/>
      <name val="Times New Roman"/>
      <family val="1"/>
    </font>
    <font>
      <sz val="10"/>
      <color rgb="FF000000"/>
      <name val="Times New Roman"/>
      <family val="1"/>
    </font>
    <font>
      <sz val="9"/>
      <color rgb="FF000000"/>
      <name val="Times New Roman"/>
      <family val="1"/>
    </font>
    <font>
      <i/>
      <sz val="9"/>
      <color rgb="FF000000"/>
      <name val="Times New Roman"/>
      <family val="1"/>
    </font>
    <font>
      <sz val="9"/>
      <color rgb="FF000000"/>
      <name val="ＭＳ Ｐ明朝"/>
      <family val="1"/>
      <charset val="128"/>
    </font>
    <font>
      <sz val="10"/>
      <color theme="1"/>
      <name val="Century"/>
      <family val="1"/>
    </font>
    <font>
      <sz val="9"/>
      <color theme="1"/>
      <name val="ＭＳ Ｐゴシック"/>
      <family val="3"/>
      <charset val="128"/>
    </font>
    <font>
      <sz val="6"/>
      <name val="游ゴシック"/>
      <family val="2"/>
      <charset val="128"/>
      <scheme val="minor"/>
    </font>
    <font>
      <sz val="11"/>
      <color indexed="8"/>
      <name val="ＭＳ Ｐゴシック"/>
      <family val="3"/>
      <charset val="128"/>
    </font>
    <font>
      <sz val="11"/>
      <color theme="0"/>
      <name val="ＭＳ Ｐゴシック"/>
      <family val="3"/>
      <charset val="128"/>
    </font>
    <font>
      <sz val="12"/>
      <color indexed="8"/>
      <name val="ＭＳ Ｐゴシック"/>
      <family val="3"/>
      <charset val="128"/>
    </font>
    <font>
      <sz val="12"/>
      <name val="ＭＳ Ｐ明朝"/>
      <family val="1"/>
      <charset val="128"/>
    </font>
    <font>
      <sz val="12"/>
      <color theme="0"/>
      <name val="ＭＳ Ｐゴシック"/>
      <family val="3"/>
      <charset val="128"/>
    </font>
    <font>
      <sz val="9"/>
      <color indexed="8"/>
      <name val="ＭＳ Ｐゴシック"/>
      <family val="3"/>
      <charset val="128"/>
    </font>
    <font>
      <sz val="9"/>
      <name val="ＭＳ Ｐ明朝"/>
      <family val="1"/>
      <charset val="128"/>
    </font>
    <font>
      <sz val="10"/>
      <color theme="0"/>
      <name val="ＭＳ Ｐ明朝"/>
      <family val="1"/>
      <charset val="128"/>
    </font>
    <font>
      <sz val="8"/>
      <color theme="1"/>
      <name val="Times New Roman"/>
      <family val="1"/>
    </font>
    <font>
      <sz val="11"/>
      <color theme="1"/>
      <name val="Times New Roman"/>
      <family val="1"/>
    </font>
    <font>
      <sz val="10"/>
      <name val="Times New Roman"/>
      <family val="1"/>
    </font>
    <font>
      <sz val="8"/>
      <name val="Times New Roman"/>
      <family val="1"/>
    </font>
    <font>
      <u/>
      <sz val="10"/>
      <color indexed="14"/>
      <name val="ＭＳ Ｐゴシック"/>
      <family val="3"/>
      <charset val="128"/>
    </font>
    <font>
      <sz val="12"/>
      <color theme="0"/>
      <name val="Times New Roman"/>
      <family val="1"/>
    </font>
    <font>
      <sz val="10"/>
      <color theme="0"/>
      <name val="ＭＳ 明朝"/>
      <family val="1"/>
      <charset val="128"/>
    </font>
    <font>
      <sz val="11"/>
      <color theme="0"/>
      <name val="ＭＳ Ｐ明朝"/>
      <family val="1"/>
      <charset val="128"/>
    </font>
    <font>
      <sz val="11"/>
      <color theme="0"/>
      <name val="Times New Roman"/>
      <family val="1"/>
    </font>
    <font>
      <sz val="10"/>
      <color theme="0"/>
      <name val="Times New Roman"/>
      <family val="1"/>
    </font>
    <font>
      <sz val="10"/>
      <color theme="0"/>
      <name val="ＭＳ Ｐゴシック"/>
      <family val="3"/>
      <charset val="128"/>
    </font>
  </fonts>
  <fills count="1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lightVertical"/>
    </fill>
    <fill>
      <patternFill patternType="mediumGray">
        <bgColor indexed="9"/>
      </patternFill>
    </fill>
    <fill>
      <patternFill patternType="lightHorizontal">
        <bgColor indexed="9"/>
      </patternFill>
    </fill>
    <fill>
      <patternFill patternType="lightVertical">
        <bgColor indexed="8"/>
      </patternFill>
    </fill>
    <fill>
      <patternFill patternType="solid">
        <fgColor indexed="9"/>
        <bgColor indexed="64"/>
      </patternFill>
    </fill>
    <fill>
      <patternFill patternType="mediumGray"/>
    </fill>
    <fill>
      <patternFill patternType="lightHorizontal"/>
    </fill>
    <fill>
      <patternFill patternType="lightUp">
        <bgColor theme="1"/>
      </patternFill>
    </fill>
    <fill>
      <patternFill patternType="lightGrid"/>
    </fill>
    <fill>
      <patternFill patternType="lightUp"/>
    </fill>
    <fill>
      <patternFill patternType="solid">
        <fgColor indexed="23"/>
        <bgColor indexed="64"/>
      </patternFill>
    </fill>
    <fill>
      <patternFill patternType="mediumGray">
        <bgColor indexed="55"/>
      </patternFill>
    </fill>
    <fill>
      <patternFill patternType="solid">
        <fgColor indexed="8"/>
        <bgColor indexed="8"/>
      </patternFill>
    </fill>
  </fills>
  <borders count="53">
    <border>
      <left/>
      <right/>
      <top/>
      <bottom/>
      <diagonal/>
    </border>
    <border>
      <left/>
      <right/>
      <top/>
      <bottom style="medium">
        <color indexed="64"/>
      </bottom>
      <diagonal/>
    </border>
    <border diagonalDown="1">
      <left style="medium">
        <color indexed="64"/>
      </left>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diagonalDown="1">
      <left style="medium">
        <color indexed="64"/>
      </left>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diagonalDown="1">
      <left style="medium">
        <color indexed="64"/>
      </left>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medium">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indexed="64"/>
      </top>
      <bottom/>
      <diagonal/>
    </border>
    <border>
      <left style="thin">
        <color rgb="FF000000"/>
      </left>
      <right/>
      <top/>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indexed="64"/>
      </top>
      <bottom/>
      <diagonal/>
    </border>
  </borders>
  <cellStyleXfs count="9">
    <xf numFmtId="0" fontId="0" fillId="0" borderId="0">
      <alignment vertical="center"/>
    </xf>
    <xf numFmtId="9" fontId="1" fillId="0" borderId="0" applyFont="0" applyFill="0" applyBorder="0" applyAlignment="0" applyProtection="0">
      <alignment vertical="center"/>
    </xf>
    <xf numFmtId="0" fontId="8" fillId="0" borderId="0"/>
    <xf numFmtId="0" fontId="11" fillId="0" borderId="0"/>
    <xf numFmtId="0" fontId="8" fillId="0" borderId="0"/>
    <xf numFmtId="0" fontId="15" fillId="0" borderId="0"/>
    <xf numFmtId="0" fontId="8" fillId="0" borderId="0"/>
    <xf numFmtId="0" fontId="30" fillId="0" borderId="0"/>
    <xf numFmtId="0" fontId="8" fillId="0" borderId="0"/>
  </cellStyleXfs>
  <cellXfs count="302">
    <xf numFmtId="0" fontId="0" fillId="0" borderId="0" xfId="0">
      <alignment vertical="center"/>
    </xf>
    <xf numFmtId="0" fontId="3" fillId="0" borderId="0" xfId="0" applyFont="1">
      <alignment vertical="center"/>
    </xf>
    <xf numFmtId="0" fontId="6" fillId="0" borderId="12" xfId="0" applyFont="1" applyBorder="1" applyAlignment="1">
      <alignment horizontal="lef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176" fontId="6" fillId="0" borderId="12" xfId="0" applyNumberFormat="1" applyFont="1" applyBorder="1" applyAlignment="1">
      <alignment horizontal="center" vertical="center" wrapText="1"/>
    </xf>
    <xf numFmtId="38" fontId="6" fillId="0" borderId="13" xfId="0" applyNumberFormat="1" applyFont="1" applyBorder="1" applyAlignment="1">
      <alignment horizontal="right" vertical="center" wrapText="1"/>
    </xf>
    <xf numFmtId="177" fontId="6" fillId="0" borderId="13" xfId="0" applyNumberFormat="1" applyFont="1" applyBorder="1" applyAlignment="1">
      <alignment horizontal="left" vertical="center" wrapText="1"/>
    </xf>
    <xf numFmtId="38" fontId="6" fillId="0" borderId="13" xfId="0" applyNumberFormat="1" applyFont="1" applyBorder="1" applyAlignment="1">
      <alignment horizontal="left" vertical="center" wrapText="1"/>
    </xf>
    <xf numFmtId="177" fontId="6" fillId="0" borderId="13" xfId="0" applyNumberFormat="1" applyFont="1" applyBorder="1" applyAlignment="1">
      <alignment horizontal="right" vertical="center" wrapText="1"/>
    </xf>
    <xf numFmtId="38" fontId="9" fillId="0" borderId="12" xfId="2" applyNumberFormat="1" applyFont="1" applyBorder="1" applyAlignment="1">
      <alignment vertical="top"/>
    </xf>
    <xf numFmtId="49" fontId="9" fillId="0" borderId="12" xfId="2" applyNumberFormat="1" applyFont="1" applyBorder="1" applyAlignment="1">
      <alignment horizontal="right" vertical="top" wrapText="1"/>
    </xf>
    <xf numFmtId="38" fontId="9" fillId="0" borderId="12" xfId="3" quotePrefix="1" applyNumberFormat="1" applyFont="1" applyBorder="1"/>
    <xf numFmtId="178" fontId="9" fillId="0" borderId="12" xfId="3" applyNumberFormat="1" applyFont="1" applyBorder="1"/>
    <xf numFmtId="37" fontId="9" fillId="0" borderId="12" xfId="3" applyNumberFormat="1" applyFont="1" applyBorder="1"/>
    <xf numFmtId="37" fontId="9" fillId="0" borderId="12" xfId="3" applyNumberFormat="1" applyFont="1" applyFill="1" applyBorder="1"/>
    <xf numFmtId="178" fontId="9" fillId="0" borderId="12" xfId="3" applyNumberFormat="1" applyFont="1" applyFill="1" applyBorder="1"/>
    <xf numFmtId="176" fontId="6" fillId="0" borderId="15" xfId="0" applyNumberFormat="1" applyFont="1" applyBorder="1" applyAlignment="1">
      <alignment horizontal="center" vertical="center" wrapText="1"/>
    </xf>
    <xf numFmtId="38" fontId="6" fillId="0" borderId="16" xfId="0" applyNumberFormat="1" applyFont="1" applyBorder="1" applyAlignment="1">
      <alignment horizontal="right" vertical="center" wrapText="1"/>
    </xf>
    <xf numFmtId="177" fontId="6" fillId="0" borderId="16" xfId="0" applyNumberFormat="1" applyFont="1" applyBorder="1" applyAlignment="1">
      <alignment horizontal="right" vertical="center" wrapText="1"/>
    </xf>
    <xf numFmtId="178" fontId="9" fillId="0" borderId="15" xfId="3" applyNumberFormat="1" applyFont="1" applyBorder="1"/>
    <xf numFmtId="0" fontId="6" fillId="0" borderId="0" xfId="0" applyFont="1" applyBorder="1" applyAlignment="1">
      <alignment horizontal="justify" vertical="center"/>
    </xf>
    <xf numFmtId="0" fontId="6" fillId="0" borderId="0" xfId="0" applyFont="1" applyBorder="1" applyAlignment="1">
      <alignment vertical="center"/>
    </xf>
    <xf numFmtId="0" fontId="6" fillId="0" borderId="17" xfId="0" applyFont="1" applyBorder="1" applyAlignment="1">
      <alignment vertical="center"/>
    </xf>
    <xf numFmtId="0" fontId="6" fillId="0" borderId="0" xfId="0" applyFont="1" applyAlignment="1">
      <alignment vertical="center"/>
    </xf>
    <xf numFmtId="0" fontId="12" fillId="0" borderId="0" xfId="0" applyFont="1" applyBorder="1">
      <alignment vertical="center"/>
    </xf>
    <xf numFmtId="0" fontId="12" fillId="0" borderId="0" xfId="0" applyFont="1">
      <alignment vertical="center"/>
    </xf>
    <xf numFmtId="0" fontId="13" fillId="0" borderId="0" xfId="4" applyFont="1"/>
    <xf numFmtId="0" fontId="8" fillId="0" borderId="0" xfId="4" applyBorder="1"/>
    <xf numFmtId="0" fontId="14" fillId="0" borderId="0" xfId="4" applyFont="1"/>
    <xf numFmtId="0" fontId="8" fillId="0" borderId="0" xfId="4"/>
    <xf numFmtId="0" fontId="8" fillId="0" borderId="0" xfId="4" applyFont="1"/>
    <xf numFmtId="0" fontId="8" fillId="0" borderId="0" xfId="4" applyFont="1" applyBorder="1"/>
    <xf numFmtId="0" fontId="8" fillId="0" borderId="0" xfId="6" applyBorder="1"/>
    <xf numFmtId="0" fontId="14" fillId="0" borderId="0" xfId="6" applyFont="1"/>
    <xf numFmtId="49" fontId="17" fillId="0" borderId="0" xfId="5" applyNumberFormat="1" applyFont="1"/>
    <xf numFmtId="49" fontId="14" fillId="0" borderId="0" xfId="6" applyNumberFormat="1" applyFont="1"/>
    <xf numFmtId="0" fontId="8" fillId="0" borderId="0" xfId="6"/>
    <xf numFmtId="49" fontId="8" fillId="0" borderId="0" xfId="4" applyNumberFormat="1" applyFont="1" applyBorder="1"/>
    <xf numFmtId="179" fontId="8" fillId="0" borderId="0" xfId="4" applyNumberFormat="1" applyBorder="1"/>
    <xf numFmtId="179" fontId="14" fillId="0" borderId="0" xfId="4" applyNumberFormat="1" applyFont="1"/>
    <xf numFmtId="180" fontId="14" fillId="0" borderId="0" xfId="4" applyNumberFormat="1" applyFont="1"/>
    <xf numFmtId="0" fontId="18" fillId="0" borderId="0" xfId="0" applyFont="1">
      <alignment vertical="center"/>
    </xf>
    <xf numFmtId="0" fontId="19"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9" fillId="0" borderId="20" xfId="0" applyFont="1" applyBorder="1" applyAlignment="1">
      <alignment horizontal="right" vertical="center" wrapText="1"/>
    </xf>
    <xf numFmtId="0" fontId="6" fillId="0" borderId="20" xfId="0" applyFont="1" applyBorder="1" applyAlignment="1">
      <alignment horizontal="right" vertical="center" wrapText="1"/>
    </xf>
    <xf numFmtId="0" fontId="19" fillId="0" borderId="20" xfId="0" applyFont="1" applyBorder="1" applyAlignment="1">
      <alignment horizontal="center" vertical="center" wrapText="1"/>
    </xf>
    <xf numFmtId="38" fontId="19" fillId="0" borderId="20" xfId="0" applyNumberFormat="1" applyFont="1" applyFill="1" applyBorder="1" applyAlignment="1">
      <alignment horizontal="right" vertical="center" wrapText="1"/>
    </xf>
    <xf numFmtId="38" fontId="6" fillId="0" borderId="20" xfId="0" applyNumberFormat="1" applyFont="1" applyFill="1" applyBorder="1" applyAlignment="1">
      <alignment horizontal="right" vertical="center" wrapText="1"/>
    </xf>
    <xf numFmtId="38" fontId="6" fillId="0" borderId="21" xfId="0" applyNumberFormat="1" applyFont="1" applyFill="1" applyBorder="1" applyAlignment="1">
      <alignment horizontal="right" vertical="center" wrapText="1"/>
    </xf>
    <xf numFmtId="0" fontId="19" fillId="0" borderId="22" xfId="0" applyFont="1" applyBorder="1" applyAlignment="1">
      <alignment horizontal="center" vertical="center" wrapText="1"/>
    </xf>
    <xf numFmtId="38" fontId="19" fillId="0" borderId="22" xfId="0" applyNumberFormat="1" applyFont="1" applyFill="1" applyBorder="1" applyAlignment="1">
      <alignment horizontal="right" vertical="center" wrapText="1"/>
    </xf>
    <xf numFmtId="38" fontId="6" fillId="0" borderId="23" xfId="0" applyNumberFormat="1" applyFont="1" applyFill="1" applyBorder="1" applyAlignment="1">
      <alignment horizontal="right" vertical="center" wrapText="1"/>
    </xf>
    <xf numFmtId="38" fontId="6" fillId="0" borderId="24" xfId="0" applyNumberFormat="1" applyFont="1" applyFill="1" applyBorder="1" applyAlignment="1">
      <alignment horizontal="right" vertical="center" wrapText="1"/>
    </xf>
    <xf numFmtId="0" fontId="0" fillId="0" borderId="0" xfId="0" applyBorder="1">
      <alignment vertical="center"/>
    </xf>
    <xf numFmtId="0" fontId="22" fillId="0" borderId="19" xfId="0" applyFont="1" applyBorder="1" applyAlignment="1">
      <alignment horizontal="center" vertical="center" wrapText="1"/>
    </xf>
    <xf numFmtId="0" fontId="22" fillId="0" borderId="19" xfId="0" applyFont="1" applyBorder="1" applyAlignment="1">
      <alignment horizontal="center" vertical="center"/>
    </xf>
    <xf numFmtId="0" fontId="23" fillId="2" borderId="26" xfId="0" applyFont="1" applyFill="1" applyBorder="1" applyAlignment="1">
      <alignment horizontal="justify" vertical="center" wrapText="1"/>
    </xf>
    <xf numFmtId="0" fontId="23" fillId="2" borderId="27" xfId="0" applyFont="1" applyFill="1" applyBorder="1" applyAlignment="1">
      <alignment horizontal="justify" vertical="center" wrapText="1"/>
    </xf>
    <xf numFmtId="0" fontId="23" fillId="2" borderId="28" xfId="0" applyFont="1" applyFill="1" applyBorder="1" applyAlignment="1">
      <alignment horizontal="justify" vertical="center" wrapText="1"/>
    </xf>
    <xf numFmtId="0" fontId="5" fillId="0" borderId="0" xfId="0" applyFont="1" applyBorder="1">
      <alignment vertical="center"/>
    </xf>
    <xf numFmtId="0" fontId="4" fillId="0" borderId="0" xfId="0" applyFont="1" applyBorder="1">
      <alignment vertical="center"/>
    </xf>
    <xf numFmtId="0" fontId="5" fillId="0" borderId="0" xfId="0" applyFont="1">
      <alignment vertical="center"/>
    </xf>
    <xf numFmtId="0" fontId="5" fillId="0" borderId="0" xfId="0" applyFont="1" applyAlignment="1">
      <alignment vertical="center" wrapText="1"/>
    </xf>
    <xf numFmtId="0" fontId="30" fillId="0" borderId="0" xfId="7"/>
    <xf numFmtId="0" fontId="16" fillId="0" borderId="0" xfId="7" applyFont="1"/>
    <xf numFmtId="0" fontId="8" fillId="0" borderId="0" xfId="7" applyFont="1"/>
    <xf numFmtId="0" fontId="31" fillId="0" borderId="0" xfId="7" applyFont="1" applyFill="1"/>
    <xf numFmtId="0" fontId="32" fillId="0" borderId="0" xfId="7" applyFont="1"/>
    <xf numFmtId="0" fontId="33" fillId="0" borderId="0" xfId="7" applyFont="1"/>
    <xf numFmtId="0" fontId="13" fillId="0" borderId="0" xfId="7" applyFont="1"/>
    <xf numFmtId="0" fontId="34" fillId="0" borderId="0" xfId="7" applyFont="1" applyFill="1"/>
    <xf numFmtId="0" fontId="30" fillId="0" borderId="0" xfId="7" applyBorder="1"/>
    <xf numFmtId="0" fontId="16" fillId="0" borderId="0" xfId="7" applyFont="1" applyBorder="1"/>
    <xf numFmtId="0" fontId="35" fillId="0" borderId="0" xfId="7" applyFont="1"/>
    <xf numFmtId="0" fontId="16" fillId="0" borderId="0" xfId="7" applyFont="1" applyBorder="1" applyAlignment="1">
      <alignment vertical="center"/>
    </xf>
    <xf numFmtId="0" fontId="16" fillId="0" borderId="0" xfId="7" applyFont="1" applyAlignment="1">
      <alignment vertical="center"/>
    </xf>
    <xf numFmtId="0" fontId="36" fillId="0" borderId="0" xfId="7" applyFont="1"/>
    <xf numFmtId="0" fontId="16" fillId="3" borderId="29" xfId="7" applyFont="1" applyFill="1" applyBorder="1"/>
    <xf numFmtId="0" fontId="36" fillId="3" borderId="30" xfId="7" applyFont="1" applyFill="1" applyBorder="1"/>
    <xf numFmtId="0" fontId="9" fillId="3" borderId="30" xfId="7" applyFont="1" applyFill="1" applyBorder="1"/>
    <xf numFmtId="0" fontId="16" fillId="3" borderId="31" xfId="7" applyFont="1" applyFill="1" applyBorder="1"/>
    <xf numFmtId="0" fontId="37" fillId="0" borderId="0" xfId="7" applyFont="1" applyFill="1"/>
    <xf numFmtId="0" fontId="16" fillId="3" borderId="32" xfId="7" applyFont="1" applyFill="1" applyBorder="1" applyAlignment="1">
      <alignment vertical="center"/>
    </xf>
    <xf numFmtId="0" fontId="36" fillId="3" borderId="0" xfId="7" applyFont="1" applyFill="1" applyBorder="1" applyAlignment="1">
      <alignment vertical="center"/>
    </xf>
    <xf numFmtId="0" fontId="9" fillId="3" borderId="0" xfId="7" applyFont="1" applyFill="1" applyBorder="1" applyAlignment="1">
      <alignment horizontal="center" vertical="center"/>
    </xf>
    <xf numFmtId="0" fontId="16" fillId="3" borderId="33" xfId="7" applyFont="1" applyFill="1" applyBorder="1" applyAlignment="1">
      <alignment vertical="center"/>
    </xf>
    <xf numFmtId="0" fontId="9" fillId="3" borderId="0" xfId="7" applyFont="1" applyFill="1" applyBorder="1" applyAlignment="1">
      <alignment horizontal="right" vertical="center"/>
    </xf>
    <xf numFmtId="0" fontId="36" fillId="1" borderId="19" xfId="7" applyFont="1" applyFill="1" applyBorder="1" applyAlignment="1">
      <alignment vertical="center"/>
    </xf>
    <xf numFmtId="179" fontId="9" fillId="3" borderId="0" xfId="7" applyNumberFormat="1" applyFont="1" applyFill="1" applyBorder="1" applyAlignment="1">
      <alignment horizontal="right"/>
    </xf>
    <xf numFmtId="183" fontId="9" fillId="3" borderId="0" xfId="7" applyNumberFormat="1" applyFont="1" applyFill="1" applyAlignment="1">
      <alignment horizontal="right"/>
    </xf>
    <xf numFmtId="0" fontId="37" fillId="0" borderId="0" xfId="7" applyFont="1" applyFill="1" applyAlignment="1">
      <alignment vertical="center"/>
    </xf>
    <xf numFmtId="0" fontId="36" fillId="0" borderId="0" xfId="7" applyFont="1" applyFill="1" applyBorder="1" applyAlignment="1">
      <alignment vertical="center"/>
    </xf>
    <xf numFmtId="179" fontId="9" fillId="3" borderId="0" xfId="7" applyNumberFormat="1" applyFont="1" applyFill="1" applyBorder="1" applyAlignment="1">
      <alignment horizontal="right" vertical="center"/>
    </xf>
    <xf numFmtId="183" fontId="9" fillId="3" borderId="0" xfId="7" applyNumberFormat="1" applyFont="1" applyFill="1" applyBorder="1" applyAlignment="1">
      <alignment horizontal="right" vertical="center"/>
    </xf>
    <xf numFmtId="0" fontId="36" fillId="4" borderId="19" xfId="7" applyFont="1" applyFill="1" applyBorder="1" applyAlignment="1">
      <alignment vertical="center"/>
    </xf>
    <xf numFmtId="181" fontId="16" fillId="0" borderId="0" xfId="7" applyNumberFormat="1" applyFont="1" applyAlignment="1">
      <alignment vertical="center"/>
    </xf>
    <xf numFmtId="0" fontId="36" fillId="5" borderId="19" xfId="7" applyFont="1" applyFill="1" applyBorder="1" applyAlignment="1">
      <alignment vertical="center"/>
    </xf>
    <xf numFmtId="0" fontId="36" fillId="6" borderId="19" xfId="7" applyFont="1" applyFill="1" applyBorder="1" applyAlignment="1">
      <alignment vertical="center"/>
    </xf>
    <xf numFmtId="0" fontId="36" fillId="7" borderId="19" xfId="7" applyFont="1" applyFill="1" applyBorder="1" applyAlignment="1">
      <alignment vertical="center"/>
    </xf>
    <xf numFmtId="0" fontId="36" fillId="8" borderId="19" xfId="7" applyFont="1" applyFill="1" applyBorder="1" applyAlignment="1">
      <alignment vertical="center"/>
    </xf>
    <xf numFmtId="0" fontId="36" fillId="0" borderId="0" xfId="7" applyFont="1" applyBorder="1" applyAlignment="1">
      <alignment vertical="center"/>
    </xf>
    <xf numFmtId="0" fontId="16" fillId="3" borderId="34" xfId="7" applyFont="1" applyFill="1" applyBorder="1"/>
    <xf numFmtId="0" fontId="36" fillId="3" borderId="25" xfId="7" applyFont="1" applyFill="1" applyBorder="1"/>
    <xf numFmtId="0" fontId="9" fillId="3" borderId="25" xfId="7" applyFont="1" applyFill="1" applyBorder="1"/>
    <xf numFmtId="0" fontId="16" fillId="3" borderId="35" xfId="7" applyFont="1" applyFill="1" applyBorder="1"/>
    <xf numFmtId="0" fontId="20" fillId="0" borderId="27" xfId="0" applyFont="1" applyBorder="1" applyAlignment="1">
      <alignment horizontal="center" vertical="center" wrapText="1"/>
    </xf>
    <xf numFmtId="0" fontId="38" fillId="0" borderId="29" xfId="0" applyFont="1" applyBorder="1" applyAlignment="1">
      <alignment horizontal="right" vertical="center" wrapText="1"/>
    </xf>
    <xf numFmtId="0" fontId="38" fillId="0" borderId="30" xfId="0" applyFont="1" applyBorder="1" applyAlignment="1">
      <alignment horizontal="right" vertical="center" wrapText="1"/>
    </xf>
    <xf numFmtId="0" fontId="6" fillId="0" borderId="29" xfId="0" applyFont="1" applyBorder="1" applyAlignment="1">
      <alignment horizontal="right" vertical="center" wrapText="1"/>
    </xf>
    <xf numFmtId="0" fontId="6" fillId="0" borderId="30" xfId="0" applyFont="1" applyBorder="1" applyAlignment="1">
      <alignment horizontal="right" vertical="center" wrapText="1"/>
    </xf>
    <xf numFmtId="0" fontId="6" fillId="0" borderId="31" xfId="0" applyFont="1" applyBorder="1" applyAlignment="1">
      <alignment horizontal="right" vertical="center" wrapText="1"/>
    </xf>
    <xf numFmtId="0" fontId="39" fillId="0" borderId="32" xfId="0" applyFont="1" applyBorder="1">
      <alignment vertical="center"/>
    </xf>
    <xf numFmtId="0" fontId="39" fillId="0" borderId="0" xfId="0" applyFont="1" applyBorder="1">
      <alignment vertical="center"/>
    </xf>
    <xf numFmtId="38" fontId="6" fillId="0" borderId="32" xfId="0" applyNumberFormat="1" applyFont="1" applyBorder="1">
      <alignment vertical="center"/>
    </xf>
    <xf numFmtId="38" fontId="6" fillId="0" borderId="0" xfId="0" applyNumberFormat="1" applyFont="1" applyBorder="1">
      <alignment vertical="center"/>
    </xf>
    <xf numFmtId="38" fontId="6" fillId="0" borderId="33" xfId="0" applyNumberFormat="1" applyFont="1" applyBorder="1">
      <alignment vertical="center"/>
    </xf>
    <xf numFmtId="0" fontId="39" fillId="0" borderId="29" xfId="0" applyFont="1" applyBorder="1">
      <alignment vertical="center"/>
    </xf>
    <xf numFmtId="0" fontId="39" fillId="0" borderId="30" xfId="0" applyFont="1" applyBorder="1">
      <alignment vertical="center"/>
    </xf>
    <xf numFmtId="38" fontId="6" fillId="0" borderId="29" xfId="0" applyNumberFormat="1" applyFont="1" applyBorder="1">
      <alignment vertical="center"/>
    </xf>
    <xf numFmtId="38" fontId="6" fillId="0" borderId="30" xfId="0" applyNumberFormat="1" applyFont="1" applyBorder="1">
      <alignment vertical="center"/>
    </xf>
    <xf numFmtId="38" fontId="6" fillId="0" borderId="31" xfId="0" applyNumberFormat="1" applyFont="1" applyBorder="1">
      <alignment vertical="center"/>
    </xf>
    <xf numFmtId="0" fontId="39" fillId="0" borderId="36" xfId="0" applyFont="1" applyBorder="1">
      <alignment vertical="center"/>
    </xf>
    <xf numFmtId="0" fontId="39" fillId="0" borderId="37" xfId="0" applyFont="1" applyBorder="1">
      <alignment vertical="center"/>
    </xf>
    <xf numFmtId="0" fontId="39" fillId="0" borderId="38" xfId="0" applyFont="1" applyBorder="1">
      <alignment vertical="center"/>
    </xf>
    <xf numFmtId="38" fontId="6" fillId="0" borderId="36" xfId="0" applyNumberFormat="1" applyFont="1" applyBorder="1">
      <alignment vertical="center"/>
    </xf>
    <xf numFmtId="38" fontId="6" fillId="0" borderId="37" xfId="0" applyNumberFormat="1" applyFont="1" applyBorder="1">
      <alignment vertical="center"/>
    </xf>
    <xf numFmtId="38" fontId="6" fillId="0" borderId="38" xfId="0" applyNumberFormat="1" applyFont="1" applyBorder="1">
      <alignment vertical="center"/>
    </xf>
    <xf numFmtId="0" fontId="16" fillId="3" borderId="30" xfId="7" applyFont="1" applyFill="1" applyBorder="1"/>
    <xf numFmtId="0" fontId="16" fillId="3" borderId="0" xfId="7" applyFont="1" applyFill="1" applyBorder="1" applyAlignment="1">
      <alignment vertical="center"/>
    </xf>
    <xf numFmtId="0" fontId="40" fillId="3" borderId="0" xfId="7" applyFont="1" applyFill="1" applyBorder="1" applyAlignment="1">
      <alignment horizontal="center" vertical="center"/>
    </xf>
    <xf numFmtId="0" fontId="9" fillId="3" borderId="0" xfId="7" applyFont="1" applyFill="1" applyBorder="1" applyAlignment="1">
      <alignment vertical="center"/>
    </xf>
    <xf numFmtId="0" fontId="9" fillId="3" borderId="0" xfId="7" applyFont="1" applyFill="1" applyBorder="1" applyAlignment="1">
      <alignment vertical="center" wrapText="1"/>
    </xf>
    <xf numFmtId="0" fontId="40" fillId="3" borderId="0" xfId="7" applyFont="1" applyFill="1" applyBorder="1" applyAlignment="1">
      <alignment horizontal="left" vertical="center"/>
    </xf>
    <xf numFmtId="0" fontId="16" fillId="1" borderId="19" xfId="7" applyFont="1" applyFill="1" applyBorder="1" applyAlignment="1">
      <alignment vertical="center"/>
    </xf>
    <xf numFmtId="0" fontId="41" fillId="3" borderId="0" xfId="7" applyFont="1" applyFill="1" applyBorder="1" applyAlignment="1">
      <alignment horizontal="left" vertical="center"/>
    </xf>
    <xf numFmtId="179" fontId="9" fillId="3" borderId="0" xfId="7" applyNumberFormat="1" applyFont="1" applyFill="1" applyBorder="1"/>
    <xf numFmtId="184" fontId="9" fillId="3" borderId="0" xfId="7" applyNumberFormat="1" applyFont="1" applyFill="1"/>
    <xf numFmtId="179" fontId="9" fillId="3" borderId="0" xfId="7" applyNumberFormat="1" applyFont="1" applyFill="1" applyBorder="1" applyAlignment="1">
      <alignment vertical="center"/>
    </xf>
    <xf numFmtId="184" fontId="9" fillId="3" borderId="0" xfId="7" applyNumberFormat="1" applyFont="1" applyFill="1" applyBorder="1" applyAlignment="1">
      <alignment vertical="center"/>
    </xf>
    <xf numFmtId="0" fontId="16" fillId="4" borderId="19" xfId="7" applyFont="1" applyFill="1" applyBorder="1" applyAlignment="1">
      <alignment vertical="center"/>
    </xf>
    <xf numFmtId="0" fontId="16" fillId="9" borderId="19" xfId="7" applyFont="1" applyFill="1" applyBorder="1" applyAlignment="1">
      <alignment vertical="center"/>
    </xf>
    <xf numFmtId="0" fontId="16" fillId="10" borderId="19" xfId="7" applyFont="1" applyFill="1" applyBorder="1" applyAlignment="1">
      <alignment vertical="center"/>
    </xf>
    <xf numFmtId="0" fontId="16" fillId="11" borderId="19" xfId="7" applyFont="1" applyFill="1" applyBorder="1" applyAlignment="1">
      <alignment vertical="center"/>
    </xf>
    <xf numFmtId="0" fontId="16" fillId="12" borderId="19" xfId="7" applyFont="1" applyFill="1" applyBorder="1" applyAlignment="1">
      <alignment vertical="center"/>
    </xf>
    <xf numFmtId="0" fontId="16" fillId="13" borderId="19" xfId="7" applyFont="1" applyFill="1" applyBorder="1" applyAlignment="1">
      <alignment vertical="center"/>
    </xf>
    <xf numFmtId="0" fontId="16" fillId="14" borderId="19" xfId="7" applyFont="1" applyFill="1" applyBorder="1" applyAlignment="1">
      <alignment vertical="center"/>
    </xf>
    <xf numFmtId="0" fontId="16" fillId="0" borderId="19" xfId="7" applyFont="1" applyBorder="1" applyAlignment="1">
      <alignment vertical="center"/>
    </xf>
    <xf numFmtId="183" fontId="9" fillId="3" borderId="0" xfId="7" applyNumberFormat="1" applyFont="1" applyFill="1"/>
    <xf numFmtId="0" fontId="16" fillId="3" borderId="25" xfId="7" applyFont="1" applyFill="1" applyBorder="1"/>
    <xf numFmtId="0" fontId="39" fillId="0" borderId="0" xfId="0" applyFont="1">
      <alignment vertical="center"/>
    </xf>
    <xf numFmtId="0" fontId="39" fillId="0" borderId="31" xfId="0" applyFont="1" applyBorder="1">
      <alignment vertical="center"/>
    </xf>
    <xf numFmtId="38" fontId="6" fillId="0" borderId="29" xfId="0" applyNumberFormat="1" applyFont="1" applyBorder="1" applyAlignment="1">
      <alignment horizontal="right" vertical="center" wrapText="1"/>
    </xf>
    <xf numFmtId="38" fontId="6" fillId="0" borderId="30" xfId="0" applyNumberFormat="1" applyFont="1" applyBorder="1" applyAlignment="1">
      <alignment horizontal="right" vertical="center" wrapText="1"/>
    </xf>
    <xf numFmtId="38" fontId="38" fillId="0" borderId="31" xfId="0" applyNumberFormat="1" applyFont="1" applyBorder="1" applyAlignment="1">
      <alignment horizontal="right" vertical="center" wrapText="1"/>
    </xf>
    <xf numFmtId="0" fontId="39" fillId="0" borderId="33" xfId="0" applyFont="1" applyBorder="1">
      <alignment vertical="center"/>
    </xf>
    <xf numFmtId="38" fontId="6" fillId="0" borderId="32" xfId="0" applyNumberFormat="1" applyFont="1" applyBorder="1" applyAlignment="1">
      <alignment horizontal="right" vertical="center" wrapText="1"/>
    </xf>
    <xf numFmtId="38" fontId="6" fillId="0" borderId="0" xfId="0" applyNumberFormat="1" applyFont="1" applyBorder="1" applyAlignment="1">
      <alignment horizontal="right" vertical="center" wrapText="1"/>
    </xf>
    <xf numFmtId="38" fontId="38" fillId="0" borderId="33" xfId="0" applyNumberFormat="1" applyFont="1" applyBorder="1" applyAlignment="1">
      <alignment horizontal="right" vertical="center" wrapText="1"/>
    </xf>
    <xf numFmtId="0" fontId="39" fillId="0" borderId="34" xfId="0" applyFont="1" applyBorder="1">
      <alignment vertical="center"/>
    </xf>
    <xf numFmtId="0" fontId="39" fillId="0" borderId="25" xfId="0" applyFont="1" applyBorder="1">
      <alignment vertical="center"/>
    </xf>
    <xf numFmtId="0" fontId="39" fillId="0" borderId="35" xfId="0" applyFont="1" applyBorder="1">
      <alignment vertical="center"/>
    </xf>
    <xf numFmtId="38" fontId="6" fillId="0" borderId="34" xfId="0" applyNumberFormat="1" applyFont="1" applyBorder="1" applyAlignment="1">
      <alignment horizontal="right" vertical="center" wrapText="1"/>
    </xf>
    <xf numFmtId="38" fontId="6" fillId="0" borderId="25" xfId="0" applyNumberFormat="1" applyFont="1" applyBorder="1" applyAlignment="1">
      <alignment horizontal="right" vertical="center" wrapText="1"/>
    </xf>
    <xf numFmtId="38" fontId="38" fillId="0" borderId="35" xfId="0" applyNumberFormat="1" applyFont="1" applyBorder="1" applyAlignment="1">
      <alignment horizontal="right" vertical="center" wrapText="1"/>
    </xf>
    <xf numFmtId="38" fontId="38" fillId="0" borderId="0" xfId="0" applyNumberFormat="1" applyFont="1" applyBorder="1" applyAlignment="1">
      <alignment horizontal="right" vertical="center" wrapText="1"/>
    </xf>
    <xf numFmtId="0" fontId="4" fillId="0" borderId="25" xfId="0" applyFont="1" applyBorder="1" applyAlignment="1">
      <alignment vertical="center"/>
    </xf>
    <xf numFmtId="0" fontId="38" fillId="0" borderId="41" xfId="0" applyFont="1" applyBorder="1" applyAlignment="1">
      <alignment horizontal="right" vertical="center" wrapText="1"/>
    </xf>
    <xf numFmtId="0" fontId="38" fillId="0" borderId="42" xfId="0" applyFont="1" applyBorder="1" applyAlignment="1">
      <alignment horizontal="right" vertical="center" wrapText="1"/>
    </xf>
    <xf numFmtId="0" fontId="39" fillId="0" borderId="43" xfId="0" applyFont="1" applyBorder="1">
      <alignment vertical="center"/>
    </xf>
    <xf numFmtId="38" fontId="39" fillId="0" borderId="29" xfId="0" applyNumberFormat="1" applyFont="1" applyBorder="1">
      <alignment vertical="center"/>
    </xf>
    <xf numFmtId="0" fontId="39" fillId="0" borderId="44" xfId="0" applyFont="1" applyBorder="1">
      <alignment vertical="center"/>
    </xf>
    <xf numFmtId="38" fontId="39" fillId="0" borderId="32" xfId="0" applyNumberFormat="1" applyFont="1" applyBorder="1">
      <alignment vertical="center"/>
    </xf>
    <xf numFmtId="0" fontId="39" fillId="0" borderId="41" xfId="0" applyFont="1" applyBorder="1">
      <alignment vertical="center"/>
    </xf>
    <xf numFmtId="0" fontId="39" fillId="0" borderId="42" xfId="0" applyFont="1" applyBorder="1">
      <alignment vertical="center"/>
    </xf>
    <xf numFmtId="38" fontId="39" fillId="0" borderId="45" xfId="0" applyNumberFormat="1" applyFont="1" applyBorder="1">
      <alignment vertical="center"/>
    </xf>
    <xf numFmtId="38" fontId="6" fillId="0" borderId="42" xfId="0" applyNumberFormat="1" applyFont="1" applyBorder="1">
      <alignment vertical="center"/>
    </xf>
    <xf numFmtId="38" fontId="6" fillId="0" borderId="46" xfId="0" applyNumberFormat="1" applyFont="1" applyBorder="1">
      <alignment vertical="center"/>
    </xf>
    <xf numFmtId="0" fontId="39" fillId="0" borderId="47" xfId="0" applyFont="1" applyBorder="1">
      <alignment vertical="center"/>
    </xf>
    <xf numFmtId="38" fontId="39" fillId="0" borderId="34" xfId="0" applyNumberFormat="1" applyFont="1" applyBorder="1">
      <alignment vertical="center"/>
    </xf>
    <xf numFmtId="38" fontId="6" fillId="0" borderId="25" xfId="0" applyNumberFormat="1" applyFont="1" applyBorder="1">
      <alignment vertical="center"/>
    </xf>
    <xf numFmtId="38" fontId="6" fillId="0" borderId="35" xfId="0" applyNumberFormat="1" applyFont="1" applyBorder="1">
      <alignment vertical="center"/>
    </xf>
    <xf numFmtId="0" fontId="39" fillId="0" borderId="48" xfId="0" applyFont="1" applyBorder="1">
      <alignment vertical="center"/>
    </xf>
    <xf numFmtId="38" fontId="39" fillId="0" borderId="36" xfId="0" applyNumberFormat="1" applyFont="1" applyBorder="1">
      <alignment vertical="center"/>
    </xf>
    <xf numFmtId="0" fontId="36" fillId="3" borderId="31" xfId="7" applyFont="1" applyFill="1" applyBorder="1"/>
    <xf numFmtId="0" fontId="36" fillId="3" borderId="33" xfId="7" applyFont="1" applyFill="1" applyBorder="1" applyAlignment="1">
      <alignment vertical="center"/>
    </xf>
    <xf numFmtId="183" fontId="9" fillId="3" borderId="0" xfId="7" applyNumberFormat="1" applyFont="1" applyFill="1" applyBorder="1" applyAlignment="1">
      <alignment vertical="center"/>
    </xf>
    <xf numFmtId="0" fontId="16" fillId="15" borderId="19" xfId="7" applyFont="1" applyFill="1" applyBorder="1" applyAlignment="1">
      <alignment vertical="center"/>
    </xf>
    <xf numFmtId="0" fontId="16" fillId="16" borderId="19" xfId="7" applyFont="1" applyFill="1" applyBorder="1" applyAlignment="1">
      <alignment vertical="center"/>
    </xf>
    <xf numFmtId="0" fontId="16" fillId="3" borderId="19" xfId="7" applyFont="1" applyFill="1" applyBorder="1" applyAlignment="1">
      <alignment vertical="center"/>
    </xf>
    <xf numFmtId="0" fontId="36" fillId="3" borderId="35" xfId="7" applyFont="1" applyFill="1" applyBorder="1"/>
    <xf numFmtId="0" fontId="4" fillId="0" borderId="0" xfId="0" applyFont="1">
      <alignment vertical="center"/>
    </xf>
    <xf numFmtId="0" fontId="39" fillId="0" borderId="29" xfId="0" applyFont="1" applyBorder="1" applyAlignment="1">
      <alignment vertical="center"/>
    </xf>
    <xf numFmtId="0" fontId="39" fillId="0" borderId="30" xfId="0" applyFont="1" applyBorder="1" applyAlignment="1">
      <alignment vertical="center"/>
    </xf>
    <xf numFmtId="38" fontId="39" fillId="0" borderId="45" xfId="0" applyNumberFormat="1" applyFont="1" applyBorder="1" applyAlignment="1">
      <alignment horizontal="right" vertical="center" wrapText="1"/>
    </xf>
    <xf numFmtId="38" fontId="39" fillId="0" borderId="42" xfId="0" applyNumberFormat="1" applyFont="1" applyBorder="1" applyAlignment="1">
      <alignment horizontal="right" vertical="center" wrapText="1"/>
    </xf>
    <xf numFmtId="38" fontId="39" fillId="0" borderId="49" xfId="0" applyNumberFormat="1" applyFont="1" applyBorder="1" applyAlignment="1">
      <alignment horizontal="right" vertical="center" wrapText="1"/>
    </xf>
    <xf numFmtId="0" fontId="39" fillId="0" borderId="32" xfId="0" applyFont="1" applyBorder="1" applyAlignment="1">
      <alignment vertical="center"/>
    </xf>
    <xf numFmtId="0" fontId="39" fillId="0" borderId="0" xfId="0" applyFont="1" applyBorder="1" applyAlignment="1">
      <alignment vertical="center"/>
    </xf>
    <xf numFmtId="38" fontId="39" fillId="0" borderId="32" xfId="0" applyNumberFormat="1" applyFont="1" applyBorder="1" applyAlignment="1">
      <alignment horizontal="right" vertical="center" wrapText="1"/>
    </xf>
    <xf numFmtId="38" fontId="39" fillId="0" borderId="0" xfId="0" applyNumberFormat="1" applyFont="1" applyBorder="1" applyAlignment="1">
      <alignment horizontal="right" vertical="center" wrapText="1"/>
    </xf>
    <xf numFmtId="38" fontId="39" fillId="0" borderId="50" xfId="0" applyNumberFormat="1" applyFont="1" applyBorder="1" applyAlignment="1">
      <alignment horizontal="right" vertical="center" wrapText="1"/>
    </xf>
    <xf numFmtId="0" fontId="39" fillId="0" borderId="34" xfId="0" applyFont="1" applyBorder="1" applyAlignment="1">
      <alignment vertical="center"/>
    </xf>
    <xf numFmtId="0" fontId="39" fillId="0" borderId="25" xfId="0" applyFont="1" applyBorder="1" applyAlignment="1">
      <alignment vertical="center"/>
    </xf>
    <xf numFmtId="38" fontId="39" fillId="0" borderId="34" xfId="0" applyNumberFormat="1" applyFont="1" applyBorder="1" applyAlignment="1">
      <alignment horizontal="right" vertical="center" wrapText="1"/>
    </xf>
    <xf numFmtId="38" fontId="39" fillId="0" borderId="25" xfId="0" applyNumberFormat="1" applyFont="1" applyBorder="1" applyAlignment="1">
      <alignment horizontal="right" vertical="center" wrapText="1"/>
    </xf>
    <xf numFmtId="38" fontId="39" fillId="0" borderId="51" xfId="0" applyNumberFormat="1" applyFont="1" applyBorder="1" applyAlignment="1">
      <alignment horizontal="right" vertical="center" wrapText="1"/>
    </xf>
    <xf numFmtId="0" fontId="34" fillId="0" borderId="0" xfId="4" applyFont="1"/>
    <xf numFmtId="0" fontId="34" fillId="0" borderId="0" xfId="4" applyFont="1" applyFill="1"/>
    <xf numFmtId="38" fontId="34" fillId="0" borderId="0" xfId="4" applyNumberFormat="1" applyFont="1" applyFill="1"/>
    <xf numFmtId="0" fontId="43" fillId="0" borderId="0" xfId="4" applyFont="1"/>
    <xf numFmtId="0" fontId="31" fillId="0" borderId="0" xfId="4" applyFont="1"/>
    <xf numFmtId="0" fontId="31" fillId="0" borderId="0" xfId="4" applyFont="1" applyFill="1" applyAlignment="1">
      <alignment horizontal="left"/>
    </xf>
    <xf numFmtId="38" fontId="31" fillId="0" borderId="0" xfId="4" applyNumberFormat="1" applyFont="1" applyFill="1"/>
    <xf numFmtId="0" fontId="31" fillId="0" borderId="0" xfId="4" applyFont="1" applyFill="1"/>
    <xf numFmtId="179" fontId="31" fillId="0" borderId="0" xfId="4" applyNumberFormat="1" applyFont="1" applyFill="1"/>
    <xf numFmtId="180" fontId="31" fillId="0" borderId="0" xfId="4" applyNumberFormat="1" applyFont="1" applyFill="1"/>
    <xf numFmtId="38" fontId="31" fillId="0" borderId="0" xfId="5" applyNumberFormat="1" applyFont="1" applyFill="1" applyBorder="1" applyAlignment="1">
      <alignment vertical="top"/>
    </xf>
    <xf numFmtId="179" fontId="37" fillId="0" borderId="18" xfId="3" applyNumberFormat="1" applyFont="1" applyFill="1" applyBorder="1"/>
    <xf numFmtId="38" fontId="37" fillId="0" borderId="18" xfId="2" applyNumberFormat="1" applyFont="1" applyFill="1" applyBorder="1" applyAlignment="1">
      <alignment vertical="top"/>
    </xf>
    <xf numFmtId="176" fontId="31" fillId="0" borderId="0" xfId="4" applyNumberFormat="1" applyFont="1" applyFill="1"/>
    <xf numFmtId="0" fontId="31" fillId="0" borderId="0" xfId="7" applyFont="1"/>
    <xf numFmtId="0" fontId="34" fillId="0" borderId="0" xfId="7" applyFont="1"/>
    <xf numFmtId="182" fontId="31" fillId="0" borderId="0" xfId="7" applyNumberFormat="1" applyFont="1" applyFill="1"/>
    <xf numFmtId="0" fontId="31" fillId="0" borderId="0" xfId="7" applyFont="1" applyAlignment="1">
      <alignment horizontal="right"/>
    </xf>
    <xf numFmtId="182" fontId="37" fillId="0" borderId="0" xfId="7" applyNumberFormat="1" applyFont="1" applyFill="1" applyBorder="1"/>
    <xf numFmtId="183" fontId="37" fillId="0" borderId="0" xfId="7" applyNumberFormat="1" applyFont="1"/>
    <xf numFmtId="179" fontId="31" fillId="0" borderId="0" xfId="7" applyNumberFormat="1" applyFont="1" applyFill="1"/>
    <xf numFmtId="182" fontId="44" fillId="0" borderId="0" xfId="8" applyNumberFormat="1" applyFont="1" applyFill="1" applyBorder="1"/>
    <xf numFmtId="181" fontId="37" fillId="0" borderId="0" xfId="7" applyNumberFormat="1" applyFont="1"/>
    <xf numFmtId="0" fontId="37" fillId="0" borderId="0" xfId="7" applyFont="1"/>
    <xf numFmtId="0" fontId="45" fillId="0" borderId="0" xfId="7" applyFont="1" applyFill="1" applyBorder="1" applyAlignment="1">
      <alignment horizontal="center"/>
    </xf>
    <xf numFmtId="0" fontId="37" fillId="0" borderId="0" xfId="7" applyFont="1" applyAlignment="1">
      <alignment vertical="center"/>
    </xf>
    <xf numFmtId="181" fontId="37" fillId="0" borderId="0" xfId="7" applyNumberFormat="1" applyFont="1" applyAlignment="1">
      <alignment vertical="center"/>
    </xf>
    <xf numFmtId="0" fontId="43" fillId="0" borderId="0" xfId="7" applyFont="1"/>
    <xf numFmtId="0" fontId="43" fillId="0" borderId="0" xfId="7" applyFont="1" applyFill="1"/>
    <xf numFmtId="0" fontId="46" fillId="0" borderId="0" xfId="7" applyFont="1" applyFill="1"/>
    <xf numFmtId="182" fontId="47" fillId="0" borderId="0" xfId="7" applyNumberFormat="1" applyFont="1" applyFill="1" applyBorder="1"/>
    <xf numFmtId="183" fontId="47" fillId="0" borderId="0" xfId="7" applyNumberFormat="1" applyFont="1" applyFill="1"/>
    <xf numFmtId="0" fontId="46" fillId="0" borderId="0" xfId="0" applyFont="1">
      <alignment vertical="center"/>
    </xf>
    <xf numFmtId="182" fontId="47" fillId="0" borderId="0" xfId="8" applyNumberFormat="1" applyFont="1" applyFill="1" applyBorder="1"/>
    <xf numFmtId="2" fontId="46" fillId="0" borderId="0" xfId="7" applyNumberFormat="1" applyFont="1" applyFill="1"/>
    <xf numFmtId="182" fontId="47" fillId="0" borderId="0" xfId="7" applyNumberFormat="1" applyFont="1" applyFill="1"/>
    <xf numFmtId="179" fontId="46" fillId="0" borderId="0" xfId="7" applyNumberFormat="1" applyFont="1" applyFill="1"/>
    <xf numFmtId="181" fontId="37" fillId="0" borderId="0" xfId="7" applyNumberFormat="1" applyFont="1" applyFill="1"/>
    <xf numFmtId="182" fontId="34" fillId="0" borderId="0" xfId="7" applyNumberFormat="1" applyFont="1"/>
    <xf numFmtId="0" fontId="31" fillId="0" borderId="0" xfId="7" applyFont="1" applyFill="1" applyAlignment="1">
      <alignment horizontal="right"/>
    </xf>
    <xf numFmtId="183" fontId="37" fillId="0" borderId="0" xfId="7" applyNumberFormat="1" applyFont="1" applyFill="1"/>
    <xf numFmtId="179" fontId="48" fillId="0" borderId="0" xfId="7" applyNumberFormat="1" applyFont="1"/>
    <xf numFmtId="185" fontId="6" fillId="0" borderId="33" xfId="0" applyNumberFormat="1" applyFont="1" applyBorder="1">
      <alignment vertical="center"/>
    </xf>
    <xf numFmtId="185" fontId="6" fillId="0" borderId="0" xfId="0" applyNumberFormat="1" applyFont="1" applyBorder="1">
      <alignment vertical="center"/>
    </xf>
    <xf numFmtId="185" fontId="39" fillId="0" borderId="32" xfId="0" applyNumberFormat="1" applyFont="1" applyBorder="1">
      <alignment vertical="center"/>
    </xf>
    <xf numFmtId="185" fontId="6" fillId="0" borderId="31" xfId="0" applyNumberFormat="1" applyFont="1" applyBorder="1">
      <alignment vertical="center"/>
    </xf>
    <xf numFmtId="185" fontId="6" fillId="0" borderId="30" xfId="0" applyNumberFormat="1" applyFont="1" applyBorder="1">
      <alignment vertical="center"/>
    </xf>
    <xf numFmtId="185" fontId="39" fillId="0" borderId="29" xfId="0" applyNumberFormat="1" applyFont="1" applyBorder="1">
      <alignment vertical="center"/>
    </xf>
    <xf numFmtId="38" fontId="39" fillId="0" borderId="29" xfId="0" applyNumberFormat="1" applyFont="1" applyBorder="1" applyAlignment="1">
      <alignment horizontal="right" vertical="center" wrapText="1"/>
    </xf>
    <xf numFmtId="38" fontId="39" fillId="0" borderId="30" xfId="0" applyNumberFormat="1" applyFont="1" applyBorder="1" applyAlignment="1">
      <alignment horizontal="right" vertical="center" wrapText="1"/>
    </xf>
    <xf numFmtId="38" fontId="39" fillId="0" borderId="52" xfId="0" applyNumberFormat="1" applyFont="1" applyBorder="1" applyAlignment="1">
      <alignment horizontal="right"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6" fillId="0" borderId="2" xfId="0" applyFont="1" applyBorder="1" applyAlignment="1">
      <alignment vertical="center" wrapText="1"/>
    </xf>
    <xf numFmtId="0" fontId="6" fillId="0" borderId="7" xfId="0" applyFont="1" applyBorder="1" applyAlignment="1">
      <alignment vertical="center"/>
    </xf>
    <xf numFmtId="0" fontId="6" fillId="0" borderId="10" xfId="0" applyFont="1" applyBorder="1" applyAlignment="1">
      <alignment vertical="center"/>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18" fillId="0" borderId="25" xfId="0" applyFont="1" applyBorder="1" applyAlignment="1">
      <alignment horizontal="center" vertical="center"/>
    </xf>
    <xf numFmtId="0" fontId="23" fillId="2" borderId="19" xfId="0" applyFont="1" applyFill="1" applyBorder="1" applyAlignment="1">
      <alignment horizontal="center" vertical="center" wrapText="1"/>
    </xf>
    <xf numFmtId="181" fontId="23" fillId="2" borderId="19" xfId="1" applyNumberFormat="1" applyFont="1" applyFill="1" applyBorder="1" applyAlignment="1">
      <alignment horizontal="center" vertical="center"/>
    </xf>
    <xf numFmtId="0" fontId="24" fillId="2" borderId="26" xfId="0" applyFont="1" applyFill="1" applyBorder="1" applyAlignment="1">
      <alignment horizontal="left" vertical="center" wrapText="1"/>
    </xf>
    <xf numFmtId="0" fontId="24" fillId="2" borderId="27"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23" fillId="2" borderId="19" xfId="0" applyFont="1" applyFill="1" applyBorder="1" applyAlignment="1">
      <alignment horizontal="center" vertical="center"/>
    </xf>
    <xf numFmtId="0" fontId="27" fillId="2" borderId="19" xfId="0" applyFont="1" applyFill="1" applyBorder="1" applyAlignment="1">
      <alignment vertical="center" wrapText="1"/>
    </xf>
    <xf numFmtId="0" fontId="24" fillId="2" borderId="26" xfId="0" applyFont="1" applyFill="1" applyBorder="1" applyAlignment="1">
      <alignment horizontal="justify" vertical="center" wrapText="1"/>
    </xf>
    <xf numFmtId="0" fontId="24" fillId="2" borderId="28" xfId="0" applyFont="1" applyFill="1" applyBorder="1" applyAlignment="1">
      <alignment horizontal="justify"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24" fillId="2" borderId="27" xfId="0" applyFont="1" applyFill="1" applyBorder="1" applyAlignment="1">
      <alignment vertical="center" wrapText="1"/>
    </xf>
    <xf numFmtId="0" fontId="24" fillId="2" borderId="28" xfId="0" applyFont="1" applyFill="1" applyBorder="1" applyAlignment="1">
      <alignment vertical="center" wrapText="1"/>
    </xf>
    <xf numFmtId="0" fontId="9" fillId="3" borderId="30" xfId="7" applyFont="1" applyFill="1" applyBorder="1" applyAlignment="1">
      <alignment horizontal="center" vertical="center" wrapText="1"/>
    </xf>
    <xf numFmtId="0" fontId="9" fillId="3" borderId="0" xfId="7" applyFont="1" applyFill="1" applyBorder="1" applyAlignment="1">
      <alignment horizontal="center" vertical="center" wrapText="1"/>
    </xf>
    <xf numFmtId="0" fontId="4" fillId="0" borderId="25" xfId="0" applyFont="1" applyBorder="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cellXfs>
  <cellStyles count="9">
    <cellStyle name="パーセント" xfId="1" builtinId="5"/>
    <cellStyle name="標準" xfId="0" builtinId="0"/>
    <cellStyle name="標準 2" xfId="7"/>
    <cellStyle name="標準_★01_表1(2006)0720差し替え" xfId="2"/>
    <cellStyle name="標準_Sheet1 (2)" xfId="6"/>
    <cellStyle name="標準_グラフ (2)" xfId="4"/>
    <cellStyle name="標準_図1" xfId="5"/>
    <cellStyle name="標準_表1" xfId="3"/>
    <cellStyle name="標準_表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66129032258063E-2"/>
          <c:y val="7.3770550853732436E-2"/>
          <c:w val="0.80947580645161288"/>
          <c:h val="0.77704980232598164"/>
        </c:manualLayout>
      </c:layout>
      <c:lineChart>
        <c:grouping val="standard"/>
        <c:varyColors val="0"/>
        <c:ser>
          <c:idx val="0"/>
          <c:order val="0"/>
          <c:tx>
            <c:strRef>
              <c:f>Figure1!$V$2:$V$3</c:f>
              <c:strCache>
                <c:ptCount val="2"/>
                <c:pt idx="1">
                  <c:v>Number of Declaration</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cat>
            <c:numRef>
              <c:f>Figure1!$Q$4:$Q$52</c:f>
              <c:numCache>
                <c:formatCode>General</c:formatCode>
                <c:ptCount val="49"/>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numCache>
            </c:numRef>
          </c:cat>
          <c:val>
            <c:numRef>
              <c:f>Figure1!$V$4:$V$52</c:f>
              <c:numCache>
                <c:formatCode>0_ </c:formatCode>
                <c:ptCount val="49"/>
                <c:pt idx="1">
                  <c:v>24.650700000000001</c:v>
                </c:pt>
                <c:pt idx="2">
                  <c:v>28.4846</c:v>
                </c:pt>
                <c:pt idx="3">
                  <c:v>31.195699999999999</c:v>
                </c:pt>
                <c:pt idx="4">
                  <c:v>33.508499999999998</c:v>
                </c:pt>
                <c:pt idx="5">
                  <c:v>34.546199999999999</c:v>
                </c:pt>
                <c:pt idx="6">
                  <c:v>31.4177</c:v>
                </c:pt>
                <c:pt idx="7">
                  <c:v>34.671100000000003</c:v>
                </c:pt>
                <c:pt idx="8">
                  <c:v>31.9617</c:v>
                </c:pt>
                <c:pt idx="9">
                  <c:v>33.482900000000001</c:v>
                </c:pt>
                <c:pt idx="10">
                  <c:v>36.422699999999999</c:v>
                </c:pt>
                <c:pt idx="11">
                  <c:v>38.472799999999999</c:v>
                </c:pt>
                <c:pt idx="12">
                  <c:v>47.701599999999999</c:v>
                </c:pt>
                <c:pt idx="13">
                  <c:v>55.056800000000003</c:v>
                </c:pt>
                <c:pt idx="14">
                  <c:v>65.580600000000004</c:v>
                </c:pt>
                <c:pt idx="15">
                  <c:v>68.218199999999996</c:v>
                </c:pt>
                <c:pt idx="16">
                  <c:v>67.896500000000003</c:v>
                </c:pt>
                <c:pt idx="17">
                  <c:v>72.094999999999999</c:v>
                </c:pt>
                <c:pt idx="18">
                  <c:v>77.945999999999998</c:v>
                </c:pt>
                <c:pt idx="19">
                  <c:v>84.831900000000005</c:v>
                </c:pt>
                <c:pt idx="20">
                  <c:v>96.335899999999995</c:v>
                </c:pt>
                <c:pt idx="21">
                  <c:v>105.203</c:v>
                </c:pt>
                <c:pt idx="22">
                  <c:v>111.70440000000001</c:v>
                </c:pt>
                <c:pt idx="23">
                  <c:v>118.2816</c:v>
                </c:pt>
                <c:pt idx="24">
                  <c:v>127.6994</c:v>
                </c:pt>
                <c:pt idx="25">
                  <c:v>140.411</c:v>
                </c:pt>
                <c:pt idx="26">
                  <c:v>155.0925</c:v>
                </c:pt>
                <c:pt idx="27">
                  <c:v>160.7011</c:v>
                </c:pt>
                <c:pt idx="28">
                  <c:v>161.88800000000001</c:v>
                </c:pt>
                <c:pt idx="29">
                  <c:v>168.3176</c:v>
                </c:pt>
                <c:pt idx="30">
                  <c:v>179.1224</c:v>
                </c:pt>
                <c:pt idx="31">
                  <c:v>186.44120000000001</c:v>
                </c:pt>
                <c:pt idx="32">
                  <c:v>185.9281</c:v>
                </c:pt>
                <c:pt idx="33">
                  <c:v>179.70859999999999</c:v>
                </c:pt>
                <c:pt idx="34">
                  <c:v>175.91229999999999</c:v>
                </c:pt>
                <c:pt idx="35">
                  <c:v>182.12690000000001</c:v>
                </c:pt>
                <c:pt idx="36">
                  <c:v>200.102</c:v>
                </c:pt>
                <c:pt idx="37">
                  <c:v>209.61269999999999</c:v>
                </c:pt>
                <c:pt idx="38">
                  <c:v>218.14959999999999</c:v>
                </c:pt>
                <c:pt idx="39">
                  <c:v>218.548</c:v>
                </c:pt>
                <c:pt idx="40">
                  <c:v>221.60120000000001</c:v>
                </c:pt>
                <c:pt idx="41">
                  <c:v>225.50190000000001</c:v>
                </c:pt>
                <c:pt idx="42">
                  <c:v>233.87649999999999</c:v>
                </c:pt>
                <c:pt idx="43">
                  <c:v>243.00700000000001</c:v>
                </c:pt>
                <c:pt idx="44">
                  <c:v>248.26230000000001</c:v>
                </c:pt>
                <c:pt idx="45">
                  <c:v>254.4674</c:v>
                </c:pt>
                <c:pt idx="46">
                  <c:v>235.20820000000001</c:v>
                </c:pt>
                <c:pt idx="47" formatCode="0_);[Red]\(0\)">
                  <c:v>245.51820000000001</c:v>
                </c:pt>
              </c:numCache>
            </c:numRef>
          </c:val>
          <c:smooth val="0"/>
          <c:extLst>
            <c:ext xmlns:c16="http://schemas.microsoft.com/office/drawing/2014/chart" uri="{C3380CC4-5D6E-409C-BE32-E72D297353CC}">
              <c16:uniqueId val="{00000000-D76F-4972-9A3B-F67938453857}"/>
            </c:ext>
          </c:extLst>
        </c:ser>
        <c:dLbls>
          <c:showLegendKey val="0"/>
          <c:showVal val="0"/>
          <c:showCatName val="0"/>
          <c:showSerName val="0"/>
          <c:showPercent val="0"/>
          <c:showBubbleSize val="0"/>
        </c:dLbls>
        <c:marker val="1"/>
        <c:smooth val="0"/>
        <c:axId val="466207456"/>
        <c:axId val="1"/>
      </c:lineChart>
      <c:lineChart>
        <c:grouping val="standard"/>
        <c:varyColors val="0"/>
        <c:ser>
          <c:idx val="1"/>
          <c:order val="1"/>
          <c:tx>
            <c:strRef>
              <c:f>Figure1!$W$2:$W$3</c:f>
              <c:strCache>
                <c:ptCount val="2"/>
                <c:pt idx="1">
                  <c:v>Weight of imports (tons)</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numRef>
              <c:f>Figure1!$Q$4:$Q$51</c:f>
              <c:numCache>
                <c:formatCode>General</c:formatCode>
                <c:ptCount val="48"/>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numCache>
            </c:numRef>
          </c:cat>
          <c:val>
            <c:numRef>
              <c:f>Figure1!$W$4:$W$51</c:f>
              <c:numCache>
                <c:formatCode>0_ </c:formatCode>
                <c:ptCount val="48"/>
                <c:pt idx="1">
                  <c:v>20.774999999999999</c:v>
                </c:pt>
                <c:pt idx="2">
                  <c:v>21.552</c:v>
                </c:pt>
                <c:pt idx="3">
                  <c:v>23.3</c:v>
                </c:pt>
                <c:pt idx="4">
                  <c:v>21.991</c:v>
                </c:pt>
                <c:pt idx="5">
                  <c:v>23.262</c:v>
                </c:pt>
                <c:pt idx="6">
                  <c:v>23.108000000000001</c:v>
                </c:pt>
                <c:pt idx="7">
                  <c:v>23.056999999999999</c:v>
                </c:pt>
                <c:pt idx="8">
                  <c:v>21.484000000000002</c:v>
                </c:pt>
                <c:pt idx="9">
                  <c:v>21.923999999999999</c:v>
                </c:pt>
                <c:pt idx="10">
                  <c:v>22.465</c:v>
                </c:pt>
                <c:pt idx="11">
                  <c:v>22.664999999999999</c:v>
                </c:pt>
                <c:pt idx="12">
                  <c:v>22.283999999999999</c:v>
                </c:pt>
                <c:pt idx="13">
                  <c:v>22.055</c:v>
                </c:pt>
                <c:pt idx="14">
                  <c:v>21.923999999999999</c:v>
                </c:pt>
                <c:pt idx="15">
                  <c:v>21.866</c:v>
                </c:pt>
                <c:pt idx="16">
                  <c:v>21.731000000000002</c:v>
                </c:pt>
                <c:pt idx="17">
                  <c:v>23.704000000000001</c:v>
                </c:pt>
                <c:pt idx="18">
                  <c:v>25.035</c:v>
                </c:pt>
                <c:pt idx="19">
                  <c:v>25.462</c:v>
                </c:pt>
                <c:pt idx="20">
                  <c:v>30.594000000000001</c:v>
                </c:pt>
                <c:pt idx="21">
                  <c:v>28.268000000000001</c:v>
                </c:pt>
                <c:pt idx="22">
                  <c:v>26.068000000000001</c:v>
                </c:pt>
                <c:pt idx="23">
                  <c:v>28.905999999999999</c:v>
                </c:pt>
                <c:pt idx="24">
                  <c:v>29.15</c:v>
                </c:pt>
                <c:pt idx="25">
                  <c:v>28.928000000000001</c:v>
                </c:pt>
                <c:pt idx="26">
                  <c:v>30.033999999999999</c:v>
                </c:pt>
                <c:pt idx="27">
                  <c:v>32.508000000000003</c:v>
                </c:pt>
                <c:pt idx="28">
                  <c:v>33.201999999999998</c:v>
                </c:pt>
                <c:pt idx="29">
                  <c:v>34.161999999999999</c:v>
                </c:pt>
                <c:pt idx="30">
                  <c:v>34.270000000000003</c:v>
                </c:pt>
                <c:pt idx="31">
                  <c:v>33.781999999999996</c:v>
                </c:pt>
                <c:pt idx="32">
                  <c:v>34.095999999999997</c:v>
                </c:pt>
                <c:pt idx="33">
                  <c:v>32.261000000000003</c:v>
                </c:pt>
                <c:pt idx="34">
                  <c:v>31.551097241355013</c:v>
                </c:pt>
                <c:pt idx="35">
                  <c:v>30.605</c:v>
                </c:pt>
                <c:pt idx="36">
                  <c:v>31.802</c:v>
                </c:pt>
                <c:pt idx="37">
                  <c:v>33.407239796932501</c:v>
                </c:pt>
                <c:pt idx="38">
                  <c:v>32.112187967048598</c:v>
                </c:pt>
                <c:pt idx="39">
                  <c:v>30.982369973100802</c:v>
                </c:pt>
                <c:pt idx="40">
                  <c:v>32.411715251091721</c:v>
                </c:pt>
                <c:pt idx="41">
                  <c:v>31.9000829612899</c:v>
                </c:pt>
                <c:pt idx="42">
                  <c:v>32.3021127780898</c:v>
                </c:pt>
                <c:pt idx="43">
                  <c:v>33.749489744710274</c:v>
                </c:pt>
                <c:pt idx="44">
                  <c:v>34.172567400780082</c:v>
                </c:pt>
                <c:pt idx="45">
                  <c:v>33.272955154679821</c:v>
                </c:pt>
                <c:pt idx="46">
                  <c:v>31.064062997159901</c:v>
                </c:pt>
                <c:pt idx="47" formatCode="0_);[Red]\(0\)">
                  <c:v>31.627359985269941</c:v>
                </c:pt>
              </c:numCache>
            </c:numRef>
          </c:val>
          <c:smooth val="0"/>
          <c:extLst>
            <c:ext xmlns:c16="http://schemas.microsoft.com/office/drawing/2014/chart" uri="{C3380CC4-5D6E-409C-BE32-E72D297353CC}">
              <c16:uniqueId val="{00000001-D76F-4972-9A3B-F67938453857}"/>
            </c:ext>
          </c:extLst>
        </c:ser>
        <c:dLbls>
          <c:showLegendKey val="0"/>
          <c:showVal val="0"/>
          <c:showCatName val="0"/>
          <c:showSerName val="0"/>
          <c:showPercent val="0"/>
          <c:showBubbleSize val="0"/>
        </c:dLbls>
        <c:marker val="1"/>
        <c:smooth val="0"/>
        <c:axId val="3"/>
        <c:axId val="4"/>
      </c:lineChart>
      <c:catAx>
        <c:axId val="46620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1"/>
        <c:crosses val="autoZero"/>
        <c:auto val="0"/>
        <c:lblAlgn val="ctr"/>
        <c:lblOffset val="100"/>
        <c:tickLblSkip val="1"/>
        <c:tickMarkSkip val="1"/>
        <c:noMultiLvlLbl val="0"/>
      </c:catAx>
      <c:valAx>
        <c:axId val="1"/>
        <c:scaling>
          <c:orientation val="minMax"/>
          <c:max val="2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466207456"/>
        <c:crosses val="autoZero"/>
        <c:crossBetween val="midCat"/>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5"/>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3"/>
        <c:crosses val="max"/>
        <c:crossBetween val="midCat"/>
        <c:majorUnit val="5"/>
        <c:minorUnit val="5"/>
      </c:valAx>
      <c:spPr>
        <a:solidFill>
          <a:srgbClr val="FFFFFF"/>
        </a:solidFill>
        <a:ln w="12700">
          <a:solidFill>
            <a:srgbClr val="FFFFFF"/>
          </a:solidFill>
          <a:prstDash val="solid"/>
        </a:ln>
      </c:spPr>
    </c:plotArea>
    <c:legend>
      <c:legendPos val="r"/>
      <c:layout>
        <c:manualLayout>
          <c:xMode val="edge"/>
          <c:yMode val="edge"/>
          <c:x val="0.15221774193548387"/>
          <c:y val="0.15573787702766662"/>
          <c:w val="0.21169354838709678"/>
          <c:h val="6.7213114754098358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425196850393704" l="0.19685039370078741" r="0.19685039370078741" t="0.98425196850393704"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07229025393907"/>
          <c:y val="0.26257849476132555"/>
          <c:w val="0.54761921120592782"/>
          <c:h val="0.66747755752320836"/>
        </c:manualLayout>
      </c:layout>
      <c:pieChart>
        <c:varyColors val="1"/>
        <c:ser>
          <c:idx val="0"/>
          <c:order val="0"/>
          <c:dPt>
            <c:idx val="0"/>
            <c:bubble3D val="0"/>
            <c:spPr>
              <a:pattFill prst="pct20">
                <a:fgClr>
                  <a:schemeClr val="tx1"/>
                </a:fgClr>
                <a:bgClr>
                  <a:schemeClr val="bg1"/>
                </a:bgClr>
              </a:pattFill>
              <a:ln w="6350">
                <a:solidFill>
                  <a:schemeClr val="tx1"/>
                </a:solidFill>
              </a:ln>
              <a:effectLst/>
            </c:spPr>
            <c:extLst>
              <c:ext xmlns:c16="http://schemas.microsoft.com/office/drawing/2014/chart" uri="{C3380CC4-5D6E-409C-BE32-E72D297353CC}">
                <c16:uniqueId val="{00000001-3801-4A73-A304-1C7B43172E76}"/>
              </c:ext>
            </c:extLst>
          </c:dPt>
          <c:dPt>
            <c:idx val="1"/>
            <c:bubble3D val="0"/>
            <c:spPr>
              <a:pattFill prst="ltVert">
                <a:fgClr>
                  <a:schemeClr val="tx1"/>
                </a:fgClr>
                <a:bgClr>
                  <a:schemeClr val="bg1"/>
                </a:bgClr>
              </a:pattFill>
              <a:ln w="9525">
                <a:solidFill>
                  <a:schemeClr val="tx1"/>
                </a:solidFill>
              </a:ln>
              <a:effectLst/>
            </c:spPr>
            <c:extLst>
              <c:ext xmlns:c16="http://schemas.microsoft.com/office/drawing/2014/chart" uri="{C3380CC4-5D6E-409C-BE32-E72D297353CC}">
                <c16:uniqueId val="{00000003-3801-4A73-A304-1C7B43172E76}"/>
              </c:ext>
            </c:extLst>
          </c:dPt>
          <c:dPt>
            <c:idx val="2"/>
            <c:bubble3D val="0"/>
            <c:spPr>
              <a:pattFill prst="pct30">
                <a:fgClr>
                  <a:schemeClr val="tx1"/>
                </a:fgClr>
                <a:bgClr>
                  <a:schemeClr val="bg1"/>
                </a:bgClr>
              </a:pattFill>
              <a:ln w="9525">
                <a:solidFill>
                  <a:schemeClr val="tx1"/>
                </a:solidFill>
              </a:ln>
              <a:effectLst/>
            </c:spPr>
            <c:extLst>
              <c:ext xmlns:c16="http://schemas.microsoft.com/office/drawing/2014/chart" uri="{C3380CC4-5D6E-409C-BE32-E72D297353CC}">
                <c16:uniqueId val="{00000005-3801-4A73-A304-1C7B43172E76}"/>
              </c:ext>
            </c:extLst>
          </c:dPt>
          <c:dPt>
            <c:idx val="3"/>
            <c:bubble3D val="0"/>
            <c:spPr>
              <a:pattFill prst="ltHorz">
                <a:fgClr>
                  <a:schemeClr val="tx1"/>
                </a:fgClr>
                <a:bgClr>
                  <a:schemeClr val="bg1"/>
                </a:bgClr>
              </a:pattFill>
              <a:ln w="9525">
                <a:solidFill>
                  <a:schemeClr val="tx1"/>
                </a:solidFill>
              </a:ln>
              <a:effectLst/>
            </c:spPr>
            <c:extLst>
              <c:ext xmlns:c16="http://schemas.microsoft.com/office/drawing/2014/chart" uri="{C3380CC4-5D6E-409C-BE32-E72D297353CC}">
                <c16:uniqueId val="{00000007-3801-4A73-A304-1C7B43172E7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801-4A73-A304-1C7B43172E7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801-4A73-A304-1C7B43172E76}"/>
              </c:ext>
            </c:extLst>
          </c:dPt>
          <c:dLbls>
            <c:dLbl>
              <c:idx val="0"/>
              <c:layout>
                <c:manualLayout>
                  <c:x val="3.2740904643268363E-2"/>
                  <c:y val="-1.32448910812218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3801-4A73-A304-1C7B43172E76}"/>
                </c:ext>
              </c:extLst>
            </c:dLbl>
            <c:dLbl>
              <c:idx val="1"/>
              <c:layout>
                <c:manualLayout>
                  <c:x val="2.5821071878215904E-2"/>
                  <c:y val="5.44761379535729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3801-4A73-A304-1C7B43172E76}"/>
                </c:ext>
              </c:extLst>
            </c:dLbl>
            <c:dLbl>
              <c:idx val="2"/>
              <c:layout>
                <c:manualLayout>
                  <c:x val="-1.9703680640170205E-3"/>
                  <c:y val="8.03206797593880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3801-4A73-A304-1C7B43172E76}"/>
                </c:ext>
              </c:extLst>
            </c:dLbl>
            <c:dLbl>
              <c:idx val="3"/>
              <c:layout>
                <c:manualLayout>
                  <c:x val="-2.2223114103213572E-2"/>
                  <c:y val="0.1195547249200854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3801-4A73-A304-1C7B43172E76}"/>
                </c:ext>
              </c:extLst>
            </c:dLbl>
            <c:dLbl>
              <c:idx val="4"/>
              <c:layout>
                <c:manualLayout>
                  <c:x val="-0.14552202101647732"/>
                  <c:y val="-3.829079730792405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801-4A73-A304-1C7B43172E76}"/>
                </c:ext>
              </c:extLst>
            </c:dLbl>
            <c:dLbl>
              <c:idx val="5"/>
              <c:layout>
                <c:manualLayout>
                  <c:x val="6.7067672373271298E-2"/>
                  <c:y val="-9.7346528182031725E-2"/>
                </c:manualLayout>
              </c:layout>
              <c:numFmt formatCode="#,##0;[Red]#,##0" sourceLinked="0"/>
              <c:spPr>
                <a:noFill/>
                <a:ln w="25400">
                  <a:noFill/>
                </a:ln>
              </c:spPr>
              <c:txPr>
                <a:bodyPr/>
                <a:lstStyle/>
                <a:p>
                  <a:pPr>
                    <a:defRPr sz="1000" b="0" i="0" u="none" strike="noStrike" baseline="0">
                      <a:solidFill>
                        <a:srgbClr val="000000"/>
                      </a:solidFill>
                      <a:latin typeface="Times New Roman" panose="02020603050405020304" pitchFamily="18" charset="0"/>
                      <a:ea typeface="ＭＳ Ｐゴシック"/>
                      <a:cs typeface="Times New Roman" panose="02020603050405020304" pitchFamily="18" charset="0"/>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01-4A73-A304-1C7B43172E76}"/>
                </c:ext>
              </c:extLst>
            </c:dLbl>
            <c:numFmt formatCode="#,##0;[Red]#,##0" sourceLinked="0"/>
            <c:spPr>
              <a:noFill/>
              <a:ln w="25400">
                <a:noFill/>
              </a:ln>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211</c:v>
                </c:pt>
                <c:pt idx="1">
                  <c:v>5</c:v>
                </c:pt>
                <c:pt idx="2">
                  <c:v>55</c:v>
                </c:pt>
                <c:pt idx="3">
                  <c:v>536</c:v>
                </c:pt>
                <c:pt idx="4">
                  <c:v>50</c:v>
                </c:pt>
              </c:numCache>
            </c:numRef>
          </c:val>
          <c:extLst>
            <c:ext xmlns:c16="http://schemas.microsoft.com/office/drawing/2014/chart" uri="{C3380CC4-5D6E-409C-BE32-E72D297353CC}">
              <c16:uniqueId val="{0000000C-3801-4A73-A304-1C7B43172E7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658289080144047"/>
          <c:y val="0.31534908136482942"/>
          <c:w val="0.51969694195202343"/>
          <c:h val="0.57484163354178797"/>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28CC-473A-AE73-E84884486961}"/>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28CC-473A-AE73-E84884486961}"/>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28CC-473A-AE73-E84884486961}"/>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28CC-473A-AE73-E84884486961}"/>
              </c:ext>
            </c:extLst>
          </c:dPt>
          <c:dPt>
            <c:idx val="4"/>
            <c:bubble3D val="0"/>
            <c:spPr>
              <a:solidFill>
                <a:srgbClr val="000000"/>
              </a:solidFill>
              <a:ln>
                <a:solidFill>
                  <a:schemeClr val="tx1"/>
                </a:solidFill>
              </a:ln>
            </c:spPr>
            <c:extLst>
              <c:ext xmlns:c16="http://schemas.microsoft.com/office/drawing/2014/chart" uri="{C3380CC4-5D6E-409C-BE32-E72D297353CC}">
                <c16:uniqueId val="{00000009-28CC-473A-AE73-E84884486961}"/>
              </c:ext>
            </c:extLst>
          </c:dPt>
          <c:dPt>
            <c:idx val="5"/>
            <c:bubble3D val="0"/>
            <c:spPr>
              <a:solidFill>
                <a:schemeClr val="bg1"/>
              </a:solidFill>
              <a:ln>
                <a:solidFill>
                  <a:schemeClr val="tx1"/>
                </a:solidFill>
              </a:ln>
            </c:spPr>
            <c:extLst>
              <c:ext xmlns:c16="http://schemas.microsoft.com/office/drawing/2014/chart" uri="{C3380CC4-5D6E-409C-BE32-E72D297353CC}">
                <c16:uniqueId val="{0000000B-28CC-473A-AE73-E84884486961}"/>
              </c:ext>
            </c:extLst>
          </c:dPt>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211</c:v>
                </c:pt>
                <c:pt idx="1">
                  <c:v>5</c:v>
                </c:pt>
                <c:pt idx="2">
                  <c:v>55</c:v>
                </c:pt>
                <c:pt idx="3">
                  <c:v>536</c:v>
                </c:pt>
                <c:pt idx="4">
                  <c:v>50</c:v>
                </c:pt>
              </c:numCache>
            </c:numRef>
          </c:val>
          <c:extLst>
            <c:ext xmlns:c16="http://schemas.microsoft.com/office/drawing/2014/chart" uri="{C3380CC4-5D6E-409C-BE32-E72D297353CC}">
              <c16:uniqueId val="{0000000C-28CC-473A-AE73-E84884486961}"/>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5D6D-4526-83F5-CD30A7A528F3}"/>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5D6D-4526-83F5-CD30A7A528F3}"/>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5D6D-4526-83F5-CD30A7A528F3}"/>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5D6D-4526-83F5-CD30A7A528F3}"/>
              </c:ext>
            </c:extLst>
          </c:dPt>
          <c:dPt>
            <c:idx val="4"/>
            <c:bubble3D val="0"/>
            <c:spPr>
              <a:solidFill>
                <a:srgbClr val="000000"/>
              </a:solidFill>
              <a:ln>
                <a:solidFill>
                  <a:schemeClr val="tx1"/>
                </a:solidFill>
              </a:ln>
            </c:spPr>
            <c:extLst>
              <c:ext xmlns:c16="http://schemas.microsoft.com/office/drawing/2014/chart" uri="{C3380CC4-5D6E-409C-BE32-E72D297353CC}">
                <c16:uniqueId val="{00000009-5D6D-4526-83F5-CD30A7A528F3}"/>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5D6D-4526-83F5-CD30A7A528F3}"/>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5D6D-4526-83F5-CD30A7A528F3}"/>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5D6D-4526-83F5-CD30A7A528F3}"/>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5D6D-4526-83F5-CD30A7A528F3}"/>
              </c:ext>
            </c:extLst>
          </c:dPt>
          <c:dLbls>
            <c:dLbl>
              <c:idx val="0"/>
              <c:layout>
                <c:manualLayout>
                  <c:x val="7.8502993883864017E-2"/>
                  <c:y val="-5.0538442891223577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D6D-4526-83F5-CD30A7A528F3}"/>
                </c:ext>
              </c:extLst>
            </c:dLbl>
            <c:dLbl>
              <c:idx val="1"/>
              <c:layout>
                <c:manualLayout>
                  <c:x val="6.8176073563566891E-2"/>
                  <c:y val="-2.5545482353401934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D6D-4526-83F5-CD30A7A528F3}"/>
                </c:ext>
              </c:extLst>
            </c:dLbl>
            <c:dLbl>
              <c:idx val="2"/>
              <c:layout>
                <c:manualLayout>
                  <c:x val="-0.16169031923335167"/>
                  <c:y val="-2.5850064561865459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D6D-4526-83F5-CD30A7A528F3}"/>
                </c:ext>
              </c:extLst>
            </c:dLbl>
            <c:dLbl>
              <c:idx val="3"/>
              <c:layout>
                <c:manualLayout>
                  <c:x val="-9.4105627784898976E-2"/>
                  <c:y val="9.609995695875628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D6D-4526-83F5-CD30A7A528F3}"/>
                </c:ext>
              </c:extLst>
            </c:dLbl>
            <c:dLbl>
              <c:idx val="4"/>
              <c:layout>
                <c:manualLayout>
                  <c:x val="-0.1640192577671977"/>
                  <c:y val="4.636571553957684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D6D-4526-83F5-CD30A7A528F3}"/>
                </c:ext>
              </c:extLst>
            </c:dLbl>
            <c:dLbl>
              <c:idx val="5"/>
              <c:layout>
                <c:manualLayout>
                  <c:x val="-0.220244613318684"/>
                  <c:y val="-1.9669679553721418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D6D-4526-83F5-CD30A7A528F3}"/>
                </c:ext>
              </c:extLst>
            </c:dLbl>
            <c:dLbl>
              <c:idx val="6"/>
              <c:layout>
                <c:manualLayout>
                  <c:x val="-0.21938945858511871"/>
                  <c:y val="-8.781848410427796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D6D-4526-83F5-CD30A7A528F3}"/>
                </c:ext>
              </c:extLst>
            </c:dLbl>
            <c:dLbl>
              <c:idx val="7"/>
              <c:layout>
                <c:manualLayout>
                  <c:x val="-0.14346822926203995"/>
                  <c:y val="-0.11368559637440818"/>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D6D-4526-83F5-CD30A7A528F3}"/>
                </c:ext>
              </c:extLst>
            </c:dLbl>
            <c:dLbl>
              <c:idx val="8"/>
              <c:layout>
                <c:manualLayout>
                  <c:x val="2.4683360800830129E-2"/>
                  <c:y val="-0.12156113122515634"/>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D6D-4526-83F5-CD30A7A528F3}"/>
                </c:ext>
              </c:extLst>
            </c:dLbl>
            <c:numFmt formatCode="#,##0_);[Red]\(#,##0\)"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3624493.1945999959</c:v>
                </c:pt>
                <c:pt idx="1">
                  <c:v>1975263.3850500013</c:v>
                </c:pt>
                <c:pt idx="2">
                  <c:v>20573484.913100012</c:v>
                </c:pt>
                <c:pt idx="3">
                  <c:v>2387451.0002999855</c:v>
                </c:pt>
                <c:pt idx="4">
                  <c:v>1284236.8304600012</c:v>
                </c:pt>
                <c:pt idx="5">
                  <c:v>752774.17028000392</c:v>
                </c:pt>
                <c:pt idx="6">
                  <c:v>878838.4714600005</c:v>
                </c:pt>
                <c:pt idx="7">
                  <c:v>89150.753899999865</c:v>
                </c:pt>
                <c:pt idx="8">
                  <c:v>61667.266120000015</c:v>
                </c:pt>
              </c:numCache>
            </c:numRef>
          </c:val>
          <c:extLst>
            <c:ext xmlns:c16="http://schemas.microsoft.com/office/drawing/2014/chart" uri="{C3380CC4-5D6E-409C-BE32-E72D297353CC}">
              <c16:uniqueId val="{00000012-5D6D-4526-83F5-CD30A7A528F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968381859245"/>
          <c:y val="0.26669637356423692"/>
          <c:w val="0.52938686443264349"/>
          <c:h val="0.58555974715379222"/>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D050-478A-8B1B-27E4AF9084A1}"/>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D050-478A-8B1B-27E4AF9084A1}"/>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D050-478A-8B1B-27E4AF9084A1}"/>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D050-478A-8B1B-27E4AF9084A1}"/>
              </c:ext>
            </c:extLst>
          </c:dPt>
          <c:dPt>
            <c:idx val="4"/>
            <c:bubble3D val="0"/>
            <c:spPr>
              <a:solidFill>
                <a:srgbClr val="000000"/>
              </a:solidFill>
              <a:ln>
                <a:solidFill>
                  <a:schemeClr val="tx1"/>
                </a:solidFill>
              </a:ln>
            </c:spPr>
            <c:extLst>
              <c:ext xmlns:c16="http://schemas.microsoft.com/office/drawing/2014/chart" uri="{C3380CC4-5D6E-409C-BE32-E72D297353CC}">
                <c16:uniqueId val="{00000009-D050-478A-8B1B-27E4AF9084A1}"/>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D050-478A-8B1B-27E4AF9084A1}"/>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D050-478A-8B1B-27E4AF9084A1}"/>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D050-478A-8B1B-27E4AF9084A1}"/>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D050-478A-8B1B-27E4AF9084A1}"/>
              </c:ext>
            </c:extLst>
          </c:dPt>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3624493.1945999959</c:v>
                </c:pt>
                <c:pt idx="1">
                  <c:v>1975263.3850500013</c:v>
                </c:pt>
                <c:pt idx="2">
                  <c:v>20573484.913100012</c:v>
                </c:pt>
                <c:pt idx="3">
                  <c:v>2387451.0002999855</c:v>
                </c:pt>
                <c:pt idx="4">
                  <c:v>1284236.8304600012</c:v>
                </c:pt>
                <c:pt idx="5">
                  <c:v>752774.17028000392</c:v>
                </c:pt>
                <c:pt idx="6">
                  <c:v>878838.4714600005</c:v>
                </c:pt>
                <c:pt idx="7">
                  <c:v>89150.753899999865</c:v>
                </c:pt>
                <c:pt idx="8">
                  <c:v>61667.266120000015</c:v>
                </c:pt>
              </c:numCache>
            </c:numRef>
          </c:val>
          <c:extLst>
            <c:ext xmlns:c16="http://schemas.microsoft.com/office/drawing/2014/chart" uri="{C3380CC4-5D6E-409C-BE32-E72D297353CC}">
              <c16:uniqueId val="{00000012-D050-478A-8B1B-27E4AF9084A1}"/>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DED3-4344-94A6-B64B3F5F7D82}"/>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DED3-4344-94A6-B64B3F5F7D82}"/>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DED3-4344-94A6-B64B3F5F7D82}"/>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DED3-4344-94A6-B64B3F5F7D82}"/>
              </c:ext>
            </c:extLst>
          </c:dPt>
          <c:dPt>
            <c:idx val="4"/>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9-DED3-4344-94A6-B64B3F5F7D82}"/>
              </c:ext>
            </c:extLst>
          </c:dPt>
          <c:dPt>
            <c:idx val="5"/>
            <c:bubble3D val="0"/>
            <c:spPr>
              <a:pattFill prst="pct80">
                <a:fgClr>
                  <a:srgbClr val="000000"/>
                </a:fgClr>
                <a:bgClr>
                  <a:schemeClr val="bg1"/>
                </a:bgClr>
              </a:pattFill>
              <a:ln>
                <a:solidFill>
                  <a:schemeClr val="tx1"/>
                </a:solidFill>
              </a:ln>
            </c:spPr>
            <c:extLst>
              <c:ext xmlns:c16="http://schemas.microsoft.com/office/drawing/2014/chart" uri="{C3380CC4-5D6E-409C-BE32-E72D297353CC}">
                <c16:uniqueId val="{0000000B-DED3-4344-94A6-B64B3F5F7D82}"/>
              </c:ext>
            </c:extLst>
          </c:dPt>
          <c:dPt>
            <c:idx val="6"/>
            <c:bubble3D val="0"/>
            <c:extLst>
              <c:ext xmlns:c16="http://schemas.microsoft.com/office/drawing/2014/chart" uri="{C3380CC4-5D6E-409C-BE32-E72D297353CC}">
                <c16:uniqueId val="{0000000C-DED3-4344-94A6-B64B3F5F7D82}"/>
              </c:ext>
            </c:extLst>
          </c:dPt>
          <c:dLbls>
            <c:dLbl>
              <c:idx val="0"/>
              <c:layout>
                <c:manualLayout>
                  <c:x val="8.2384592755599867E-2"/>
                  <c:y val="-5.9113350381041596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ED3-4344-94A6-B64B3F5F7D82}"/>
                </c:ext>
              </c:extLst>
            </c:dLbl>
            <c:dLbl>
              <c:idx val="1"/>
              <c:layout>
                <c:manualLayout>
                  <c:x val="4.1004787065372285E-2"/>
                  <c:y val="4.9481226422259841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ED3-4344-94A6-B64B3F5F7D82}"/>
                </c:ext>
              </c:extLst>
            </c:dLbl>
            <c:dLbl>
              <c:idx val="2"/>
              <c:layout>
                <c:manualLayout>
                  <c:x val="-3.5543635648164068E-2"/>
                  <c:y val="2.3871011300436163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ED3-4344-94A6-B64B3F5F7D82}"/>
                </c:ext>
              </c:extLst>
            </c:dLbl>
            <c:dLbl>
              <c:idx val="3"/>
              <c:layout>
                <c:manualLayout>
                  <c:x val="-8.2488968354938172E-2"/>
                  <c:y val="-3.466102910769594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ED3-4344-94A6-B64B3F5F7D82}"/>
                </c:ext>
              </c:extLst>
            </c:dLbl>
            <c:dLbl>
              <c:idx val="4"/>
              <c:layout>
                <c:manualLayout>
                  <c:x val="-5.9320336049696859E-2"/>
                  <c:y val="-6.724628874766859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ED3-4344-94A6-B64B3F5F7D82}"/>
                </c:ext>
              </c:extLst>
            </c:dLbl>
            <c:dLbl>
              <c:idx val="5"/>
              <c:layout>
                <c:manualLayout>
                  <c:x val="-3.5885034021402348E-2"/>
                  <c:y val="-0.10112768058333545"/>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ED3-4344-94A6-B64B3F5F7D82}"/>
                </c:ext>
              </c:extLst>
            </c:dLbl>
            <c:dLbl>
              <c:idx val="6"/>
              <c:layout>
                <c:manualLayout>
                  <c:x val="-1.5658479371301295E-2"/>
                  <c:y val="-0.12426007038509254"/>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ED3-4344-94A6-B64B3F5F7D82}"/>
                </c:ext>
              </c:extLst>
            </c:dLbl>
            <c:dLbl>
              <c:idx val="7"/>
              <c:layout>
                <c:manualLayout>
                  <c:x val="-0.2074217022425017"/>
                  <c:y val="-0.17799423608161591"/>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ED3-4344-94A6-B64B3F5F7D82}"/>
                </c:ext>
              </c:extLst>
            </c:dLbl>
            <c:dLbl>
              <c:idx val="8"/>
              <c:layout>
                <c:manualLayout>
                  <c:x val="-8.3843724488719948E-2"/>
                  <c:y val="-0.1944442943892954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ED3-4344-94A6-B64B3F5F7D82}"/>
                </c:ext>
              </c:extLst>
            </c:dLbl>
            <c:numFmt formatCode="#,##0_ "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8890585.8452499453</c:v>
                </c:pt>
                <c:pt idx="1">
                  <c:v>2270856.5367399799</c:v>
                </c:pt>
                <c:pt idx="2">
                  <c:v>14697592.451379964</c:v>
                </c:pt>
                <c:pt idx="3">
                  <c:v>2011628.0925600019</c:v>
                </c:pt>
                <c:pt idx="4">
                  <c:v>632458.45354000106</c:v>
                </c:pt>
                <c:pt idx="5">
                  <c:v>3124207.6149000027</c:v>
                </c:pt>
                <c:pt idx="6">
                  <c:v>30.990900000000003</c:v>
                </c:pt>
              </c:numCache>
            </c:numRef>
          </c:val>
          <c:extLst>
            <c:ext xmlns:c16="http://schemas.microsoft.com/office/drawing/2014/chart" uri="{C3380CC4-5D6E-409C-BE32-E72D297353CC}">
              <c16:uniqueId val="{0000000F-DED3-4344-94A6-B64B3F5F7D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94091622826624"/>
          <c:y val="0.2645527508418361"/>
          <c:w val="0.52821663667587393"/>
          <c:h val="0.58341612443139135"/>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1ED1-4FA6-ACF3-D21A7F0A7F5B}"/>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1ED1-4FA6-ACF3-D21A7F0A7F5B}"/>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1ED1-4FA6-ACF3-D21A7F0A7F5B}"/>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1ED1-4FA6-ACF3-D21A7F0A7F5B}"/>
              </c:ext>
            </c:extLst>
          </c:dPt>
          <c:dPt>
            <c:idx val="4"/>
            <c:bubble3D val="0"/>
            <c:spPr>
              <a:solidFill>
                <a:srgbClr val="000000"/>
              </a:solidFill>
              <a:ln>
                <a:solidFill>
                  <a:schemeClr val="tx1"/>
                </a:solidFill>
              </a:ln>
            </c:spPr>
            <c:extLst>
              <c:ext xmlns:c16="http://schemas.microsoft.com/office/drawing/2014/chart" uri="{C3380CC4-5D6E-409C-BE32-E72D297353CC}">
                <c16:uniqueId val="{00000009-1ED1-4FA6-ACF3-D21A7F0A7F5B}"/>
              </c:ext>
            </c:extLst>
          </c:dPt>
          <c:dPt>
            <c:idx val="5"/>
            <c:bubble3D val="0"/>
            <c:spPr>
              <a:pattFill prst="smGrid">
                <a:fgClr>
                  <a:schemeClr val="tx1"/>
                </a:fgClr>
                <a:bgClr>
                  <a:schemeClr val="bg1"/>
                </a:bgClr>
              </a:pattFill>
              <a:ln>
                <a:solidFill>
                  <a:schemeClr val="tx1"/>
                </a:solidFill>
              </a:ln>
            </c:spPr>
            <c:extLst>
              <c:ext xmlns:c16="http://schemas.microsoft.com/office/drawing/2014/chart" uri="{C3380CC4-5D6E-409C-BE32-E72D297353CC}">
                <c16:uniqueId val="{0000000B-1ED1-4FA6-ACF3-D21A7F0A7F5B}"/>
              </c:ext>
            </c:extLst>
          </c:dPt>
          <c:dPt>
            <c:idx val="6"/>
            <c:bubble3D val="0"/>
            <c:extLst>
              <c:ext xmlns:c16="http://schemas.microsoft.com/office/drawing/2014/chart" uri="{C3380CC4-5D6E-409C-BE32-E72D297353CC}">
                <c16:uniqueId val="{0000000C-1ED1-4FA6-ACF3-D21A7F0A7F5B}"/>
              </c:ext>
            </c:extLst>
          </c:dPt>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8890585.8452499453</c:v>
                </c:pt>
                <c:pt idx="1">
                  <c:v>2270856.5367399799</c:v>
                </c:pt>
                <c:pt idx="2">
                  <c:v>14697592.451379964</c:v>
                </c:pt>
                <c:pt idx="3">
                  <c:v>2011628.0925600019</c:v>
                </c:pt>
                <c:pt idx="4">
                  <c:v>632458.45354000106</c:v>
                </c:pt>
                <c:pt idx="5">
                  <c:v>3124207.6149000027</c:v>
                </c:pt>
                <c:pt idx="6">
                  <c:v>30.990900000000003</c:v>
                </c:pt>
              </c:numCache>
            </c:numRef>
          </c:val>
          <c:extLst>
            <c:ext xmlns:c16="http://schemas.microsoft.com/office/drawing/2014/chart" uri="{C3380CC4-5D6E-409C-BE32-E72D297353CC}">
              <c16:uniqueId val="{0000000D-1ED1-4FA6-ACF3-D21A7F0A7F5B}"/>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66674</xdr:rowOff>
    </xdr:from>
    <xdr:to>
      <xdr:col>11</xdr:col>
      <xdr:colOff>504825</xdr:colOff>
      <xdr:row>39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36</xdr:row>
      <xdr:rowOff>95250</xdr:rowOff>
    </xdr:from>
    <xdr:to>
      <xdr:col>10</xdr:col>
      <xdr:colOff>276225</xdr:colOff>
      <xdr:row>39</xdr:row>
      <xdr:rowOff>57150</xdr:rowOff>
    </xdr:to>
    <xdr:sp macro="" textlink="">
      <xdr:nvSpPr>
        <xdr:cNvPr id="3" name="Text Box 8">
          <a:extLst>
            <a:ext uri="{FF2B5EF4-FFF2-40B4-BE49-F238E27FC236}">
              <a16:creationId xmlns:a16="http://schemas.microsoft.com/office/drawing/2014/main" id="{E7177748-A83C-4C79-A308-FC5A6FAAE087}"/>
            </a:ext>
          </a:extLst>
        </xdr:cNvPr>
        <xdr:cNvSpPr txBox="1">
          <a:spLocks noChangeArrowheads="1"/>
        </xdr:cNvSpPr>
      </xdr:nvSpPr>
      <xdr:spPr bwMode="auto">
        <a:xfrm>
          <a:off x="2000250" y="6305550"/>
          <a:ext cx="6391275" cy="476250"/>
        </a:xfrm>
        <a:prstGeom prst="rect">
          <a:avLst/>
        </a:prstGeom>
        <a:noFill/>
        <a:ln w="9525">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effectLst/>
              <a:latin typeface="+mn-lt"/>
              <a:ea typeface="+mn-ea"/>
              <a:cs typeface="+mn-cs"/>
            </a:rPr>
            <a:t>Figure 1:	The values for the years from 1975 to 2006 are on a calendar basis, and those for the years </a:t>
          </a:r>
          <a:r>
            <a:rPr lang="ja-JP" altLang="en-US" sz="1100">
              <a:effectLst/>
              <a:latin typeface="+mn-lt"/>
              <a:ea typeface="+mn-ea"/>
              <a:cs typeface="+mn-cs"/>
            </a:rPr>
            <a:t>　　　　　　</a:t>
          </a:r>
          <a:endParaRPr lang="en-US" altLang="ja-JP" sz="1100">
            <a:effectLst/>
            <a:latin typeface="+mn-lt"/>
            <a:ea typeface="+mn-ea"/>
            <a:cs typeface="+mn-cs"/>
          </a:endParaRPr>
        </a:p>
        <a:p>
          <a:r>
            <a:rPr lang="en-US" altLang="ja-JP" sz="1100">
              <a:effectLst/>
              <a:latin typeface="+mn-lt"/>
              <a:ea typeface="+mn-ea"/>
              <a:cs typeface="+mn-cs"/>
            </a:rPr>
            <a:t>from 2007 onward are on a fiscal-year basis.</a:t>
          </a:r>
          <a:endParaRPr lang="ja-JP" altLang="ja-JP" sz="1100">
            <a:effectLst/>
            <a:latin typeface="+mn-lt"/>
            <a:ea typeface="+mn-ea"/>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0.94967</cdr:x>
      <cdr:y>0.19344</cdr:y>
    </cdr:from>
    <cdr:to>
      <cdr:x>0.97278</cdr:x>
      <cdr:y>0.55246</cdr:y>
    </cdr:to>
    <cdr:sp macro="" textlink="">
      <cdr:nvSpPr>
        <cdr:cNvPr id="17409" name="テキスト 3"/>
        <cdr:cNvSpPr txBox="1">
          <a:spLocks xmlns:a="http://schemas.openxmlformats.org/drawingml/2006/main" noChangeArrowheads="1"/>
        </cdr:cNvSpPr>
      </cdr:nvSpPr>
      <cdr:spPr bwMode="auto">
        <a:xfrm xmlns:a="http://schemas.openxmlformats.org/drawingml/2006/main">
          <a:off x="8973272" y="1123950"/>
          <a:ext cx="218353" cy="20859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Weight of Imports (million tons)</a:t>
          </a:r>
          <a:endParaRPr lang="ja-JP" altLang="ja-JP">
            <a:effectLst/>
          </a:endParaRPr>
        </a:p>
      </cdr:txBody>
    </cdr:sp>
  </cdr:relSizeAnchor>
  <cdr:relSizeAnchor xmlns:cdr="http://schemas.openxmlformats.org/drawingml/2006/chartDrawing">
    <cdr:from>
      <cdr:x>0.02364</cdr:x>
      <cdr:y>0.15532</cdr:y>
    </cdr:from>
    <cdr:to>
      <cdr:x>0.04637</cdr:x>
      <cdr:y>0.6377</cdr:y>
    </cdr:to>
    <cdr:sp macro="" textlink="">
      <cdr:nvSpPr>
        <cdr:cNvPr id="17410" name="テキスト 4"/>
        <cdr:cNvSpPr txBox="1">
          <a:spLocks xmlns:a="http://schemas.openxmlformats.org/drawingml/2006/main" noChangeArrowheads="1"/>
        </cdr:cNvSpPr>
      </cdr:nvSpPr>
      <cdr:spPr bwMode="auto">
        <a:xfrm xmlns:a="http://schemas.openxmlformats.org/drawingml/2006/main">
          <a:off x="223333" y="902458"/>
          <a:ext cx="214817" cy="28027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Number of Declaration (ten thousand)</a:t>
          </a:r>
          <a:endParaRPr lang="ja-JP" altLang="ja-JP">
            <a:effectLst/>
          </a:endParaRPr>
        </a:p>
      </cdr:txBody>
    </cdr:sp>
  </cdr:relSizeAnchor>
  <cdr:relSizeAnchor xmlns:cdr="http://schemas.openxmlformats.org/drawingml/2006/chartDrawing">
    <cdr:from>
      <cdr:x>0.89749</cdr:x>
      <cdr:y>0.89884</cdr:y>
    </cdr:from>
    <cdr:to>
      <cdr:x>0.94496</cdr:x>
      <cdr:y>0.94426</cdr:y>
    </cdr:to>
    <cdr:sp macro="" textlink="">
      <cdr:nvSpPr>
        <cdr:cNvPr id="17415" name="テキスト 8"/>
        <cdr:cNvSpPr txBox="1">
          <a:spLocks xmlns:a="http://schemas.openxmlformats.org/drawingml/2006/main" noChangeArrowheads="1"/>
        </cdr:cNvSpPr>
      </cdr:nvSpPr>
      <cdr:spPr bwMode="auto">
        <a:xfrm xmlns:a="http://schemas.openxmlformats.org/drawingml/2006/main">
          <a:off x="8480179" y="5222489"/>
          <a:ext cx="448584" cy="2639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18288" anchor="ctr" upright="1">
          <a:no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Times New Roman" panose="02020603050405020304" pitchFamily="18" charset="0"/>
              <a:ea typeface="ＭＳ Ｐ明朝"/>
              <a:cs typeface="Times New Roman" panose="02020603050405020304" pitchFamily="18" charset="0"/>
            </a:rPr>
            <a:t>(Year)</a:t>
          </a:r>
          <a:endParaRPr lang="ja-JP" altLang="en-US" sz="1100" b="0" i="0" strike="noStrike">
            <a:solidFill>
              <a:srgbClr val="000000"/>
            </a:solidFill>
            <a:latin typeface="ＭＳ Ｐ明朝"/>
            <a:ea typeface="ＭＳ Ｐ明朝"/>
          </a:endParaRPr>
        </a:p>
      </cdr:txBody>
    </cdr:sp>
  </cdr:relSizeAnchor>
  <cdr:relSizeAnchor xmlns:cdr="http://schemas.openxmlformats.org/drawingml/2006/chartDrawing">
    <cdr:from>
      <cdr:x>0</cdr:x>
      <cdr:y>0.90544</cdr:y>
    </cdr:from>
    <cdr:to>
      <cdr:x>1</cdr:x>
      <cdr:y>0.95626</cdr:y>
    </cdr:to>
    <cdr:sp macro="" textlink="">
      <cdr:nvSpPr>
        <cdr:cNvPr id="9"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5717918"/>
          <a:ext cx="9505950" cy="3209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1.  Changes in Number and Weight of Import Declaration by Year (Note 1)</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152400</xdr:colOff>
      <xdr:row>5</xdr:row>
      <xdr:rowOff>57150</xdr:rowOff>
    </xdr:from>
    <xdr:to>
      <xdr:col>11</xdr:col>
      <xdr:colOff>85725</xdr:colOff>
      <xdr:row>39</xdr:row>
      <xdr:rowOff>85725</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85725</xdr:rowOff>
    </xdr:from>
    <xdr:to>
      <xdr:col>11</xdr:col>
      <xdr:colOff>447675</xdr:colOff>
      <xdr:row>41</xdr:row>
      <xdr:rowOff>66675</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19049</xdr:colOff>
      <xdr:row>20</xdr:row>
      <xdr:rowOff>142876</xdr:rowOff>
    </xdr:from>
    <xdr:to>
      <xdr:col>8</xdr:col>
      <xdr:colOff>361949</xdr:colOff>
      <xdr:row>31</xdr:row>
      <xdr:rowOff>0</xdr:rowOff>
    </xdr:to>
    <xdr:grpSp>
      <xdr:nvGrpSpPr>
        <xdr:cNvPr id="4" name="グループ化 5"/>
        <xdr:cNvGrpSpPr>
          <a:grpSpLocks/>
        </xdr:cNvGrpSpPr>
      </xdr:nvGrpSpPr>
      <xdr:grpSpPr bwMode="auto">
        <a:xfrm>
          <a:off x="2390774" y="3590926"/>
          <a:ext cx="1876425" cy="1743074"/>
          <a:chOff x="5076824" y="3732709"/>
          <a:chExt cx="3168000" cy="3168000"/>
        </a:xfrm>
      </xdr:grpSpPr>
      <xdr:sp macro="" textlink="">
        <xdr:nvSpPr>
          <xdr:cNvPr id="5" name="円/楕円 2"/>
          <xdr:cNvSpPr>
            <a:spLocks/>
          </xdr:cNvSpPr>
        </xdr:nvSpPr>
        <xdr:spPr bwMode="auto">
          <a:xfrm>
            <a:off x="5076824" y="3732709"/>
            <a:ext cx="3168000" cy="3168000"/>
          </a:xfrm>
          <a:prstGeom prst="ellipse">
            <a:avLst/>
          </a:prstGeom>
          <a:solidFill>
            <a:srgbClr val="FFFFFF"/>
          </a:solidFill>
          <a:ln w="9525" algn="ctr">
            <a:solidFill>
              <a:srgbClr val="000000"/>
            </a:solidFill>
            <a:round/>
            <a:headEnd/>
            <a:tailEnd/>
          </a:ln>
        </xdr:spPr>
      </xdr:sp>
      <xdr:sp macro="" textlink="V4" fLocksText="0">
        <xdr:nvSpPr>
          <xdr:cNvPr id="6" name="Text Box 6">
            <a:extLst>
              <a:ext uri="{FF2B5EF4-FFF2-40B4-BE49-F238E27FC236}">
                <a16:creationId xmlns:a16="http://schemas.microsoft.com/office/drawing/2014/main" id="{5AC4B884-4064-495B-98C5-94743E3882C7}"/>
              </a:ext>
            </a:extLst>
          </xdr:cNvPr>
          <xdr:cNvSpPr txBox="1">
            <a:spLocks noChangeArrowheads="1"/>
          </xdr:cNvSpPr>
        </xdr:nvSpPr>
        <xdr:spPr bwMode="auto">
          <a:xfrm>
            <a:off x="6047202" y="4727537"/>
            <a:ext cx="1423222" cy="1359530"/>
          </a:xfrm>
          <a:prstGeom prst="rect">
            <a:avLst/>
          </a:prstGeom>
          <a:solidFill>
            <a:schemeClr val="bg1"/>
          </a:solid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defRPr sz="1000"/>
            </a:pPr>
            <a:fld id="{37947A2F-F559-4940-B998-1B3B5B6F990D}" type="TxLink">
              <a:rPr lang="ja-JP" altLang="en-US" sz="1100" b="0" i="0" u="none"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defRPr sz="1000"/>
              </a:pPr>
              <a:t>Total number of violation:                    857                   Actual number:809</a:t>
            </a:fld>
            <a:endParaRPr lang="ja-JP" altLang="en-US" sz="1100" b="0" i="0"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cdr:x>
      <cdr:y>0.91476</cdr:y>
    </cdr:from>
    <cdr:to>
      <cdr:x>1</cdr:x>
      <cdr:y>0.95905</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0991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altLang="ja-JP" sz="1100">
              <a:solidFill>
                <a:schemeClr val="dk1"/>
              </a:solidFill>
              <a:effectLst/>
              <a:latin typeface="+mn-lt"/>
              <a:ea typeface="+mn-ea"/>
              <a:cs typeface="+mn-cs"/>
            </a:rPr>
            <a:t>Figure 2.  Composition of the Number of Food Sanitation Act Violations by Article</a:t>
          </a:r>
          <a:endParaRPr lang="ja-JP" altLang="ja-JP" sz="1100">
            <a:solidFill>
              <a:schemeClr val="dk1"/>
            </a:solidFill>
            <a:effectLst/>
            <a:latin typeface="+mn-lt"/>
            <a:ea typeface="+mn-ea"/>
            <a:cs typeface="+mn-cs"/>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10</xdr:col>
      <xdr:colOff>1209675</xdr:colOff>
      <xdr:row>39</xdr:row>
      <xdr:rowOff>38100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xdr:row>
      <xdr:rowOff>0</xdr:rowOff>
    </xdr:from>
    <xdr:to>
      <xdr:col>10</xdr:col>
      <xdr:colOff>1228725</xdr:colOff>
      <xdr:row>39</xdr:row>
      <xdr:rowOff>152400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666751</xdr:colOff>
      <xdr:row>16</xdr:row>
      <xdr:rowOff>38100</xdr:rowOff>
    </xdr:from>
    <xdr:to>
      <xdr:col>7</xdr:col>
      <xdr:colOff>685800</xdr:colOff>
      <xdr:row>27</xdr:row>
      <xdr:rowOff>133350</xdr:rowOff>
    </xdr:to>
    <xdr:grpSp>
      <xdr:nvGrpSpPr>
        <xdr:cNvPr id="4" name="グループ化 1"/>
        <xdr:cNvGrpSpPr>
          <a:grpSpLocks/>
        </xdr:cNvGrpSpPr>
      </xdr:nvGrpSpPr>
      <xdr:grpSpPr bwMode="auto">
        <a:xfrm>
          <a:off x="2628901" y="3067050"/>
          <a:ext cx="1990724" cy="1981200"/>
          <a:chOff x="2426526" y="2172337"/>
          <a:chExt cx="1630216" cy="1978752"/>
        </a:xfrm>
      </xdr:grpSpPr>
      <xdr:sp macro="" textlink="">
        <xdr:nvSpPr>
          <xdr:cNvPr id="5" name="円/楕円 2"/>
          <xdr:cNvSpPr>
            <a:spLocks/>
          </xdr:cNvSpPr>
        </xdr:nvSpPr>
        <xdr:spPr bwMode="auto">
          <a:xfrm>
            <a:off x="2426526" y="2172337"/>
            <a:ext cx="1630216" cy="1978752"/>
          </a:xfrm>
          <a:prstGeom prst="ellipse">
            <a:avLst/>
          </a:prstGeom>
          <a:solidFill>
            <a:srgbClr val="FFFFFF"/>
          </a:solidFill>
          <a:ln w="9525" algn="ctr">
            <a:solidFill>
              <a:srgbClr val="000000"/>
            </a:solidFill>
            <a:round/>
            <a:headEnd/>
            <a:tailEnd/>
          </a:ln>
        </xdr:spPr>
      </xdr:sp>
      <xdr:sp macro="" textlink="V2">
        <xdr:nvSpPr>
          <xdr:cNvPr id="6" name="Text Box 6">
            <a:extLst>
              <a:ext uri="{FF2B5EF4-FFF2-40B4-BE49-F238E27FC236}">
                <a16:creationId xmlns:a16="http://schemas.microsoft.com/office/drawing/2014/main" id="{DA0BDA0A-BD93-4C85-A325-E548BAE20DF5}"/>
              </a:ext>
            </a:extLst>
          </xdr:cNvPr>
          <xdr:cNvSpPr txBox="1">
            <a:spLocks noChangeArrowheads="1"/>
          </xdr:cNvSpPr>
        </xdr:nvSpPr>
        <xdr:spPr bwMode="auto">
          <a:xfrm>
            <a:off x="2695686" y="2616799"/>
            <a:ext cx="1170162" cy="1185571"/>
          </a:xfrm>
          <a:prstGeom prst="rect">
            <a:avLst/>
          </a:prstGeom>
          <a:no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pPr>
            <a:fld id="{C645FABC-45FD-41A2-8FC8-FE324C6CAD7A}" type="TxLink">
              <a:rPr lang="ja-JP" altLang="en-US" sz="1100" b="0" i="0" u="none" strike="noStrike">
                <a:solidFill>
                  <a:srgbClr val="000000"/>
                </a:solidFill>
                <a:effectLst/>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pPr>
              <a:t>Weight of imports   31,627,360              　　tons</a:t>
            </a:fld>
            <a:endParaRPr lang="ja-JP" altLang="ja-JP" sz="1100">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cdr:x>
      <cdr:y>0.94905</cdr:y>
    </cdr:from>
    <cdr:to>
      <cdr:x>1</cdr:x>
      <cdr:y>0.99333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3277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3.  Composition of Weight of Imports by Classification of Items</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1</xdr:row>
      <xdr:rowOff>9525</xdr:rowOff>
    </xdr:from>
    <xdr:to>
      <xdr:col>10</xdr:col>
      <xdr:colOff>123825</xdr:colOff>
      <xdr:row>39</xdr:row>
      <xdr:rowOff>142875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xdr:colOff>
      <xdr:row>14</xdr:row>
      <xdr:rowOff>104774</xdr:rowOff>
    </xdr:from>
    <xdr:to>
      <xdr:col>7</xdr:col>
      <xdr:colOff>457200</xdr:colOff>
      <xdr:row>32</xdr:row>
      <xdr:rowOff>38099</xdr:rowOff>
    </xdr:to>
    <xdr:sp macro="" textlink="">
      <xdr:nvSpPr>
        <xdr:cNvPr id="3" name="円/楕円 2"/>
        <xdr:cNvSpPr>
          <a:spLocks/>
        </xdr:cNvSpPr>
      </xdr:nvSpPr>
      <xdr:spPr bwMode="auto">
        <a:xfrm>
          <a:off x="1676400" y="2524124"/>
          <a:ext cx="2933700" cy="3019425"/>
        </a:xfrm>
        <a:prstGeom prst="ellipse">
          <a:avLst/>
        </a:prstGeom>
        <a:solidFill>
          <a:srgbClr val="FFFFFF"/>
        </a:solidFill>
        <a:ln w="9525" algn="ctr">
          <a:solidFill>
            <a:srgbClr val="000000"/>
          </a:solidFill>
          <a:round/>
          <a:headEnd/>
          <a:tailEnd/>
        </a:ln>
      </xdr:spPr>
    </xdr:sp>
    <xdr:clientData/>
  </xdr:twoCellAnchor>
  <xdr:twoCellAnchor>
    <xdr:from>
      <xdr:col>0</xdr:col>
      <xdr:colOff>0</xdr:colOff>
      <xdr:row>1</xdr:row>
      <xdr:rowOff>133350</xdr:rowOff>
    </xdr:from>
    <xdr:to>
      <xdr:col>10</xdr:col>
      <xdr:colOff>114300</xdr:colOff>
      <xdr:row>40</xdr:row>
      <xdr:rowOff>114300</xdr:rowOff>
    </xdr:to>
    <xdr:graphicFrame macro="">
      <xdr:nvGraphicFramePr>
        <xdr:cNvPr id="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466725</xdr:colOff>
      <xdr:row>18</xdr:row>
      <xdr:rowOff>133350</xdr:rowOff>
    </xdr:from>
    <xdr:to>
      <xdr:col>6</xdr:col>
      <xdr:colOff>581025</xdr:colOff>
      <xdr:row>27</xdr:row>
      <xdr:rowOff>152400</xdr:rowOff>
    </xdr:to>
    <xdr:sp macro="" textlink="$V$2">
      <xdr:nvSpPr>
        <xdr:cNvPr id="5" name="Text Box 6">
          <a:extLst>
            <a:ext uri="{FF2B5EF4-FFF2-40B4-BE49-F238E27FC236}">
              <a16:creationId xmlns:a16="http://schemas.microsoft.com/office/drawing/2014/main" id="{43CD351B-4604-4428-BC39-FADEA8A9EF1A}"/>
            </a:ext>
          </a:extLst>
        </xdr:cNvPr>
        <xdr:cNvSpPr txBox="1">
          <a:spLocks noChangeArrowheads="1"/>
        </xdr:cNvSpPr>
      </xdr:nvSpPr>
      <xdr:spPr bwMode="auto">
        <a:xfrm>
          <a:off x="2686050" y="3238500"/>
          <a:ext cx="1133475" cy="1562100"/>
        </a:xfrm>
        <a:prstGeom prst="rect">
          <a:avLst/>
        </a:prstGeom>
        <a:noFill/>
        <a:ln w="1">
          <a:noFill/>
          <a:miter lim="800000"/>
          <a:headEnd/>
          <a:tailEnd/>
        </a:ln>
        <a:effectLst/>
      </xdr:spPr>
      <xdr:txBody>
        <a:bodyPr wrap="square" lIns="27432" tIns="18288" rIns="27432" bIns="18288" anchor="ctr" upright="1"/>
        <a:lstStyle/>
        <a:p>
          <a:pPr algn="ctr" rtl="0">
            <a:lnSpc>
              <a:spcPts val="1300"/>
            </a:lnSpc>
          </a:pPr>
          <a:fld id="{5FBC2AD7-72DE-4B72-AFA2-6A11A97BCEBB}" type="TxLink">
            <a:rPr lang="ja-JP" altLang="en-US" sz="1100" b="0" i="0" u="none" strike="noStrike">
              <a:solidFill>
                <a:srgbClr val="000000"/>
              </a:solidFill>
              <a:effectLst/>
              <a:latin typeface="Times New Roman" panose="02020603050405020304" pitchFamily="18" charset="0"/>
              <a:ea typeface="ＭＳ Ｐゴシック"/>
              <a:cs typeface="Times New Roman" panose="02020603050405020304" pitchFamily="18" charset="0"/>
            </a:rPr>
            <a:pPr algn="ctr" rtl="0">
              <a:lnSpc>
                <a:spcPts val="1300"/>
              </a:lnSpc>
            </a:pPr>
            <a:t>Weight of imports   31,627,360            tons</a:t>
          </a:fld>
          <a:endParaRPr lang="en-US" altLang="ja-JP">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0.92905</cdr:y>
    </cdr:from>
    <cdr:to>
      <cdr:x>1</cdr:x>
      <cdr:y>0.97333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194425"/>
          <a:ext cx="6543675"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Times New Roman" panose="02020603050405020304" pitchFamily="18" charset="0"/>
            </a:rPr>
            <a:t>Figure 4.  Composition of Weight of Imports by Area</a:t>
          </a:r>
          <a:endParaRPr kumimoji="1" lang="ja-JP" altLang="en-US" sz="1300" b="1">
            <a:latin typeface="+mn-lt"/>
            <a:ea typeface="ＭＳ Ｐゴシック" panose="020B0600070205080204" pitchFamily="50" charset="-128"/>
            <a:cs typeface="Times New Roman" panose="02020603050405020304" pitchFamily="18" charset="0"/>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99"/>
  <sheetViews>
    <sheetView tabSelected="1" workbookViewId="0">
      <selection sqref="A1:N1"/>
    </sheetView>
  </sheetViews>
  <sheetFormatPr defaultRowHeight="13.5"/>
  <cols>
    <col min="2" max="14" width="9.875" customWidth="1"/>
  </cols>
  <sheetData>
    <row r="1" spans="1:14" ht="14.25" customHeight="1" thickBot="1">
      <c r="A1" s="262" t="s">
        <v>1</v>
      </c>
      <c r="B1" s="262"/>
      <c r="C1" s="262"/>
      <c r="D1" s="263"/>
      <c r="E1" s="263"/>
      <c r="F1" s="263"/>
      <c r="G1" s="263"/>
      <c r="H1" s="263"/>
      <c r="I1" s="263"/>
      <c r="J1" s="264"/>
      <c r="K1" s="264"/>
      <c r="L1" s="264"/>
      <c r="M1" s="264"/>
      <c r="N1" s="264"/>
    </row>
    <row r="2" spans="1:14" ht="13.5" customHeight="1" thickBot="1">
      <c r="A2" s="265" t="s">
        <v>2</v>
      </c>
      <c r="B2" s="268" t="s">
        <v>3</v>
      </c>
      <c r="C2" s="268" t="s">
        <v>4</v>
      </c>
      <c r="D2" s="268" t="s">
        <v>5</v>
      </c>
      <c r="E2" s="268" t="s">
        <v>6</v>
      </c>
      <c r="F2" s="268" t="s">
        <v>7</v>
      </c>
      <c r="G2" s="270" t="s">
        <v>8</v>
      </c>
      <c r="H2" s="271"/>
      <c r="I2" s="271"/>
      <c r="J2" s="271"/>
      <c r="K2" s="271"/>
      <c r="L2" s="272"/>
      <c r="M2" s="268" t="s">
        <v>9</v>
      </c>
      <c r="N2" s="268" t="s">
        <v>7</v>
      </c>
    </row>
    <row r="3" spans="1:14">
      <c r="A3" s="266"/>
      <c r="B3" s="261"/>
      <c r="C3" s="261"/>
      <c r="D3" s="261"/>
      <c r="E3" s="261"/>
      <c r="F3" s="261"/>
      <c r="G3" s="260" t="s">
        <v>10</v>
      </c>
      <c r="H3" s="260" t="s">
        <v>7</v>
      </c>
      <c r="I3" s="260" t="s">
        <v>11</v>
      </c>
      <c r="J3" s="260" t="s">
        <v>7</v>
      </c>
      <c r="K3" s="260" t="s">
        <v>12</v>
      </c>
      <c r="L3" s="260" t="s">
        <v>7</v>
      </c>
      <c r="M3" s="261"/>
      <c r="N3" s="261"/>
    </row>
    <row r="4" spans="1:14">
      <c r="A4" s="266"/>
      <c r="B4" s="261"/>
      <c r="C4" s="261"/>
      <c r="D4" s="261"/>
      <c r="E4" s="261"/>
      <c r="F4" s="261"/>
      <c r="G4" s="261"/>
      <c r="H4" s="261"/>
      <c r="I4" s="261"/>
      <c r="J4" s="261"/>
      <c r="K4" s="261"/>
      <c r="L4" s="261"/>
      <c r="M4" s="261"/>
      <c r="N4" s="261"/>
    </row>
    <row r="5" spans="1:14">
      <c r="A5" s="266"/>
      <c r="B5" s="261"/>
      <c r="C5" s="261"/>
      <c r="D5" s="261"/>
      <c r="E5" s="261"/>
      <c r="F5" s="261"/>
      <c r="G5" s="261"/>
      <c r="H5" s="261"/>
      <c r="I5" s="261"/>
      <c r="J5" s="261"/>
      <c r="K5" s="261"/>
      <c r="L5" s="261"/>
      <c r="M5" s="261"/>
      <c r="N5" s="261"/>
    </row>
    <row r="6" spans="1:14" ht="14.25" thickBot="1">
      <c r="A6" s="267"/>
      <c r="B6" s="269"/>
      <c r="C6" s="269"/>
      <c r="D6" s="261"/>
      <c r="E6" s="261"/>
      <c r="F6" s="261"/>
      <c r="G6" s="261"/>
      <c r="H6" s="261"/>
      <c r="I6" s="261"/>
      <c r="J6" s="261"/>
      <c r="K6" s="261"/>
      <c r="L6" s="261"/>
      <c r="M6" s="261"/>
      <c r="N6" s="261"/>
    </row>
    <row r="7" spans="1:14">
      <c r="A7" s="2"/>
      <c r="B7" s="3"/>
      <c r="C7" s="3" t="s">
        <v>13</v>
      </c>
      <c r="D7" s="4" t="s">
        <v>14</v>
      </c>
      <c r="E7" s="4"/>
      <c r="F7" s="4" t="s">
        <v>13</v>
      </c>
      <c r="G7" s="4"/>
      <c r="H7" s="4" t="s">
        <v>13</v>
      </c>
      <c r="I7" s="4"/>
      <c r="J7" s="4" t="s">
        <v>13</v>
      </c>
      <c r="K7" s="4"/>
      <c r="L7" s="4" t="s">
        <v>13</v>
      </c>
      <c r="M7" s="4"/>
      <c r="N7" s="4" t="s">
        <v>13</v>
      </c>
    </row>
    <row r="8" spans="1:14">
      <c r="A8" s="5">
        <v>1965</v>
      </c>
      <c r="B8" s="6">
        <v>94986</v>
      </c>
      <c r="C8" s="7"/>
      <c r="D8" s="6">
        <v>12765</v>
      </c>
      <c r="E8" s="8"/>
      <c r="F8" s="7"/>
      <c r="G8" s="6">
        <v>5574</v>
      </c>
      <c r="H8" s="9">
        <v>5.9</v>
      </c>
      <c r="I8" s="8"/>
      <c r="J8" s="7"/>
      <c r="K8" s="8"/>
      <c r="L8" s="7"/>
      <c r="M8" s="6">
        <v>679</v>
      </c>
      <c r="N8" s="9">
        <v>0.7</v>
      </c>
    </row>
    <row r="9" spans="1:14">
      <c r="A9" s="5"/>
      <c r="B9" s="8"/>
      <c r="C9" s="7"/>
      <c r="D9" s="8"/>
      <c r="E9" s="8"/>
      <c r="F9" s="7"/>
      <c r="G9" s="8"/>
      <c r="H9" s="7"/>
      <c r="I9" s="8"/>
      <c r="J9" s="7"/>
      <c r="K9" s="8"/>
      <c r="L9" s="7"/>
      <c r="M9" s="6"/>
      <c r="N9" s="9"/>
    </row>
    <row r="10" spans="1:14">
      <c r="A10" s="5">
        <v>1975</v>
      </c>
      <c r="B10" s="6">
        <v>246507</v>
      </c>
      <c r="C10" s="7"/>
      <c r="D10" s="6">
        <v>20775</v>
      </c>
      <c r="E10" s="8"/>
      <c r="F10" s="7"/>
      <c r="G10" s="6">
        <v>21461</v>
      </c>
      <c r="H10" s="9">
        <v>8.6999999999999993</v>
      </c>
      <c r="I10" s="8"/>
      <c r="J10" s="7"/>
      <c r="K10" s="8"/>
      <c r="L10" s="7"/>
      <c r="M10" s="6">
        <v>1634</v>
      </c>
      <c r="N10" s="9">
        <v>0.7</v>
      </c>
    </row>
    <row r="11" spans="1:14">
      <c r="A11" s="5"/>
      <c r="B11" s="8"/>
      <c r="C11" s="7"/>
      <c r="D11" s="8"/>
      <c r="E11" s="8"/>
      <c r="F11" s="7"/>
      <c r="G11" s="8"/>
      <c r="H11" s="7"/>
      <c r="I11" s="8"/>
      <c r="J11" s="7"/>
      <c r="K11" s="8"/>
      <c r="L11" s="7"/>
      <c r="M11" s="6"/>
      <c r="N11" s="9"/>
    </row>
    <row r="12" spans="1:14">
      <c r="A12" s="5">
        <v>1981</v>
      </c>
      <c r="B12" s="6">
        <v>346711</v>
      </c>
      <c r="C12" s="9">
        <v>110.4</v>
      </c>
      <c r="D12" s="6">
        <v>23057</v>
      </c>
      <c r="E12" s="6">
        <v>39026</v>
      </c>
      <c r="F12" s="9">
        <v>11.3</v>
      </c>
      <c r="G12" s="6">
        <v>20887</v>
      </c>
      <c r="H12" s="9">
        <v>6</v>
      </c>
      <c r="I12" s="6">
        <v>20528</v>
      </c>
      <c r="J12" s="9">
        <v>5.9</v>
      </c>
      <c r="K12" s="8"/>
      <c r="L12" s="7"/>
      <c r="M12" s="6">
        <v>964</v>
      </c>
      <c r="N12" s="9">
        <v>0.3</v>
      </c>
    </row>
    <row r="13" spans="1:14">
      <c r="A13" s="5"/>
      <c r="B13" s="8"/>
      <c r="C13" s="7"/>
      <c r="D13" s="8"/>
      <c r="E13" s="8"/>
      <c r="F13" s="7"/>
      <c r="G13" s="8"/>
      <c r="H13" s="7"/>
      <c r="I13" s="8"/>
      <c r="J13" s="7"/>
      <c r="K13" s="8"/>
      <c r="L13" s="7"/>
      <c r="M13" s="6"/>
      <c r="N13" s="9"/>
    </row>
    <row r="14" spans="1:14">
      <c r="A14" s="5">
        <v>1982</v>
      </c>
      <c r="B14" s="6">
        <v>319617</v>
      </c>
      <c r="C14" s="9">
        <v>92.2</v>
      </c>
      <c r="D14" s="6">
        <v>21484</v>
      </c>
      <c r="E14" s="6">
        <v>34447</v>
      </c>
      <c r="F14" s="9">
        <v>10.8</v>
      </c>
      <c r="G14" s="6">
        <v>17012</v>
      </c>
      <c r="H14" s="9">
        <v>5.3</v>
      </c>
      <c r="I14" s="6">
        <v>20215</v>
      </c>
      <c r="J14" s="9">
        <v>6.3</v>
      </c>
      <c r="K14" s="8"/>
      <c r="L14" s="7"/>
      <c r="M14" s="6">
        <v>569</v>
      </c>
      <c r="N14" s="9">
        <v>0.2</v>
      </c>
    </row>
    <row r="15" spans="1:14">
      <c r="A15" s="5"/>
      <c r="B15" s="8"/>
      <c r="C15" s="7"/>
      <c r="D15" s="8"/>
      <c r="E15" s="8"/>
      <c r="F15" s="7"/>
      <c r="G15" s="8"/>
      <c r="H15" s="7"/>
      <c r="I15" s="8"/>
      <c r="J15" s="7"/>
      <c r="K15" s="8"/>
      <c r="L15" s="7"/>
      <c r="M15" s="6"/>
      <c r="N15" s="9"/>
    </row>
    <row r="16" spans="1:14">
      <c r="A16" s="5">
        <v>1983</v>
      </c>
      <c r="B16" s="6">
        <v>334829</v>
      </c>
      <c r="C16" s="9">
        <v>104.8</v>
      </c>
      <c r="D16" s="6">
        <v>21924</v>
      </c>
      <c r="E16" s="6">
        <v>32835</v>
      </c>
      <c r="F16" s="9">
        <v>9.8000000000000007</v>
      </c>
      <c r="G16" s="6">
        <v>16100</v>
      </c>
      <c r="H16" s="9">
        <v>4.8</v>
      </c>
      <c r="I16" s="6">
        <v>19623</v>
      </c>
      <c r="J16" s="9">
        <v>5.9</v>
      </c>
      <c r="K16" s="6">
        <v>413</v>
      </c>
      <c r="L16" s="9">
        <v>0.1</v>
      </c>
      <c r="M16" s="6">
        <v>469</v>
      </c>
      <c r="N16" s="9">
        <v>0.1</v>
      </c>
    </row>
    <row r="17" spans="1:14">
      <c r="A17" s="5"/>
      <c r="B17" s="8"/>
      <c r="C17" s="7"/>
      <c r="D17" s="8"/>
      <c r="E17" s="8"/>
      <c r="F17" s="7"/>
      <c r="G17" s="8"/>
      <c r="H17" s="7"/>
      <c r="I17" s="8"/>
      <c r="J17" s="7"/>
      <c r="K17" s="8"/>
      <c r="L17" s="7"/>
      <c r="M17" s="6"/>
      <c r="N17" s="9"/>
    </row>
    <row r="18" spans="1:14">
      <c r="A18" s="5">
        <v>1984</v>
      </c>
      <c r="B18" s="6">
        <v>364227</v>
      </c>
      <c r="C18" s="9">
        <v>108.8</v>
      </c>
      <c r="D18" s="6">
        <v>22465</v>
      </c>
      <c r="E18" s="6">
        <v>36062</v>
      </c>
      <c r="F18" s="9">
        <v>9.9</v>
      </c>
      <c r="G18" s="6">
        <v>16762</v>
      </c>
      <c r="H18" s="9">
        <v>4.5999999999999996</v>
      </c>
      <c r="I18" s="6">
        <v>22263</v>
      </c>
      <c r="J18" s="9">
        <v>6.1</v>
      </c>
      <c r="K18" s="6">
        <v>853</v>
      </c>
      <c r="L18" s="9">
        <v>0.2</v>
      </c>
      <c r="M18" s="6">
        <v>444</v>
      </c>
      <c r="N18" s="9">
        <v>0.1</v>
      </c>
    </row>
    <row r="19" spans="1:14">
      <c r="A19" s="5"/>
      <c r="B19" s="8"/>
      <c r="C19" s="7"/>
      <c r="D19" s="8"/>
      <c r="E19" s="8"/>
      <c r="F19" s="7"/>
      <c r="G19" s="8"/>
      <c r="H19" s="7"/>
      <c r="I19" s="8"/>
      <c r="J19" s="7"/>
      <c r="K19" s="8"/>
      <c r="L19" s="7"/>
      <c r="M19" s="6"/>
      <c r="N19" s="9"/>
    </row>
    <row r="20" spans="1:14">
      <c r="A20" s="5">
        <v>1985</v>
      </c>
      <c r="B20" s="6">
        <v>384728</v>
      </c>
      <c r="C20" s="9">
        <v>105.6</v>
      </c>
      <c r="D20" s="6">
        <v>22665</v>
      </c>
      <c r="E20" s="6">
        <v>39817</v>
      </c>
      <c r="F20" s="9">
        <v>10.3</v>
      </c>
      <c r="G20" s="6">
        <v>14892</v>
      </c>
      <c r="H20" s="9">
        <v>3.9</v>
      </c>
      <c r="I20" s="6">
        <v>26054</v>
      </c>
      <c r="J20" s="9">
        <v>6.8</v>
      </c>
      <c r="K20" s="6">
        <v>1904</v>
      </c>
      <c r="L20" s="9">
        <v>0.5</v>
      </c>
      <c r="M20" s="6">
        <v>308</v>
      </c>
      <c r="N20" s="9">
        <v>0.1</v>
      </c>
    </row>
    <row r="21" spans="1:14">
      <c r="A21" s="5"/>
      <c r="B21" s="8"/>
      <c r="C21" s="7"/>
      <c r="D21" s="8"/>
      <c r="E21" s="8"/>
      <c r="F21" s="7"/>
      <c r="G21" s="8"/>
      <c r="H21" s="7"/>
      <c r="I21" s="8"/>
      <c r="J21" s="7"/>
      <c r="K21" s="8"/>
      <c r="L21" s="7"/>
      <c r="M21" s="6"/>
      <c r="N21" s="9"/>
    </row>
    <row r="22" spans="1:14">
      <c r="A22" s="5">
        <v>1986</v>
      </c>
      <c r="B22" s="6">
        <v>477016</v>
      </c>
      <c r="C22" s="9">
        <v>124</v>
      </c>
      <c r="D22" s="6">
        <v>22284</v>
      </c>
      <c r="E22" s="6">
        <v>57553</v>
      </c>
      <c r="F22" s="9">
        <v>12.1</v>
      </c>
      <c r="G22" s="6">
        <v>20451</v>
      </c>
      <c r="H22" s="9">
        <v>4.3</v>
      </c>
      <c r="I22" s="6">
        <v>37434</v>
      </c>
      <c r="J22" s="9">
        <v>7.8</v>
      </c>
      <c r="K22" s="6">
        <v>4127</v>
      </c>
      <c r="L22" s="9">
        <v>0.9</v>
      </c>
      <c r="M22" s="6">
        <v>558</v>
      </c>
      <c r="N22" s="9">
        <v>0.1</v>
      </c>
    </row>
    <row r="23" spans="1:14">
      <c r="A23" s="5"/>
      <c r="B23" s="8"/>
      <c r="C23" s="7"/>
      <c r="D23" s="8"/>
      <c r="E23" s="8"/>
      <c r="F23" s="7"/>
      <c r="G23" s="8"/>
      <c r="H23" s="7"/>
      <c r="I23" s="8"/>
      <c r="J23" s="7"/>
      <c r="K23" s="8"/>
      <c r="L23" s="7"/>
      <c r="M23" s="6"/>
      <c r="N23" s="9"/>
    </row>
    <row r="24" spans="1:14">
      <c r="A24" s="5">
        <v>1987</v>
      </c>
      <c r="B24" s="6">
        <v>550568</v>
      </c>
      <c r="C24" s="9">
        <v>115.4</v>
      </c>
      <c r="D24" s="6">
        <v>22055</v>
      </c>
      <c r="E24" s="6">
        <v>72115</v>
      </c>
      <c r="F24" s="9">
        <v>13.1</v>
      </c>
      <c r="G24" s="6">
        <v>26774</v>
      </c>
      <c r="H24" s="9">
        <v>4.9000000000000004</v>
      </c>
      <c r="I24" s="6">
        <v>44944</v>
      </c>
      <c r="J24" s="9">
        <v>8.1999999999999993</v>
      </c>
      <c r="K24" s="6">
        <v>6332</v>
      </c>
      <c r="L24" s="9">
        <v>1.2</v>
      </c>
      <c r="M24" s="6">
        <v>572</v>
      </c>
      <c r="N24" s="9">
        <v>0.1</v>
      </c>
    </row>
    <row r="25" spans="1:14">
      <c r="A25" s="5"/>
      <c r="B25" s="8"/>
      <c r="C25" s="7"/>
      <c r="D25" s="8"/>
      <c r="E25" s="8"/>
      <c r="F25" s="7"/>
      <c r="G25" s="8"/>
      <c r="H25" s="7"/>
      <c r="I25" s="8"/>
      <c r="J25" s="7"/>
      <c r="K25" s="8"/>
      <c r="L25" s="7"/>
      <c r="M25" s="6"/>
      <c r="N25" s="9"/>
    </row>
    <row r="26" spans="1:14">
      <c r="A26" s="5">
        <v>1988</v>
      </c>
      <c r="B26" s="6">
        <v>655806</v>
      </c>
      <c r="C26" s="9">
        <v>119.1</v>
      </c>
      <c r="D26" s="6">
        <v>21924</v>
      </c>
      <c r="E26" s="6">
        <v>99659</v>
      </c>
      <c r="F26" s="9">
        <v>15.2</v>
      </c>
      <c r="G26" s="6">
        <v>24306</v>
      </c>
      <c r="H26" s="9">
        <v>3.7</v>
      </c>
      <c r="I26" s="6">
        <v>58663</v>
      </c>
      <c r="J26" s="9">
        <v>8.9</v>
      </c>
      <c r="K26" s="6">
        <v>23905</v>
      </c>
      <c r="L26" s="9">
        <v>3.6</v>
      </c>
      <c r="M26" s="6">
        <v>1000</v>
      </c>
      <c r="N26" s="9">
        <v>0.2</v>
      </c>
    </row>
    <row r="27" spans="1:14">
      <c r="A27" s="5"/>
      <c r="B27" s="8"/>
      <c r="C27" s="7"/>
      <c r="D27" s="8"/>
      <c r="E27" s="8"/>
      <c r="F27" s="7"/>
      <c r="G27" s="8"/>
      <c r="H27" s="7"/>
      <c r="I27" s="8"/>
      <c r="J27" s="7"/>
      <c r="K27" s="8"/>
      <c r="L27" s="7"/>
      <c r="M27" s="6"/>
      <c r="N27" s="9"/>
    </row>
    <row r="28" spans="1:14">
      <c r="A28" s="5">
        <v>1989</v>
      </c>
      <c r="B28" s="6">
        <v>682182</v>
      </c>
      <c r="C28" s="9">
        <v>104</v>
      </c>
      <c r="D28" s="6">
        <v>21866</v>
      </c>
      <c r="E28" s="6">
        <v>123294</v>
      </c>
      <c r="F28" s="9">
        <v>18.100000000000001</v>
      </c>
      <c r="G28" s="6">
        <v>23613</v>
      </c>
      <c r="H28" s="9">
        <v>3.5</v>
      </c>
      <c r="I28" s="6">
        <v>70033</v>
      </c>
      <c r="J28" s="9">
        <v>10.3</v>
      </c>
      <c r="K28" s="6">
        <v>38974</v>
      </c>
      <c r="L28" s="9">
        <v>5.7</v>
      </c>
      <c r="M28" s="6">
        <v>956</v>
      </c>
      <c r="N28" s="9">
        <v>0.1</v>
      </c>
    </row>
    <row r="29" spans="1:14">
      <c r="A29" s="5"/>
      <c r="B29" s="8"/>
      <c r="C29" s="7"/>
      <c r="D29" s="8"/>
      <c r="E29" s="8"/>
      <c r="F29" s="7"/>
      <c r="G29" s="8"/>
      <c r="H29" s="7"/>
      <c r="I29" s="8"/>
      <c r="J29" s="7"/>
      <c r="K29" s="8"/>
      <c r="L29" s="7"/>
      <c r="M29" s="6"/>
      <c r="N29" s="9"/>
    </row>
    <row r="30" spans="1:14">
      <c r="A30" s="5">
        <v>1990</v>
      </c>
      <c r="B30" s="6">
        <v>678965</v>
      </c>
      <c r="C30" s="9">
        <v>99.5</v>
      </c>
      <c r="D30" s="6">
        <v>21731</v>
      </c>
      <c r="E30" s="6">
        <v>119345</v>
      </c>
      <c r="F30" s="9">
        <v>17.600000000000001</v>
      </c>
      <c r="G30" s="6">
        <v>25091</v>
      </c>
      <c r="H30" s="9">
        <v>3.7</v>
      </c>
      <c r="I30" s="6">
        <v>59063</v>
      </c>
      <c r="J30" s="9">
        <v>8.6999999999999993</v>
      </c>
      <c r="K30" s="6">
        <v>47674</v>
      </c>
      <c r="L30" s="9">
        <v>7</v>
      </c>
      <c r="M30" s="6">
        <v>993</v>
      </c>
      <c r="N30" s="9">
        <v>0.1</v>
      </c>
    </row>
    <row r="31" spans="1:14">
      <c r="A31" s="5"/>
      <c r="B31" s="8"/>
      <c r="C31" s="7"/>
      <c r="D31" s="8"/>
      <c r="E31" s="8"/>
      <c r="F31" s="7"/>
      <c r="G31" s="8"/>
      <c r="H31" s="7"/>
      <c r="I31" s="8"/>
      <c r="J31" s="7"/>
      <c r="K31" s="8"/>
      <c r="L31" s="7"/>
      <c r="M31" s="6"/>
      <c r="N31" s="9"/>
    </row>
    <row r="32" spans="1:14">
      <c r="A32" s="5">
        <v>1991</v>
      </c>
      <c r="B32" s="6">
        <v>720950</v>
      </c>
      <c r="C32" s="9">
        <v>106.2</v>
      </c>
      <c r="D32" s="6">
        <v>23704</v>
      </c>
      <c r="E32" s="6">
        <v>120701</v>
      </c>
      <c r="F32" s="9">
        <v>16.7</v>
      </c>
      <c r="G32" s="6">
        <v>30102</v>
      </c>
      <c r="H32" s="9">
        <v>4.2</v>
      </c>
      <c r="I32" s="6">
        <v>67063</v>
      </c>
      <c r="J32" s="9">
        <v>9.3000000000000007</v>
      </c>
      <c r="K32" s="6">
        <v>38411</v>
      </c>
      <c r="L32" s="9">
        <v>5.3</v>
      </c>
      <c r="M32" s="6">
        <v>968</v>
      </c>
      <c r="N32" s="9">
        <v>0.1</v>
      </c>
    </row>
    <row r="33" spans="1:14">
      <c r="A33" s="5"/>
      <c r="B33" s="8"/>
      <c r="C33" s="7"/>
      <c r="D33" s="8"/>
      <c r="E33" s="8"/>
      <c r="F33" s="7"/>
      <c r="G33" s="8"/>
      <c r="H33" s="7"/>
      <c r="I33" s="8"/>
      <c r="J33" s="7"/>
      <c r="K33" s="8"/>
      <c r="L33" s="7"/>
      <c r="M33" s="6"/>
      <c r="N33" s="9"/>
    </row>
    <row r="34" spans="1:14">
      <c r="A34" s="5">
        <v>1992</v>
      </c>
      <c r="B34" s="6">
        <v>779460</v>
      </c>
      <c r="C34" s="9">
        <v>108.1</v>
      </c>
      <c r="D34" s="6">
        <v>25035</v>
      </c>
      <c r="E34" s="6">
        <v>124572</v>
      </c>
      <c r="F34" s="9">
        <v>16</v>
      </c>
      <c r="G34" s="6">
        <v>45632</v>
      </c>
      <c r="H34" s="9">
        <v>5.9</v>
      </c>
      <c r="I34" s="6">
        <v>72789</v>
      </c>
      <c r="J34" s="9">
        <v>9.3000000000000007</v>
      </c>
      <c r="K34" s="6">
        <v>21377</v>
      </c>
      <c r="L34" s="9">
        <v>2.7</v>
      </c>
      <c r="M34" s="6">
        <v>1051</v>
      </c>
      <c r="N34" s="9">
        <v>0.1</v>
      </c>
    </row>
    <row r="35" spans="1:14">
      <c r="A35" s="5"/>
      <c r="B35" s="8"/>
      <c r="C35" s="7"/>
      <c r="D35" s="8"/>
      <c r="E35" s="8"/>
      <c r="F35" s="7"/>
      <c r="G35" s="8"/>
      <c r="H35" s="7"/>
      <c r="I35" s="8"/>
      <c r="J35" s="7"/>
      <c r="K35" s="8"/>
      <c r="L35" s="7"/>
      <c r="M35" s="6"/>
      <c r="N35" s="9"/>
    </row>
    <row r="36" spans="1:14">
      <c r="A36" s="5">
        <v>1993</v>
      </c>
      <c r="B36" s="6">
        <v>848319</v>
      </c>
      <c r="C36" s="9">
        <v>108.8</v>
      </c>
      <c r="D36" s="6">
        <v>25462</v>
      </c>
      <c r="E36" s="6">
        <v>124578</v>
      </c>
      <c r="F36" s="9">
        <v>14.7</v>
      </c>
      <c r="G36" s="6">
        <v>43960</v>
      </c>
      <c r="H36" s="9">
        <v>5.2</v>
      </c>
      <c r="I36" s="6">
        <v>72396</v>
      </c>
      <c r="J36" s="9">
        <v>8.5</v>
      </c>
      <c r="K36" s="6">
        <v>19242</v>
      </c>
      <c r="L36" s="9">
        <v>2.2999999999999998</v>
      </c>
      <c r="M36" s="6">
        <v>798</v>
      </c>
      <c r="N36" s="9">
        <v>0.1</v>
      </c>
    </row>
    <row r="37" spans="1:14">
      <c r="A37" s="5"/>
      <c r="B37" s="8"/>
      <c r="C37" s="7"/>
      <c r="D37" s="8"/>
      <c r="E37" s="8"/>
      <c r="F37" s="7"/>
      <c r="G37" s="8"/>
      <c r="H37" s="7"/>
      <c r="I37" s="8"/>
      <c r="J37" s="7"/>
      <c r="K37" s="8"/>
      <c r="L37" s="7"/>
      <c r="M37" s="6"/>
      <c r="N37" s="9"/>
    </row>
    <row r="38" spans="1:14">
      <c r="A38" s="5">
        <v>1994</v>
      </c>
      <c r="B38" s="6">
        <v>963359</v>
      </c>
      <c r="C38" s="9">
        <v>113.6</v>
      </c>
      <c r="D38" s="6">
        <v>30594</v>
      </c>
      <c r="E38" s="6">
        <v>132659</v>
      </c>
      <c r="F38" s="9">
        <v>13.8</v>
      </c>
      <c r="G38" s="6">
        <v>48446</v>
      </c>
      <c r="H38" s="9">
        <v>5</v>
      </c>
      <c r="I38" s="6">
        <v>74619</v>
      </c>
      <c r="J38" s="9">
        <v>7.7</v>
      </c>
      <c r="K38" s="6">
        <v>21252</v>
      </c>
      <c r="L38" s="9">
        <v>2.2000000000000002</v>
      </c>
      <c r="M38" s="6">
        <v>1126</v>
      </c>
      <c r="N38" s="9">
        <v>0.1</v>
      </c>
    </row>
    <row r="39" spans="1:14">
      <c r="A39" s="5"/>
      <c r="B39" s="8"/>
      <c r="C39" s="7"/>
      <c r="D39" s="8"/>
      <c r="E39" s="8"/>
      <c r="F39" s="7"/>
      <c r="G39" s="8"/>
      <c r="H39" s="7"/>
      <c r="I39" s="8"/>
      <c r="J39" s="7"/>
      <c r="K39" s="8"/>
      <c r="L39" s="7"/>
      <c r="M39" s="6"/>
      <c r="N39" s="9"/>
    </row>
    <row r="40" spans="1:14">
      <c r="A40" s="5">
        <v>1995</v>
      </c>
      <c r="B40" s="6">
        <v>1052030</v>
      </c>
      <c r="C40" s="9">
        <v>109.2</v>
      </c>
      <c r="D40" s="6">
        <v>28268</v>
      </c>
      <c r="E40" s="6">
        <v>141128</v>
      </c>
      <c r="F40" s="9">
        <v>13.4</v>
      </c>
      <c r="G40" s="6">
        <v>60787</v>
      </c>
      <c r="H40" s="9">
        <v>5.8</v>
      </c>
      <c r="I40" s="6">
        <v>74634</v>
      </c>
      <c r="J40" s="9">
        <v>7.1</v>
      </c>
      <c r="K40" s="6">
        <v>19760</v>
      </c>
      <c r="L40" s="9">
        <v>1.9</v>
      </c>
      <c r="M40" s="6">
        <v>948</v>
      </c>
      <c r="N40" s="9">
        <v>0.1</v>
      </c>
    </row>
    <row r="41" spans="1:14">
      <c r="A41" s="5"/>
      <c r="B41" s="8"/>
      <c r="C41" s="7"/>
      <c r="D41" s="8"/>
      <c r="E41" s="8"/>
      <c r="F41" s="7"/>
      <c r="G41" s="8"/>
      <c r="H41" s="7"/>
      <c r="I41" s="8"/>
      <c r="J41" s="7"/>
      <c r="K41" s="8"/>
      <c r="L41" s="7"/>
      <c r="M41" s="6"/>
      <c r="N41" s="9"/>
    </row>
    <row r="42" spans="1:14">
      <c r="A42" s="5">
        <v>1996</v>
      </c>
      <c r="B42" s="6">
        <v>1117044</v>
      </c>
      <c r="C42" s="9">
        <v>106.2</v>
      </c>
      <c r="D42" s="6">
        <v>26068</v>
      </c>
      <c r="E42" s="6">
        <v>119630</v>
      </c>
      <c r="F42" s="9">
        <v>10.7</v>
      </c>
      <c r="G42" s="6">
        <v>60142</v>
      </c>
      <c r="H42" s="9">
        <v>5.4</v>
      </c>
      <c r="I42" s="10">
        <v>62385</v>
      </c>
      <c r="J42" s="9">
        <v>5.6</v>
      </c>
      <c r="K42" s="6">
        <v>6385</v>
      </c>
      <c r="L42" s="9">
        <v>0.6</v>
      </c>
      <c r="M42" s="6">
        <v>781</v>
      </c>
      <c r="N42" s="9">
        <v>0.1</v>
      </c>
    </row>
    <row r="43" spans="1:14">
      <c r="A43" s="5"/>
      <c r="B43" s="8"/>
      <c r="C43" s="7"/>
      <c r="D43" s="8"/>
      <c r="E43" s="8"/>
      <c r="F43" s="7"/>
      <c r="G43" s="8"/>
      <c r="H43" s="7"/>
      <c r="I43" s="11" t="s">
        <v>15</v>
      </c>
      <c r="J43" s="7"/>
      <c r="K43" s="8"/>
      <c r="L43" s="7"/>
      <c r="M43" s="6"/>
      <c r="N43" s="9"/>
    </row>
    <row r="44" spans="1:14">
      <c r="A44" s="5">
        <v>1997</v>
      </c>
      <c r="B44" s="6">
        <v>1182816</v>
      </c>
      <c r="C44" s="9">
        <v>105.9</v>
      </c>
      <c r="D44" s="6">
        <v>28906</v>
      </c>
      <c r="E44" s="6">
        <v>98774</v>
      </c>
      <c r="F44" s="9">
        <v>8.4</v>
      </c>
      <c r="G44" s="6">
        <v>41922</v>
      </c>
      <c r="H44" s="9">
        <v>3.5</v>
      </c>
      <c r="I44" s="10">
        <v>55675</v>
      </c>
      <c r="J44" s="9">
        <v>4.7</v>
      </c>
      <c r="K44" s="6">
        <v>6395</v>
      </c>
      <c r="L44" s="9">
        <v>0.5</v>
      </c>
      <c r="M44" s="6">
        <v>775</v>
      </c>
      <c r="N44" s="9">
        <v>0.1</v>
      </c>
    </row>
    <row r="45" spans="1:14">
      <c r="A45" s="5"/>
      <c r="B45" s="8"/>
      <c r="C45" s="7"/>
      <c r="D45" s="8"/>
      <c r="E45" s="8"/>
      <c r="F45" s="7"/>
      <c r="G45" s="8"/>
      <c r="H45" s="7"/>
      <c r="I45" s="11" t="s">
        <v>16</v>
      </c>
      <c r="J45" s="7"/>
      <c r="K45" s="8"/>
      <c r="L45" s="7"/>
      <c r="M45" s="6"/>
      <c r="N45" s="9"/>
    </row>
    <row r="46" spans="1:14">
      <c r="A46" s="5">
        <v>1998</v>
      </c>
      <c r="B46" s="6">
        <v>1276994</v>
      </c>
      <c r="C46" s="9">
        <v>108</v>
      </c>
      <c r="D46" s="6">
        <v>29150</v>
      </c>
      <c r="E46" s="6">
        <v>104918</v>
      </c>
      <c r="F46" s="9">
        <v>8.1999999999999993</v>
      </c>
      <c r="G46" s="6">
        <v>48439</v>
      </c>
      <c r="H46" s="9">
        <v>3.8</v>
      </c>
      <c r="I46" s="10">
        <v>55911</v>
      </c>
      <c r="J46" s="9">
        <v>4.4000000000000004</v>
      </c>
      <c r="K46" s="6">
        <v>6553</v>
      </c>
      <c r="L46" s="9">
        <v>0.5</v>
      </c>
      <c r="M46" s="6">
        <v>881</v>
      </c>
      <c r="N46" s="9">
        <v>0.1</v>
      </c>
    </row>
    <row r="47" spans="1:14">
      <c r="A47" s="5"/>
      <c r="B47" s="8"/>
      <c r="C47" s="7"/>
      <c r="D47" s="8"/>
      <c r="E47" s="8"/>
      <c r="F47" s="7"/>
      <c r="G47" s="8"/>
      <c r="H47" s="7"/>
      <c r="I47" s="11" t="s">
        <v>17</v>
      </c>
      <c r="J47" s="7"/>
      <c r="K47" s="8"/>
      <c r="L47" s="7"/>
      <c r="M47" s="6"/>
      <c r="N47" s="9"/>
    </row>
    <row r="48" spans="1:14">
      <c r="A48" s="5">
        <v>1999</v>
      </c>
      <c r="B48" s="6">
        <v>1404110</v>
      </c>
      <c r="C48" s="9">
        <v>110</v>
      </c>
      <c r="D48" s="6">
        <v>28928</v>
      </c>
      <c r="E48" s="6">
        <v>108515</v>
      </c>
      <c r="F48" s="9">
        <v>7.7</v>
      </c>
      <c r="G48" s="6">
        <v>49289</v>
      </c>
      <c r="H48" s="9">
        <v>3.5</v>
      </c>
      <c r="I48" s="10">
        <v>62276</v>
      </c>
      <c r="J48" s="9">
        <v>4.4000000000000004</v>
      </c>
      <c r="K48" s="6">
        <v>4111</v>
      </c>
      <c r="L48" s="9">
        <v>0.3</v>
      </c>
      <c r="M48" s="6">
        <v>948</v>
      </c>
      <c r="N48" s="9">
        <v>0.1</v>
      </c>
    </row>
    <row r="49" spans="1:14">
      <c r="A49" s="5"/>
      <c r="B49" s="8"/>
      <c r="C49" s="7"/>
      <c r="D49" s="8"/>
      <c r="E49" s="8"/>
      <c r="F49" s="7"/>
      <c r="G49" s="8"/>
      <c r="H49" s="7"/>
      <c r="I49" s="11" t="s">
        <v>18</v>
      </c>
      <c r="J49" s="7"/>
      <c r="K49" s="8"/>
      <c r="L49" s="7"/>
      <c r="M49" s="6"/>
      <c r="N49" s="9"/>
    </row>
    <row r="50" spans="1:14">
      <c r="A50" s="5">
        <v>2000</v>
      </c>
      <c r="B50" s="6">
        <v>1550925</v>
      </c>
      <c r="C50" s="9">
        <v>110.5</v>
      </c>
      <c r="D50" s="6">
        <v>30034</v>
      </c>
      <c r="E50" s="6">
        <v>112281</v>
      </c>
      <c r="F50" s="9">
        <v>7.2</v>
      </c>
      <c r="G50" s="6">
        <v>52244</v>
      </c>
      <c r="H50" s="9">
        <v>3.4</v>
      </c>
      <c r="I50" s="10">
        <v>63789</v>
      </c>
      <c r="J50" s="9">
        <v>4.0999999999999996</v>
      </c>
      <c r="K50" s="6">
        <v>3796</v>
      </c>
      <c r="L50" s="9">
        <v>0.2</v>
      </c>
      <c r="M50" s="6">
        <v>1037</v>
      </c>
      <c r="N50" s="9">
        <v>0.1</v>
      </c>
    </row>
    <row r="51" spans="1:14">
      <c r="A51" s="5"/>
      <c r="B51" s="8"/>
      <c r="C51" s="7"/>
      <c r="D51" s="8"/>
      <c r="E51" s="8"/>
      <c r="F51" s="7"/>
      <c r="G51" s="8"/>
      <c r="H51" s="7"/>
      <c r="I51" s="11" t="s">
        <v>19</v>
      </c>
      <c r="J51" s="7"/>
      <c r="K51" s="8"/>
      <c r="L51" s="7"/>
      <c r="M51" s="6"/>
      <c r="N51" s="9"/>
    </row>
    <row r="52" spans="1:14">
      <c r="A52" s="5">
        <v>2001</v>
      </c>
      <c r="B52" s="6">
        <v>1607011</v>
      </c>
      <c r="C52" s="9">
        <v>103.6</v>
      </c>
      <c r="D52" s="6">
        <v>32508</v>
      </c>
      <c r="E52" s="6">
        <v>109733</v>
      </c>
      <c r="F52" s="9">
        <v>6.8</v>
      </c>
      <c r="G52" s="6">
        <v>45353</v>
      </c>
      <c r="H52" s="9">
        <v>2.8</v>
      </c>
      <c r="I52" s="10">
        <v>66620</v>
      </c>
      <c r="J52" s="9">
        <v>4.0999999999999996</v>
      </c>
      <c r="K52" s="6">
        <v>4861</v>
      </c>
      <c r="L52" s="9">
        <v>0.3</v>
      </c>
      <c r="M52" s="6">
        <v>992</v>
      </c>
      <c r="N52" s="9">
        <v>0.1</v>
      </c>
    </row>
    <row r="53" spans="1:14">
      <c r="A53" s="5"/>
      <c r="B53" s="8"/>
      <c r="C53" s="7"/>
      <c r="D53" s="8"/>
      <c r="E53" s="8"/>
      <c r="F53" s="7"/>
      <c r="G53" s="8"/>
      <c r="H53" s="7"/>
      <c r="I53" s="11" t="s">
        <v>20</v>
      </c>
      <c r="J53" s="7"/>
      <c r="K53" s="8"/>
      <c r="L53" s="7"/>
      <c r="M53" s="6"/>
      <c r="N53" s="9"/>
    </row>
    <row r="54" spans="1:14">
      <c r="A54" s="5">
        <v>2002</v>
      </c>
      <c r="B54" s="6">
        <v>1618880</v>
      </c>
      <c r="C54" s="9">
        <v>100.7</v>
      </c>
      <c r="D54" s="6">
        <v>33202</v>
      </c>
      <c r="E54" s="6">
        <v>136087</v>
      </c>
      <c r="F54" s="9">
        <v>8.4</v>
      </c>
      <c r="G54" s="6">
        <v>63689</v>
      </c>
      <c r="H54" s="9">
        <v>3.9</v>
      </c>
      <c r="I54" s="10">
        <v>78327</v>
      </c>
      <c r="J54" s="9">
        <v>4.8</v>
      </c>
      <c r="K54" s="6">
        <v>6379</v>
      </c>
      <c r="L54" s="9">
        <v>0.4</v>
      </c>
      <c r="M54" s="6">
        <v>972</v>
      </c>
      <c r="N54" s="9">
        <v>0.1</v>
      </c>
    </row>
    <row r="55" spans="1:14">
      <c r="A55" s="5"/>
      <c r="B55" s="8"/>
      <c r="C55" s="7"/>
      <c r="D55" s="8"/>
      <c r="E55" s="8"/>
      <c r="F55" s="7"/>
      <c r="G55" s="8"/>
      <c r="H55" s="7"/>
      <c r="I55" s="11" t="s">
        <v>21</v>
      </c>
      <c r="J55" s="7"/>
      <c r="K55" s="8"/>
      <c r="L55" s="7"/>
      <c r="M55" s="6"/>
      <c r="N55" s="9"/>
    </row>
    <row r="56" spans="1:14">
      <c r="A56" s="5">
        <v>2003</v>
      </c>
      <c r="B56" s="6">
        <v>1683176</v>
      </c>
      <c r="C56" s="9">
        <v>104</v>
      </c>
      <c r="D56" s="6">
        <v>34162</v>
      </c>
      <c r="E56" s="6">
        <v>170872</v>
      </c>
      <c r="F56" s="9">
        <v>10.199999999999999</v>
      </c>
      <c r="G56" s="6">
        <v>70233</v>
      </c>
      <c r="H56" s="9">
        <v>4.2</v>
      </c>
      <c r="I56" s="10">
        <v>107257</v>
      </c>
      <c r="J56" s="9">
        <v>6.4</v>
      </c>
      <c r="K56" s="6">
        <v>5957</v>
      </c>
      <c r="L56" s="9">
        <v>0.4</v>
      </c>
      <c r="M56" s="6">
        <v>1430</v>
      </c>
      <c r="N56" s="9">
        <v>0.1</v>
      </c>
    </row>
    <row r="57" spans="1:14">
      <c r="A57" s="5"/>
      <c r="B57" s="8"/>
      <c r="C57" s="7"/>
      <c r="D57" s="8"/>
      <c r="E57" s="8"/>
      <c r="F57" s="7"/>
      <c r="G57" s="8"/>
      <c r="H57" s="7"/>
      <c r="I57" s="11" t="s">
        <v>22</v>
      </c>
      <c r="J57" s="7"/>
      <c r="K57" s="8"/>
      <c r="L57" s="7"/>
      <c r="M57" s="6"/>
      <c r="N57" s="9"/>
    </row>
    <row r="58" spans="1:14">
      <c r="A58" s="5">
        <v>2004</v>
      </c>
      <c r="B58" s="6">
        <v>1791224</v>
      </c>
      <c r="C58" s="9">
        <v>106.4</v>
      </c>
      <c r="D58" s="6">
        <v>34270</v>
      </c>
      <c r="E58" s="6">
        <v>188904</v>
      </c>
      <c r="F58" s="9">
        <v>10.5</v>
      </c>
      <c r="G58" s="6">
        <v>65119</v>
      </c>
      <c r="H58" s="9">
        <v>3.6</v>
      </c>
      <c r="I58" s="10">
        <v>127294</v>
      </c>
      <c r="J58" s="9">
        <v>7.1</v>
      </c>
      <c r="K58" s="6">
        <v>6181</v>
      </c>
      <c r="L58" s="9">
        <v>0.3</v>
      </c>
      <c r="M58" s="6">
        <v>1143</v>
      </c>
      <c r="N58" s="9">
        <v>0.1</v>
      </c>
    </row>
    <row r="59" spans="1:14">
      <c r="A59" s="5"/>
      <c r="B59" s="8"/>
      <c r="C59" s="7"/>
      <c r="D59" s="8"/>
      <c r="E59" s="8"/>
      <c r="F59" s="7"/>
      <c r="G59" s="8"/>
      <c r="H59" s="7"/>
      <c r="I59" s="11" t="s">
        <v>23</v>
      </c>
      <c r="J59" s="7"/>
      <c r="K59" s="8"/>
      <c r="L59" s="7"/>
      <c r="M59" s="6"/>
      <c r="N59" s="9"/>
    </row>
    <row r="60" spans="1:14">
      <c r="A60" s="5">
        <v>2005</v>
      </c>
      <c r="B60" s="6">
        <v>1864412</v>
      </c>
      <c r="C60" s="9">
        <v>104.1</v>
      </c>
      <c r="D60" s="6">
        <v>33782</v>
      </c>
      <c r="E60" s="6">
        <v>189362</v>
      </c>
      <c r="F60" s="9">
        <v>10.199999999999999</v>
      </c>
      <c r="G60" s="6">
        <v>66147</v>
      </c>
      <c r="H60" s="9">
        <v>3.5</v>
      </c>
      <c r="I60" s="10">
        <v>125083</v>
      </c>
      <c r="J60" s="9">
        <v>6.7</v>
      </c>
      <c r="K60" s="6">
        <v>7919</v>
      </c>
      <c r="L60" s="9">
        <v>0.4</v>
      </c>
      <c r="M60" s="6">
        <v>935</v>
      </c>
      <c r="N60" s="9">
        <v>0.1</v>
      </c>
    </row>
    <row r="61" spans="1:14">
      <c r="A61" s="5"/>
      <c r="B61" s="8"/>
      <c r="C61" s="7"/>
      <c r="D61" s="8"/>
      <c r="E61" s="8"/>
      <c r="F61" s="7"/>
      <c r="G61" s="8"/>
      <c r="H61" s="7"/>
      <c r="I61" s="11" t="s">
        <v>24</v>
      </c>
      <c r="J61" s="7"/>
      <c r="K61" s="8"/>
      <c r="L61" s="7"/>
      <c r="M61" s="6"/>
      <c r="N61" s="9"/>
    </row>
    <row r="62" spans="1:14">
      <c r="A62" s="5">
        <v>2006</v>
      </c>
      <c r="B62" s="6">
        <v>1859281</v>
      </c>
      <c r="C62" s="9">
        <v>99.7</v>
      </c>
      <c r="D62" s="6">
        <v>34096</v>
      </c>
      <c r="E62" s="6">
        <v>198936</v>
      </c>
      <c r="F62" s="9">
        <v>10.7</v>
      </c>
      <c r="G62" s="6">
        <v>61811</v>
      </c>
      <c r="H62" s="9">
        <v>3.3</v>
      </c>
      <c r="I62" s="10">
        <v>139991</v>
      </c>
      <c r="J62" s="9">
        <v>7.5</v>
      </c>
      <c r="K62" s="6">
        <v>6953</v>
      </c>
      <c r="L62" s="9">
        <v>0.4</v>
      </c>
      <c r="M62" s="6">
        <v>1530</v>
      </c>
      <c r="N62" s="9">
        <v>0.1</v>
      </c>
    </row>
    <row r="63" spans="1:14">
      <c r="A63" s="5"/>
      <c r="B63" s="8"/>
      <c r="C63" s="7"/>
      <c r="D63" s="8"/>
      <c r="E63" s="8"/>
      <c r="F63" s="7"/>
      <c r="G63" s="8"/>
      <c r="H63" s="7"/>
      <c r="I63" s="11" t="s">
        <v>25</v>
      </c>
      <c r="J63" s="7"/>
      <c r="K63" s="8"/>
      <c r="L63" s="7"/>
      <c r="M63" s="6"/>
      <c r="N63" s="9"/>
    </row>
    <row r="64" spans="1:14">
      <c r="A64" s="5">
        <v>2007</v>
      </c>
      <c r="B64" s="6">
        <v>1797086</v>
      </c>
      <c r="C64" s="9">
        <v>96.7</v>
      </c>
      <c r="D64" s="6">
        <v>32261</v>
      </c>
      <c r="E64" s="6">
        <v>198542</v>
      </c>
      <c r="F64" s="9">
        <v>11</v>
      </c>
      <c r="G64" s="6">
        <v>58299</v>
      </c>
      <c r="H64" s="9">
        <v>3.2</v>
      </c>
      <c r="I64" s="12">
        <v>144846</v>
      </c>
      <c r="J64" s="9">
        <v>8.1</v>
      </c>
      <c r="K64" s="6">
        <v>5818</v>
      </c>
      <c r="L64" s="9">
        <v>0.3</v>
      </c>
      <c r="M64" s="6">
        <v>1150</v>
      </c>
      <c r="N64" s="9">
        <v>0.1</v>
      </c>
    </row>
    <row r="65" spans="1:14">
      <c r="A65" s="5"/>
      <c r="B65" s="8"/>
      <c r="C65" s="7"/>
      <c r="D65" s="8"/>
      <c r="E65" s="8"/>
      <c r="F65" s="7"/>
      <c r="G65" s="8"/>
      <c r="H65" s="7"/>
      <c r="I65" s="13">
        <v>94598</v>
      </c>
      <c r="J65" s="7"/>
      <c r="K65" s="8"/>
      <c r="L65" s="7"/>
      <c r="M65" s="6"/>
      <c r="N65" s="9"/>
    </row>
    <row r="66" spans="1:14">
      <c r="A66" s="5">
        <v>2008</v>
      </c>
      <c r="B66" s="6">
        <v>1759123</v>
      </c>
      <c r="C66" s="9">
        <v>97.9</v>
      </c>
      <c r="D66" s="6">
        <v>31551</v>
      </c>
      <c r="E66" s="6">
        <v>193917</v>
      </c>
      <c r="F66" s="9">
        <v>11</v>
      </c>
      <c r="G66" s="6">
        <v>58706</v>
      </c>
      <c r="H66" s="9">
        <v>3.3</v>
      </c>
      <c r="I66" s="12">
        <v>140878</v>
      </c>
      <c r="J66" s="9">
        <v>8</v>
      </c>
      <c r="K66" s="6">
        <v>6208</v>
      </c>
      <c r="L66" s="9">
        <v>0.4</v>
      </c>
      <c r="M66" s="6">
        <v>1150</v>
      </c>
      <c r="N66" s="9">
        <v>0.1</v>
      </c>
    </row>
    <row r="67" spans="1:14">
      <c r="A67" s="5"/>
      <c r="B67" s="8"/>
      <c r="C67" s="7"/>
      <c r="D67" s="8"/>
      <c r="E67" s="8"/>
      <c r="F67" s="7"/>
      <c r="G67" s="8"/>
      <c r="H67" s="7"/>
      <c r="I67" s="13">
        <v>95490</v>
      </c>
      <c r="J67" s="7"/>
      <c r="K67" s="8"/>
      <c r="L67" s="7"/>
      <c r="M67" s="6"/>
      <c r="N67" s="9"/>
    </row>
    <row r="68" spans="1:14">
      <c r="A68" s="5">
        <v>2009</v>
      </c>
      <c r="B68" s="6">
        <v>1821269</v>
      </c>
      <c r="C68" s="9">
        <v>103.5</v>
      </c>
      <c r="D68" s="6">
        <v>30605</v>
      </c>
      <c r="E68" s="6">
        <v>231638</v>
      </c>
      <c r="F68" s="9">
        <v>12.7</v>
      </c>
      <c r="G68" s="6">
        <v>56518</v>
      </c>
      <c r="H68" s="9">
        <v>3.1</v>
      </c>
      <c r="I68" s="12">
        <v>184726</v>
      </c>
      <c r="J68" s="9">
        <v>10.1</v>
      </c>
      <c r="K68" s="6">
        <v>5925</v>
      </c>
      <c r="L68" s="9">
        <v>0.3</v>
      </c>
      <c r="M68" s="6">
        <v>1559</v>
      </c>
      <c r="N68" s="9">
        <v>0.1</v>
      </c>
    </row>
    <row r="69" spans="1:14">
      <c r="A69" s="5"/>
      <c r="B69" s="8"/>
      <c r="C69" s="7"/>
      <c r="D69" s="8"/>
      <c r="E69" s="8"/>
      <c r="F69" s="7"/>
      <c r="G69" s="8"/>
      <c r="H69" s="7"/>
      <c r="I69" s="13">
        <v>110308</v>
      </c>
      <c r="J69" s="7"/>
      <c r="K69" s="8"/>
      <c r="L69" s="7"/>
      <c r="M69" s="6"/>
      <c r="N69" s="9"/>
    </row>
    <row r="70" spans="1:14">
      <c r="A70" s="5">
        <v>2010</v>
      </c>
      <c r="B70" s="6">
        <v>2001020</v>
      </c>
      <c r="C70" s="9">
        <v>109.9</v>
      </c>
      <c r="D70" s="6">
        <v>31802</v>
      </c>
      <c r="E70" s="6">
        <v>247047</v>
      </c>
      <c r="F70" s="9">
        <v>12.3</v>
      </c>
      <c r="G70" s="6">
        <v>57359</v>
      </c>
      <c r="H70" s="9">
        <v>2.9</v>
      </c>
      <c r="I70" s="12">
        <v>195954</v>
      </c>
      <c r="J70" s="9">
        <v>9.8000000000000007</v>
      </c>
      <c r="K70" s="6">
        <v>6200</v>
      </c>
      <c r="L70" s="9">
        <v>0.3</v>
      </c>
      <c r="M70" s="6">
        <v>1376</v>
      </c>
      <c r="N70" s="9">
        <v>0.1</v>
      </c>
    </row>
    <row r="71" spans="1:14">
      <c r="A71" s="5"/>
      <c r="B71" s="8"/>
      <c r="C71" s="7"/>
      <c r="D71" s="8"/>
      <c r="E71" s="8"/>
      <c r="F71" s="7"/>
      <c r="G71" s="8"/>
      <c r="H71" s="7"/>
      <c r="I71" s="13">
        <v>118721</v>
      </c>
      <c r="J71" s="7"/>
      <c r="K71" s="8"/>
      <c r="L71" s="7"/>
      <c r="M71" s="6"/>
      <c r="N71" s="9"/>
    </row>
    <row r="72" spans="1:14">
      <c r="A72" s="5">
        <v>2011</v>
      </c>
      <c r="B72" s="6">
        <v>2096127</v>
      </c>
      <c r="C72" s="9">
        <v>104.8</v>
      </c>
      <c r="D72" s="6">
        <v>33407</v>
      </c>
      <c r="E72" s="6">
        <v>231776</v>
      </c>
      <c r="F72" s="9">
        <v>11.1</v>
      </c>
      <c r="G72" s="6">
        <v>58941</v>
      </c>
      <c r="H72" s="9">
        <v>2.8</v>
      </c>
      <c r="I72" s="14">
        <v>180023</v>
      </c>
      <c r="J72" s="9">
        <v>8.6</v>
      </c>
      <c r="K72" s="6">
        <v>5546</v>
      </c>
      <c r="L72" s="9">
        <v>0.3</v>
      </c>
      <c r="M72" s="6">
        <v>1257</v>
      </c>
      <c r="N72" s="9">
        <v>0.1</v>
      </c>
    </row>
    <row r="73" spans="1:14">
      <c r="A73" s="5"/>
      <c r="B73" s="8"/>
      <c r="C73" s="7"/>
      <c r="D73" s="8"/>
      <c r="E73" s="8"/>
      <c r="F73" s="7"/>
      <c r="G73" s="8"/>
      <c r="H73" s="7"/>
      <c r="I73" s="13">
        <v>99117</v>
      </c>
      <c r="J73" s="7"/>
      <c r="K73" s="8"/>
      <c r="L73" s="7"/>
      <c r="M73" s="6"/>
      <c r="N73" s="9"/>
    </row>
    <row r="74" spans="1:14">
      <c r="A74" s="5">
        <v>2012</v>
      </c>
      <c r="B74" s="6">
        <v>2181495</v>
      </c>
      <c r="C74" s="9">
        <v>104.1</v>
      </c>
      <c r="D74" s="6">
        <v>32156</v>
      </c>
      <c r="E74" s="6">
        <v>223380</v>
      </c>
      <c r="F74" s="9">
        <v>10.199999999999999</v>
      </c>
      <c r="G74" s="6">
        <v>62432</v>
      </c>
      <c r="H74" s="9">
        <v>2.9</v>
      </c>
      <c r="I74" s="14">
        <v>168475</v>
      </c>
      <c r="J74" s="9">
        <v>7.7</v>
      </c>
      <c r="K74" s="6">
        <v>4273</v>
      </c>
      <c r="L74" s="9">
        <v>0.2</v>
      </c>
      <c r="M74" s="6">
        <v>1053</v>
      </c>
      <c r="N74" s="9">
        <v>0</v>
      </c>
    </row>
    <row r="75" spans="1:14">
      <c r="A75" s="5"/>
      <c r="B75" s="8"/>
      <c r="C75" s="7"/>
      <c r="D75" s="8"/>
      <c r="E75" s="8"/>
      <c r="F75" s="7"/>
      <c r="G75" s="8"/>
      <c r="H75" s="7"/>
      <c r="I75" s="13">
        <v>82448</v>
      </c>
      <c r="J75" s="7"/>
      <c r="K75" s="8"/>
      <c r="L75" s="7"/>
      <c r="M75" s="6"/>
      <c r="N75" s="9"/>
    </row>
    <row r="76" spans="1:14">
      <c r="A76" s="5">
        <v>2013</v>
      </c>
      <c r="B76" s="6">
        <v>2185480</v>
      </c>
      <c r="C76" s="9">
        <v>100.2</v>
      </c>
      <c r="D76" s="6">
        <v>30982</v>
      </c>
      <c r="E76" s="6">
        <v>201198</v>
      </c>
      <c r="F76" s="9">
        <v>9.1999999999999993</v>
      </c>
      <c r="G76" s="6">
        <v>60599</v>
      </c>
      <c r="H76" s="9">
        <v>2.8</v>
      </c>
      <c r="I76" s="14">
        <v>147852</v>
      </c>
      <c r="J76" s="9">
        <v>6.8</v>
      </c>
      <c r="K76" s="6">
        <v>4493</v>
      </c>
      <c r="L76" s="9">
        <v>0.2</v>
      </c>
      <c r="M76" s="6">
        <v>1043</v>
      </c>
      <c r="N76" s="9">
        <v>0</v>
      </c>
    </row>
    <row r="77" spans="1:14">
      <c r="A77" s="5"/>
      <c r="B77" s="8"/>
      <c r="C77" s="7"/>
      <c r="D77" s="8"/>
      <c r="E77" s="8"/>
      <c r="F77" s="7"/>
      <c r="G77" s="8"/>
      <c r="H77" s="7"/>
      <c r="I77" s="13">
        <v>59543</v>
      </c>
      <c r="J77" s="7"/>
      <c r="K77" s="8"/>
      <c r="L77" s="7"/>
      <c r="M77" s="6"/>
      <c r="N77" s="9"/>
    </row>
    <row r="78" spans="1:14">
      <c r="A78" s="5">
        <v>2014</v>
      </c>
      <c r="B78" s="6">
        <v>2216012</v>
      </c>
      <c r="C78" s="9">
        <v>101.4</v>
      </c>
      <c r="D78" s="6">
        <v>32412</v>
      </c>
      <c r="E78" s="6">
        <v>195390</v>
      </c>
      <c r="F78" s="9">
        <v>8.8000000000000007</v>
      </c>
      <c r="G78" s="6">
        <v>57446</v>
      </c>
      <c r="H78" s="9">
        <v>2.6</v>
      </c>
      <c r="I78" s="14">
        <v>149739</v>
      </c>
      <c r="J78" s="9">
        <v>6.8</v>
      </c>
      <c r="K78" s="6">
        <v>4366</v>
      </c>
      <c r="L78" s="9">
        <v>0.2</v>
      </c>
      <c r="M78" s="6">
        <v>877</v>
      </c>
      <c r="N78" s="9">
        <v>0</v>
      </c>
    </row>
    <row r="79" spans="1:14">
      <c r="A79" s="5"/>
      <c r="B79" s="8"/>
      <c r="C79" s="7"/>
      <c r="D79" s="8"/>
      <c r="E79" s="8"/>
      <c r="F79" s="7"/>
      <c r="G79" s="8"/>
      <c r="H79" s="7"/>
      <c r="I79" s="13">
        <v>58727</v>
      </c>
      <c r="J79" s="7"/>
      <c r="K79" s="8"/>
      <c r="L79" s="7"/>
      <c r="M79" s="6"/>
      <c r="N79" s="9"/>
    </row>
    <row r="80" spans="1:14">
      <c r="A80" s="5">
        <v>2015</v>
      </c>
      <c r="B80" s="6">
        <v>2255019</v>
      </c>
      <c r="C80" s="9">
        <v>101.8</v>
      </c>
      <c r="D80" s="6">
        <v>31900</v>
      </c>
      <c r="E80" s="6">
        <v>195667</v>
      </c>
      <c r="F80" s="9">
        <v>8.6999999999999993</v>
      </c>
      <c r="G80" s="6">
        <v>56466</v>
      </c>
      <c r="H80" s="9">
        <v>2.5</v>
      </c>
      <c r="I80" s="15">
        <v>151672</v>
      </c>
      <c r="J80" s="9">
        <v>6.7</v>
      </c>
      <c r="K80" s="6">
        <v>4195</v>
      </c>
      <c r="L80" s="9">
        <v>0.2</v>
      </c>
      <c r="M80" s="6">
        <v>858</v>
      </c>
      <c r="N80" s="9">
        <v>0</v>
      </c>
    </row>
    <row r="81" spans="1:14">
      <c r="A81" s="5"/>
      <c r="B81" s="8"/>
      <c r="C81" s="7"/>
      <c r="D81" s="8"/>
      <c r="E81" s="8"/>
      <c r="F81" s="7"/>
      <c r="G81" s="8"/>
      <c r="H81" s="7"/>
      <c r="I81" s="13">
        <v>58874</v>
      </c>
      <c r="J81" s="7"/>
      <c r="K81" s="8"/>
      <c r="L81" s="7"/>
      <c r="M81" s="6"/>
      <c r="N81" s="9"/>
    </row>
    <row r="82" spans="1:14">
      <c r="A82" s="5">
        <v>2016</v>
      </c>
      <c r="B82" s="6">
        <v>2338765</v>
      </c>
      <c r="C82" s="9">
        <v>103.7</v>
      </c>
      <c r="D82" s="6">
        <v>32302</v>
      </c>
      <c r="E82" s="6">
        <v>195580</v>
      </c>
      <c r="F82" s="9">
        <v>8.4</v>
      </c>
      <c r="G82" s="6">
        <v>60828</v>
      </c>
      <c r="H82" s="9">
        <v>2.6</v>
      </c>
      <c r="I82" s="15">
        <v>148916</v>
      </c>
      <c r="J82" s="9">
        <v>6.4</v>
      </c>
      <c r="K82" s="6">
        <v>4715</v>
      </c>
      <c r="L82" s="9">
        <v>0.2</v>
      </c>
      <c r="M82" s="6">
        <v>773</v>
      </c>
      <c r="N82" s="9">
        <v>0</v>
      </c>
    </row>
    <row r="83" spans="1:14">
      <c r="A83" s="5"/>
      <c r="B83" s="8"/>
      <c r="C83" s="7"/>
      <c r="D83" s="8"/>
      <c r="E83" s="8"/>
      <c r="F83" s="7"/>
      <c r="G83" s="8"/>
      <c r="H83" s="7"/>
      <c r="I83" s="13">
        <v>56877</v>
      </c>
      <c r="J83" s="7"/>
      <c r="K83" s="8"/>
      <c r="L83" s="7"/>
      <c r="M83" s="6"/>
      <c r="N83" s="9"/>
    </row>
    <row r="84" spans="1:14">
      <c r="A84" s="5">
        <v>2017</v>
      </c>
      <c r="B84" s="6">
        <v>2430070</v>
      </c>
      <c r="C84" s="9">
        <v>103.9</v>
      </c>
      <c r="D84" s="6">
        <v>33749</v>
      </c>
      <c r="E84" s="6">
        <v>200233</v>
      </c>
      <c r="F84" s="9">
        <v>8.1999999999999993</v>
      </c>
      <c r="G84" s="6">
        <v>64488</v>
      </c>
      <c r="H84" s="9">
        <v>2.7</v>
      </c>
      <c r="I84" s="15">
        <v>151761</v>
      </c>
      <c r="J84" s="9">
        <v>6.2</v>
      </c>
      <c r="K84" s="6">
        <v>4113</v>
      </c>
      <c r="L84" s="9">
        <v>0.2</v>
      </c>
      <c r="M84" s="6">
        <v>821</v>
      </c>
      <c r="N84" s="9">
        <v>0</v>
      </c>
    </row>
    <row r="85" spans="1:14">
      <c r="A85" s="5"/>
      <c r="B85" s="6"/>
      <c r="C85" s="9"/>
      <c r="D85" s="6"/>
      <c r="E85" s="6"/>
      <c r="F85" s="9"/>
      <c r="G85" s="6"/>
      <c r="H85" s="9"/>
      <c r="I85" s="13">
        <v>59477</v>
      </c>
      <c r="J85" s="9"/>
      <c r="K85" s="6"/>
      <c r="L85" s="9"/>
      <c r="M85" s="6"/>
      <c r="N85" s="9"/>
    </row>
    <row r="86" spans="1:14">
      <c r="A86" s="5">
        <v>2018</v>
      </c>
      <c r="B86" s="6">
        <v>2482623</v>
      </c>
      <c r="C86" s="9">
        <v>102.16261259963704</v>
      </c>
      <c r="D86" s="6">
        <v>34172.567400780084</v>
      </c>
      <c r="E86" s="6">
        <v>206594</v>
      </c>
      <c r="F86" s="9">
        <v>8.3216017897199865</v>
      </c>
      <c r="G86" s="6">
        <v>69409</v>
      </c>
      <c r="H86" s="9">
        <v>2.7957929979702918</v>
      </c>
      <c r="I86" s="15">
        <v>153833</v>
      </c>
      <c r="J86" s="9">
        <v>6.1963898666853572</v>
      </c>
      <c r="K86" s="6">
        <v>4524</v>
      </c>
      <c r="L86" s="9">
        <v>0.18222662079582763</v>
      </c>
      <c r="M86" s="6">
        <v>780</v>
      </c>
      <c r="N86" s="9">
        <v>3.1418382895832354E-2</v>
      </c>
    </row>
    <row r="87" spans="1:14">
      <c r="A87" s="5"/>
      <c r="B87" s="6"/>
      <c r="C87" s="9"/>
      <c r="D87" s="6"/>
      <c r="E87" s="6"/>
      <c r="F87" s="9"/>
      <c r="G87" s="6"/>
      <c r="H87" s="9"/>
      <c r="I87" s="13">
        <v>60373</v>
      </c>
      <c r="J87" s="9"/>
      <c r="K87" s="6"/>
      <c r="L87" s="9"/>
      <c r="M87" s="6"/>
      <c r="N87" s="9"/>
    </row>
    <row r="88" spans="1:14">
      <c r="A88" s="5">
        <v>2019</v>
      </c>
      <c r="B88" s="6">
        <v>2544674</v>
      </c>
      <c r="C88" s="9">
        <v>102.49941291931961</v>
      </c>
      <c r="D88" s="6">
        <v>33272.955154679817</v>
      </c>
      <c r="E88" s="6">
        <v>217216</v>
      </c>
      <c r="F88" s="9">
        <v>8.5361032493749693</v>
      </c>
      <c r="G88" s="6">
        <v>69483</v>
      </c>
      <c r="H88" s="9">
        <v>2.7305265821869518</v>
      </c>
      <c r="I88" s="15">
        <v>168799</v>
      </c>
      <c r="J88" s="9">
        <v>6.6334233776114342</v>
      </c>
      <c r="K88" s="6">
        <v>4414</v>
      </c>
      <c r="L88" s="9">
        <v>0.17346033322932525</v>
      </c>
      <c r="M88" s="6">
        <v>763</v>
      </c>
      <c r="N88" s="9">
        <v>2.9984194439051919E-2</v>
      </c>
    </row>
    <row r="89" spans="1:14">
      <c r="A89" s="5"/>
      <c r="B89" s="6"/>
      <c r="C89" s="9"/>
      <c r="D89" s="6"/>
      <c r="E89" s="6"/>
      <c r="F89" s="9"/>
      <c r="G89" s="6"/>
      <c r="H89" s="9"/>
      <c r="I89" s="13">
        <v>69185</v>
      </c>
      <c r="J89" s="9"/>
      <c r="K89" s="6"/>
      <c r="L89" s="9"/>
      <c r="M89" s="6"/>
      <c r="N89" s="9"/>
    </row>
    <row r="90" spans="1:14">
      <c r="A90" s="5">
        <v>2020</v>
      </c>
      <c r="B90" s="6">
        <v>2352082</v>
      </c>
      <c r="C90" s="9">
        <v>92.431564907724919</v>
      </c>
      <c r="D90" s="6">
        <v>31064.062997159901</v>
      </c>
      <c r="E90" s="6">
        <v>200876</v>
      </c>
      <c r="F90" s="9">
        <v>8.5403485082577912</v>
      </c>
      <c r="G90" s="6">
        <v>60018</v>
      </c>
      <c r="H90" s="9">
        <v>2.5516967520690179</v>
      </c>
      <c r="I90" s="15">
        <v>166100</v>
      </c>
      <c r="J90" s="9">
        <v>7.0618286267230479</v>
      </c>
      <c r="K90" s="6">
        <v>3257</v>
      </c>
      <c r="L90" s="9">
        <v>0.13847306343911481</v>
      </c>
      <c r="M90" s="6">
        <v>691</v>
      </c>
      <c r="N90" s="9">
        <v>2.9378227459756934E-2</v>
      </c>
    </row>
    <row r="91" spans="1:14">
      <c r="A91" s="5"/>
      <c r="B91" s="6"/>
      <c r="C91" s="9"/>
      <c r="D91" s="6"/>
      <c r="E91" s="6"/>
      <c r="F91" s="9"/>
      <c r="G91" s="6"/>
      <c r="H91" s="9"/>
      <c r="I91" s="16">
        <v>68941</v>
      </c>
      <c r="J91" s="9"/>
      <c r="K91" s="6"/>
      <c r="L91" s="9"/>
      <c r="M91" s="6"/>
      <c r="N91" s="9"/>
    </row>
    <row r="92" spans="1:14">
      <c r="A92" s="5">
        <v>2021</v>
      </c>
      <c r="B92" s="6">
        <v>2455182</v>
      </c>
      <c r="C92" s="9">
        <v>104.38335058046447</v>
      </c>
      <c r="D92" s="6">
        <v>31627.359985269941</v>
      </c>
      <c r="E92" s="6">
        <v>204240</v>
      </c>
      <c r="F92" s="9">
        <v>8.3187315645031603</v>
      </c>
      <c r="G92" s="6">
        <v>65166</v>
      </c>
      <c r="H92" s="9">
        <v>2.6542227826694722</v>
      </c>
      <c r="I92" s="15">
        <v>164241</v>
      </c>
      <c r="J92" s="9">
        <v>6.6895651727651968</v>
      </c>
      <c r="K92" s="6">
        <v>3172</v>
      </c>
      <c r="L92" s="9">
        <v>0.12919612476793982</v>
      </c>
      <c r="M92" s="6">
        <v>809</v>
      </c>
      <c r="N92" s="9">
        <v>3.295071404075136E-2</v>
      </c>
    </row>
    <row r="93" spans="1:14" ht="14.25" thickBot="1">
      <c r="A93" s="17"/>
      <c r="B93" s="18"/>
      <c r="C93" s="18"/>
      <c r="D93" s="18"/>
      <c r="E93" s="18"/>
      <c r="F93" s="19"/>
      <c r="G93" s="18"/>
      <c r="H93" s="19"/>
      <c r="I93" s="20">
        <v>66018</v>
      </c>
      <c r="J93" s="19"/>
      <c r="K93" s="18"/>
      <c r="L93" s="19"/>
      <c r="M93" s="18"/>
      <c r="N93" s="19"/>
    </row>
    <row r="94" spans="1:14">
      <c r="A94" s="21" t="s">
        <v>26</v>
      </c>
      <c r="B94" s="22" t="s">
        <v>27</v>
      </c>
      <c r="C94" s="22"/>
      <c r="D94" s="23"/>
      <c r="E94" s="23"/>
      <c r="F94" s="23"/>
      <c r="G94" s="23"/>
      <c r="H94" s="23"/>
      <c r="I94" s="23"/>
      <c r="J94" s="23"/>
      <c r="K94" s="23"/>
      <c r="L94" s="23"/>
      <c r="M94" s="23"/>
      <c r="N94" s="23"/>
    </row>
    <row r="95" spans="1:14">
      <c r="A95" s="21" t="s">
        <v>28</v>
      </c>
      <c r="B95" s="22" t="s">
        <v>29</v>
      </c>
      <c r="C95" s="22"/>
      <c r="D95" s="24"/>
      <c r="E95" s="24"/>
      <c r="F95" s="24"/>
      <c r="G95" s="24"/>
      <c r="H95" s="24"/>
      <c r="I95" s="24"/>
      <c r="J95" s="24"/>
      <c r="K95" s="24"/>
      <c r="L95" s="24"/>
      <c r="M95" s="24"/>
      <c r="N95" s="24"/>
    </row>
    <row r="96" spans="1:14">
      <c r="A96" s="21" t="s">
        <v>30</v>
      </c>
      <c r="B96" s="22" t="s">
        <v>31</v>
      </c>
      <c r="C96" s="22"/>
      <c r="D96" s="24"/>
      <c r="E96" s="24"/>
      <c r="F96" s="24"/>
      <c r="G96" s="24"/>
      <c r="H96" s="24"/>
      <c r="I96" s="24"/>
      <c r="J96" s="24"/>
      <c r="K96" s="24"/>
      <c r="L96" s="24"/>
      <c r="M96" s="24"/>
      <c r="N96" s="24"/>
    </row>
    <row r="97" spans="1:14">
      <c r="A97" s="21" t="s">
        <v>32</v>
      </c>
      <c r="B97" s="22" t="s">
        <v>33</v>
      </c>
      <c r="C97" s="22"/>
      <c r="D97" s="24"/>
      <c r="E97" s="24"/>
      <c r="F97" s="24"/>
      <c r="G97" s="24"/>
      <c r="H97" s="24"/>
      <c r="I97" s="24"/>
      <c r="J97" s="24"/>
      <c r="K97" s="24"/>
      <c r="L97" s="24"/>
      <c r="M97" s="24"/>
      <c r="N97" s="24"/>
    </row>
    <row r="98" spans="1:14">
      <c r="A98" s="21" t="s">
        <v>34</v>
      </c>
      <c r="B98" s="22" t="s">
        <v>35</v>
      </c>
      <c r="C98" s="22"/>
      <c r="D98" s="24"/>
      <c r="E98" s="24"/>
      <c r="F98" s="24"/>
      <c r="G98" s="24"/>
      <c r="H98" s="24"/>
      <c r="I98" s="24"/>
      <c r="J98" s="24"/>
      <c r="K98" s="24"/>
      <c r="L98" s="24"/>
      <c r="M98" s="24"/>
      <c r="N98" s="24"/>
    </row>
    <row r="99" spans="1:14">
      <c r="A99" s="25"/>
      <c r="B99" s="25"/>
      <c r="C99" s="25"/>
      <c r="D99" s="26"/>
      <c r="E99" s="26"/>
      <c r="F99" s="26"/>
      <c r="G99" s="26"/>
      <c r="H99" s="26"/>
      <c r="I99" s="26"/>
      <c r="J99" s="26"/>
      <c r="K99" s="26"/>
      <c r="L99" s="26"/>
      <c r="M99" s="26"/>
      <c r="N99" s="26"/>
    </row>
  </sheetData>
  <mergeCells count="16">
    <mergeCell ref="L3:L6"/>
    <mergeCell ref="A1:N1"/>
    <mergeCell ref="A2:A6"/>
    <mergeCell ref="B2:B6"/>
    <mergeCell ref="C2:C6"/>
    <mergeCell ref="D2:D6"/>
    <mergeCell ref="E2:E6"/>
    <mergeCell ref="F2:F6"/>
    <mergeCell ref="G2:L2"/>
    <mergeCell ref="M2:M6"/>
    <mergeCell ref="N2:N6"/>
    <mergeCell ref="G3:G6"/>
    <mergeCell ref="H3:H6"/>
    <mergeCell ref="I3:I6"/>
    <mergeCell ref="J3:J6"/>
    <mergeCell ref="K3:K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AE61"/>
  <sheetViews>
    <sheetView zoomScaleNormal="100" workbookViewId="0"/>
  </sheetViews>
  <sheetFormatPr defaultRowHeight="13.5"/>
  <cols>
    <col min="1" max="1" width="18" style="67" customWidth="1"/>
    <col min="2" max="2" width="3.25" style="67" customWidth="1"/>
    <col min="3" max="3" width="5.5" style="67" customWidth="1"/>
    <col min="4" max="4" width="2.375" style="67" customWidth="1"/>
    <col min="5" max="5" width="10.75" style="67" customWidth="1"/>
    <col min="6" max="6" width="2.625" style="67" customWidth="1"/>
    <col min="7" max="7" width="12" style="67" customWidth="1"/>
    <col min="8" max="8" width="10.25" style="67" customWidth="1"/>
    <col min="9" max="9" width="3.25" style="67" customWidth="1"/>
    <col min="10" max="10" width="16.375" style="67" customWidth="1"/>
    <col min="11" max="11" width="9" style="66"/>
    <col min="12" max="12" width="9" style="223"/>
    <col min="13" max="13" width="21.125" style="69" bestFit="1" customWidth="1"/>
    <col min="14" max="15" width="11.375" style="69" bestFit="1" customWidth="1"/>
    <col min="16" max="16" width="9" style="223"/>
    <col min="17" max="18" width="5" style="223" customWidth="1"/>
    <col min="19" max="19" width="10.25" style="223" bestFit="1" customWidth="1"/>
    <col min="20" max="24" width="5" style="223" customWidth="1"/>
    <col min="25" max="31" width="9" style="223"/>
    <col min="32" max="16384" width="9" style="66"/>
  </cols>
  <sheetData>
    <row r="2" spans="1:31" s="70" customFormat="1" ht="14.25">
      <c r="A2" s="71"/>
      <c r="J2" s="71"/>
      <c r="L2" s="224"/>
      <c r="M2" s="73"/>
      <c r="N2" s="73" t="s">
        <v>0</v>
      </c>
      <c r="O2" s="73" t="s">
        <v>106</v>
      </c>
      <c r="P2" s="224"/>
      <c r="Q2" s="224" t="s">
        <v>147</v>
      </c>
      <c r="R2" s="224"/>
      <c r="S2" s="247" t="str">
        <f>TEXT(N11,"#,###")</f>
        <v>31,627,360</v>
      </c>
      <c r="T2" s="224" t="s">
        <v>190</v>
      </c>
      <c r="U2" s="224" t="s">
        <v>149</v>
      </c>
      <c r="V2" s="73" t="str">
        <f>Q2&amp;X4&amp;S2&amp;T2&amp;U2</f>
        <v>Weight of imports   31,627,360            tons</v>
      </c>
      <c r="W2" s="224"/>
      <c r="X2" s="224"/>
      <c r="Y2" s="224"/>
      <c r="Z2" s="224"/>
      <c r="AA2" s="224"/>
      <c r="AB2" s="224"/>
      <c r="AC2" s="224"/>
      <c r="AD2" s="224"/>
      <c r="AE2" s="224"/>
    </row>
    <row r="3" spans="1:31" s="70" customFormat="1" ht="14.25">
      <c r="A3" s="71"/>
      <c r="J3" s="71"/>
      <c r="L3" s="224"/>
      <c r="M3" s="73"/>
      <c r="N3" s="73" t="s">
        <v>150</v>
      </c>
      <c r="O3" s="73" t="s">
        <v>151</v>
      </c>
      <c r="P3" s="224"/>
      <c r="Q3" s="224" t="s">
        <v>141</v>
      </c>
      <c r="R3" s="224"/>
      <c r="S3" s="224" t="str">
        <f>TEXT(G57,"#,###")</f>
        <v/>
      </c>
      <c r="T3" s="224" t="s">
        <v>190</v>
      </c>
      <c r="U3" s="224" t="s">
        <v>191</v>
      </c>
      <c r="V3" s="73" t="str">
        <f>Q3&amp;X5&amp;S3&amp;T3&amp;U3</f>
        <v>輸入重量            トン</v>
      </c>
      <c r="W3" s="224"/>
      <c r="X3" s="224"/>
      <c r="Y3" s="224"/>
      <c r="Z3" s="224"/>
      <c r="AA3" s="224"/>
      <c r="AB3" s="224"/>
      <c r="AC3" s="224"/>
      <c r="AD3" s="224"/>
      <c r="AE3" s="224"/>
    </row>
    <row r="4" spans="1:31">
      <c r="A4" s="75"/>
      <c r="B4" s="74"/>
      <c r="C4" s="74"/>
      <c r="D4" s="76"/>
      <c r="E4" s="76"/>
      <c r="F4" s="76"/>
      <c r="G4" s="76"/>
      <c r="H4" s="76"/>
      <c r="I4" s="76"/>
      <c r="L4" s="248" t="s">
        <v>192</v>
      </c>
      <c r="M4" s="248" t="s">
        <v>730</v>
      </c>
      <c r="N4" s="227">
        <v>8890585.8452499453</v>
      </c>
      <c r="O4" s="249">
        <v>28.110426698246837</v>
      </c>
      <c r="X4" s="223" t="s">
        <v>156</v>
      </c>
    </row>
    <row r="5" spans="1:31">
      <c r="A5" s="75"/>
      <c r="B5" s="74"/>
      <c r="C5" s="74"/>
      <c r="D5" s="76"/>
      <c r="E5" s="76"/>
      <c r="F5" s="76"/>
      <c r="G5" s="76"/>
      <c r="H5" s="76"/>
      <c r="I5" s="76"/>
      <c r="L5" s="248" t="s">
        <v>193</v>
      </c>
      <c r="M5" s="248" t="s">
        <v>731</v>
      </c>
      <c r="N5" s="227">
        <v>2270856.5367399799</v>
      </c>
      <c r="O5" s="249">
        <v>7.1800382257564559</v>
      </c>
    </row>
    <row r="6" spans="1:31">
      <c r="A6" s="77"/>
      <c r="B6" s="74"/>
      <c r="C6" s="74"/>
      <c r="D6" s="76"/>
      <c r="E6" s="76"/>
      <c r="F6" s="76"/>
      <c r="G6" s="76"/>
      <c r="H6" s="76"/>
      <c r="I6" s="76"/>
      <c r="J6" s="78"/>
      <c r="L6" s="248" t="s">
        <v>194</v>
      </c>
      <c r="M6" s="248" t="s">
        <v>732</v>
      </c>
      <c r="N6" s="227">
        <v>14697592.451379964</v>
      </c>
      <c r="O6" s="249">
        <v>46.4711327730965</v>
      </c>
    </row>
    <row r="7" spans="1:31">
      <c r="A7" s="77"/>
      <c r="B7" s="74"/>
      <c r="C7" s="74"/>
      <c r="D7" s="76"/>
      <c r="E7" s="76"/>
      <c r="F7" s="76"/>
      <c r="G7" s="76"/>
      <c r="H7" s="76"/>
      <c r="I7" s="76"/>
      <c r="J7" s="78"/>
      <c r="L7" s="248" t="s">
        <v>195</v>
      </c>
      <c r="M7" s="248" t="s">
        <v>676</v>
      </c>
      <c r="N7" s="230">
        <v>2011628.0925600019</v>
      </c>
      <c r="O7" s="249">
        <v>6.3604047049671433</v>
      </c>
    </row>
    <row r="8" spans="1:31">
      <c r="A8" s="77"/>
      <c r="B8" s="74"/>
      <c r="C8" s="74"/>
      <c r="D8" s="76"/>
      <c r="E8" s="76"/>
      <c r="F8" s="76"/>
      <c r="G8" s="76"/>
      <c r="H8" s="76"/>
      <c r="I8" s="76"/>
      <c r="J8" s="78"/>
      <c r="L8" s="248" t="s">
        <v>196</v>
      </c>
      <c r="M8" s="248" t="s">
        <v>680</v>
      </c>
      <c r="N8" s="230">
        <v>632458.45354000106</v>
      </c>
      <c r="O8" s="249">
        <v>1.9997194006536174</v>
      </c>
    </row>
    <row r="9" spans="1:31">
      <c r="A9" s="77"/>
      <c r="B9" s="74"/>
      <c r="C9" s="74"/>
      <c r="D9" s="76"/>
      <c r="E9" s="76"/>
      <c r="F9" s="76"/>
      <c r="G9" s="76"/>
      <c r="H9" s="76"/>
      <c r="I9" s="76"/>
      <c r="J9" s="78"/>
      <c r="L9" s="248" t="s">
        <v>197</v>
      </c>
      <c r="M9" s="248" t="s">
        <v>733</v>
      </c>
      <c r="N9" s="230">
        <v>3124207.6149000027</v>
      </c>
      <c r="O9" s="249">
        <v>9.8781802096509779</v>
      </c>
    </row>
    <row r="10" spans="1:31">
      <c r="A10" s="77"/>
      <c r="B10" s="74"/>
      <c r="C10" s="74"/>
      <c r="D10" s="76"/>
      <c r="E10" s="76"/>
      <c r="F10" s="76"/>
      <c r="G10" s="76"/>
      <c r="H10" s="76"/>
      <c r="I10" s="76"/>
      <c r="J10" s="78"/>
      <c r="L10" s="248" t="s">
        <v>198</v>
      </c>
      <c r="M10" s="248" t="s">
        <v>724</v>
      </c>
      <c r="N10" s="225">
        <v>30.990900000000003</v>
      </c>
      <c r="O10" s="249">
        <v>9.7987628478740196E-5</v>
      </c>
    </row>
    <row r="11" spans="1:31">
      <c r="A11" s="77"/>
      <c r="B11" s="74"/>
      <c r="C11" s="74"/>
      <c r="D11" s="76"/>
      <c r="E11" s="76"/>
      <c r="F11" s="76"/>
      <c r="G11" s="76"/>
      <c r="H11" s="76"/>
      <c r="I11" s="76"/>
      <c r="J11" s="78"/>
      <c r="M11" s="69" t="s">
        <v>134</v>
      </c>
      <c r="N11" s="225">
        <v>31627359.985269893</v>
      </c>
      <c r="O11" s="249">
        <v>100.00000000000001</v>
      </c>
      <c r="Q11" s="250"/>
    </row>
    <row r="12" spans="1:31">
      <c r="A12" s="77"/>
      <c r="B12" s="74"/>
      <c r="C12" s="74"/>
      <c r="D12" s="76"/>
      <c r="E12" s="76"/>
      <c r="F12" s="76"/>
      <c r="G12" s="76"/>
      <c r="H12" s="76"/>
      <c r="I12" s="76"/>
      <c r="J12" s="78"/>
      <c r="N12" s="225"/>
      <c r="O12" s="246"/>
    </row>
    <row r="13" spans="1:31">
      <c r="A13" s="77"/>
      <c r="B13" s="74"/>
      <c r="C13" s="74"/>
      <c r="D13" s="76"/>
      <c r="E13" s="76"/>
      <c r="F13" s="76"/>
      <c r="G13" s="76"/>
      <c r="H13" s="76"/>
      <c r="I13" s="76"/>
      <c r="J13" s="78"/>
      <c r="O13" s="246"/>
    </row>
    <row r="14" spans="1:31">
      <c r="A14" s="77"/>
      <c r="B14" s="74"/>
      <c r="C14" s="74"/>
      <c r="D14" s="76"/>
      <c r="E14" s="76"/>
      <c r="F14" s="76"/>
      <c r="G14" s="76"/>
      <c r="H14" s="76"/>
      <c r="I14" s="76"/>
      <c r="J14" s="78"/>
    </row>
    <row r="15" spans="1:31">
      <c r="A15" s="77"/>
      <c r="B15" s="74"/>
      <c r="C15" s="74"/>
      <c r="D15" s="76"/>
      <c r="E15" s="76"/>
      <c r="F15" s="76"/>
      <c r="G15" s="76"/>
      <c r="H15" s="76"/>
      <c r="I15" s="76"/>
      <c r="J15" s="78"/>
    </row>
    <row r="16" spans="1:31">
      <c r="A16" s="77"/>
      <c r="B16" s="74"/>
      <c r="C16" s="74"/>
      <c r="D16" s="76"/>
      <c r="E16" s="76"/>
      <c r="F16" s="76"/>
      <c r="G16" s="76"/>
      <c r="H16" s="76"/>
      <c r="I16" s="76"/>
      <c r="J16" s="78"/>
    </row>
    <row r="17" spans="1:10">
      <c r="A17" s="77"/>
      <c r="B17" s="74"/>
      <c r="C17" s="74"/>
      <c r="D17" s="76"/>
      <c r="E17" s="76"/>
      <c r="F17" s="76"/>
      <c r="G17" s="76"/>
      <c r="H17" s="76"/>
      <c r="I17" s="76"/>
      <c r="J17" s="78"/>
    </row>
    <row r="18" spans="1:10">
      <c r="A18" s="77"/>
      <c r="B18" s="74"/>
      <c r="C18" s="74"/>
      <c r="D18" s="76"/>
      <c r="E18" s="76"/>
      <c r="F18" s="76"/>
      <c r="G18" s="76"/>
      <c r="H18" s="76"/>
      <c r="I18" s="76"/>
      <c r="J18" s="78"/>
    </row>
    <row r="19" spans="1:10">
      <c r="A19" s="77"/>
      <c r="B19" s="74"/>
      <c r="C19" s="74"/>
      <c r="D19" s="76"/>
      <c r="E19" s="76"/>
      <c r="F19" s="76"/>
      <c r="G19" s="76"/>
      <c r="H19" s="76"/>
      <c r="I19" s="76"/>
      <c r="J19" s="78"/>
    </row>
    <row r="20" spans="1:10">
      <c r="A20" s="75"/>
      <c r="B20" s="75"/>
      <c r="C20" s="75"/>
      <c r="D20" s="79"/>
      <c r="E20" s="79"/>
      <c r="F20" s="79"/>
      <c r="G20" s="79"/>
      <c r="H20" s="79"/>
      <c r="I20" s="79"/>
    </row>
    <row r="21" spans="1:10">
      <c r="A21" s="75"/>
      <c r="B21" s="75"/>
      <c r="C21" s="75"/>
      <c r="D21" s="79"/>
      <c r="E21" s="79"/>
      <c r="F21" s="79"/>
      <c r="G21" s="79"/>
      <c r="H21" s="79"/>
      <c r="I21" s="79"/>
    </row>
    <row r="22" spans="1:10">
      <c r="A22" s="75"/>
      <c r="B22" s="75"/>
      <c r="C22" s="75"/>
      <c r="D22" s="79"/>
      <c r="E22" s="79"/>
      <c r="F22" s="79"/>
      <c r="G22" s="79"/>
      <c r="H22" s="79"/>
      <c r="I22" s="79"/>
    </row>
    <row r="23" spans="1:10">
      <c r="A23" s="75"/>
      <c r="B23" s="75"/>
      <c r="C23" s="75"/>
      <c r="D23" s="79"/>
      <c r="E23" s="79"/>
      <c r="F23" s="79"/>
      <c r="G23" s="79"/>
      <c r="H23" s="79"/>
      <c r="I23" s="79"/>
    </row>
    <row r="24" spans="1:10">
      <c r="A24" s="75"/>
      <c r="B24" s="75"/>
      <c r="C24" s="75"/>
      <c r="D24" s="79"/>
      <c r="E24" s="79"/>
      <c r="F24" s="79"/>
      <c r="G24" s="79"/>
      <c r="H24" s="79"/>
      <c r="I24" s="79"/>
    </row>
    <row r="25" spans="1:10">
      <c r="A25" s="77"/>
      <c r="B25" s="75"/>
      <c r="C25" s="75"/>
      <c r="D25" s="79"/>
      <c r="E25" s="79"/>
      <c r="F25" s="79"/>
      <c r="G25" s="79"/>
      <c r="H25" s="79"/>
      <c r="I25" s="79"/>
      <c r="J25" s="78"/>
    </row>
    <row r="26" spans="1:10">
      <c r="A26" s="77"/>
      <c r="B26" s="75"/>
      <c r="C26" s="75"/>
      <c r="D26" s="79"/>
      <c r="E26" s="79"/>
      <c r="F26" s="79"/>
      <c r="G26" s="79"/>
      <c r="H26" s="79"/>
      <c r="I26" s="79"/>
      <c r="J26" s="78"/>
    </row>
    <row r="27" spans="1:10">
      <c r="A27" s="77"/>
      <c r="B27" s="75"/>
      <c r="C27" s="75"/>
      <c r="D27" s="79"/>
      <c r="E27" s="79"/>
      <c r="F27" s="79"/>
      <c r="G27" s="79"/>
      <c r="H27" s="79"/>
      <c r="I27" s="79"/>
      <c r="J27" s="78"/>
    </row>
    <row r="28" spans="1:10">
      <c r="A28" s="77"/>
      <c r="B28" s="75"/>
      <c r="C28" s="75"/>
      <c r="D28" s="79"/>
      <c r="E28" s="79"/>
      <c r="F28" s="79"/>
      <c r="G28" s="79"/>
      <c r="H28" s="79"/>
      <c r="I28" s="79"/>
      <c r="J28" s="78"/>
    </row>
    <row r="29" spans="1:10">
      <c r="A29" s="77"/>
      <c r="B29" s="75"/>
      <c r="C29" s="75"/>
      <c r="D29" s="79"/>
      <c r="E29" s="79"/>
      <c r="F29" s="79"/>
      <c r="G29" s="79"/>
      <c r="H29" s="79"/>
      <c r="I29" s="79"/>
      <c r="J29" s="78"/>
    </row>
    <row r="30" spans="1:10">
      <c r="A30" s="77"/>
      <c r="B30" s="75"/>
      <c r="C30" s="75"/>
      <c r="D30" s="79"/>
      <c r="E30" s="79"/>
      <c r="F30" s="79"/>
      <c r="G30" s="79"/>
      <c r="H30" s="79"/>
      <c r="I30" s="79"/>
      <c r="J30" s="78"/>
    </row>
    <row r="31" spans="1:10">
      <c r="A31" s="77"/>
      <c r="B31" s="75"/>
      <c r="C31" s="75"/>
      <c r="D31" s="79"/>
      <c r="E31" s="79"/>
      <c r="F31" s="79"/>
      <c r="G31" s="79"/>
      <c r="H31" s="79"/>
      <c r="I31" s="79"/>
      <c r="J31" s="78"/>
    </row>
    <row r="32" spans="1:10">
      <c r="A32" s="77"/>
      <c r="B32" s="75"/>
      <c r="C32" s="75"/>
      <c r="D32" s="79"/>
      <c r="E32" s="79"/>
      <c r="F32" s="79"/>
      <c r="G32" s="79"/>
      <c r="H32" s="79"/>
      <c r="I32" s="79"/>
      <c r="J32" s="78"/>
    </row>
    <row r="33" spans="1:31">
      <c r="A33" s="77"/>
      <c r="B33" s="75"/>
      <c r="C33" s="75"/>
      <c r="D33" s="79"/>
      <c r="E33" s="79"/>
      <c r="F33" s="79"/>
      <c r="G33" s="79"/>
      <c r="H33" s="79"/>
      <c r="I33" s="79"/>
      <c r="J33" s="78"/>
    </row>
    <row r="34" spans="1:31">
      <c r="A34" s="77"/>
      <c r="B34" s="75"/>
      <c r="C34" s="75"/>
      <c r="D34" s="79"/>
      <c r="E34" s="79"/>
      <c r="F34" s="79"/>
      <c r="G34" s="79"/>
      <c r="H34" s="79"/>
      <c r="I34" s="79"/>
      <c r="J34" s="78"/>
    </row>
    <row r="35" spans="1:31">
      <c r="A35" s="77"/>
      <c r="B35" s="75"/>
      <c r="C35" s="75"/>
      <c r="D35" s="79"/>
      <c r="E35" s="79"/>
      <c r="F35" s="79"/>
      <c r="G35" s="79"/>
      <c r="H35" s="79"/>
      <c r="I35" s="79"/>
      <c r="J35" s="78"/>
    </row>
    <row r="36" spans="1:31">
      <c r="A36" s="77"/>
      <c r="B36" s="75"/>
      <c r="C36" s="75"/>
      <c r="D36" s="79"/>
      <c r="E36" s="79"/>
      <c r="F36" s="79"/>
      <c r="G36" s="79"/>
      <c r="H36" s="79"/>
      <c r="I36" s="79"/>
      <c r="J36" s="78"/>
    </row>
    <row r="37" spans="1:31">
      <c r="A37" s="77"/>
      <c r="B37" s="75"/>
      <c r="C37" s="75"/>
      <c r="D37" s="79"/>
      <c r="E37" s="79"/>
      <c r="F37" s="79"/>
      <c r="G37" s="79"/>
      <c r="H37" s="79"/>
      <c r="I37" s="79"/>
      <c r="J37" s="78"/>
    </row>
    <row r="38" spans="1:31">
      <c r="A38" s="77"/>
      <c r="B38" s="75"/>
      <c r="C38" s="75"/>
      <c r="D38" s="79"/>
      <c r="E38" s="79"/>
      <c r="F38" s="79"/>
      <c r="G38" s="79"/>
      <c r="H38" s="79"/>
      <c r="I38" s="79"/>
      <c r="J38" s="78"/>
    </row>
    <row r="39" spans="1:31">
      <c r="A39" s="77"/>
      <c r="B39" s="75"/>
      <c r="C39" s="75"/>
      <c r="D39" s="79"/>
      <c r="E39" s="79"/>
      <c r="F39" s="79"/>
      <c r="G39" s="79"/>
      <c r="H39" s="79"/>
      <c r="I39" s="79"/>
      <c r="J39" s="78"/>
    </row>
    <row r="40" spans="1:31" ht="13.5" customHeight="1">
      <c r="A40" s="77"/>
      <c r="B40" s="75"/>
      <c r="C40" s="75"/>
      <c r="D40" s="79"/>
      <c r="E40" s="79"/>
      <c r="F40" s="79"/>
      <c r="G40" s="79"/>
      <c r="H40" s="79"/>
      <c r="I40" s="79"/>
      <c r="J40" s="78"/>
    </row>
    <row r="41" spans="1:31" s="67" customFormat="1">
      <c r="A41" s="75"/>
      <c r="B41" s="80"/>
      <c r="C41" s="130"/>
      <c r="D41" s="130"/>
      <c r="E41" s="130"/>
      <c r="F41" s="81"/>
      <c r="G41" s="81"/>
      <c r="H41" s="81"/>
      <c r="I41" s="186"/>
      <c r="L41" s="232"/>
      <c r="M41" s="246"/>
      <c r="N41" s="233"/>
      <c r="O41" s="69"/>
      <c r="P41" s="232"/>
      <c r="Q41" s="232"/>
      <c r="R41" s="232"/>
      <c r="S41" s="232"/>
      <c r="T41" s="232"/>
      <c r="U41" s="232"/>
      <c r="V41" s="232"/>
      <c r="W41" s="232"/>
      <c r="X41" s="232"/>
      <c r="Y41" s="232"/>
      <c r="Z41" s="232"/>
      <c r="AA41" s="232"/>
      <c r="AB41" s="232"/>
      <c r="AC41" s="232"/>
      <c r="AD41" s="232"/>
      <c r="AE41" s="232"/>
    </row>
    <row r="42" spans="1:31" s="67" customFormat="1" ht="24" customHeight="1">
      <c r="A42" s="75"/>
      <c r="B42" s="85"/>
      <c r="C42" s="131"/>
      <c r="D42" s="131"/>
      <c r="E42" s="132" t="s">
        <v>199</v>
      </c>
      <c r="F42" s="87"/>
      <c r="G42" s="134" t="s">
        <v>183</v>
      </c>
      <c r="H42" s="89" t="s">
        <v>138</v>
      </c>
      <c r="I42" s="187"/>
      <c r="L42" s="232"/>
      <c r="M42" s="246"/>
      <c r="N42" s="233"/>
      <c r="O42" s="69"/>
      <c r="P42" s="232"/>
      <c r="Q42" s="232"/>
      <c r="R42" s="232"/>
      <c r="S42" s="232"/>
      <c r="T42" s="232"/>
      <c r="U42" s="232"/>
      <c r="V42" s="232"/>
      <c r="W42" s="232"/>
      <c r="X42" s="232"/>
      <c r="Y42" s="232"/>
      <c r="Z42" s="232"/>
      <c r="AA42" s="232"/>
      <c r="AB42" s="232"/>
      <c r="AC42" s="232"/>
      <c r="AD42" s="232"/>
      <c r="AE42" s="232"/>
    </row>
    <row r="43" spans="1:31" s="67" customFormat="1" ht="5.0999999999999996" customHeight="1">
      <c r="A43" s="75"/>
      <c r="B43" s="85"/>
      <c r="C43" s="131"/>
      <c r="D43" s="131"/>
      <c r="E43" s="132"/>
      <c r="F43" s="87"/>
      <c r="G43" s="133"/>
      <c r="H43" s="133"/>
      <c r="I43" s="187"/>
      <c r="L43" s="232"/>
      <c r="M43" s="84"/>
      <c r="N43" s="233"/>
      <c r="O43" s="69"/>
      <c r="P43" s="232"/>
      <c r="Q43" s="232"/>
      <c r="R43" s="232"/>
      <c r="S43" s="232"/>
      <c r="T43" s="232"/>
      <c r="U43" s="232"/>
      <c r="V43" s="232"/>
      <c r="W43" s="232"/>
      <c r="X43" s="232"/>
      <c r="Y43" s="232"/>
      <c r="Z43" s="232"/>
      <c r="AA43" s="232"/>
      <c r="AB43" s="232"/>
      <c r="AC43" s="232"/>
      <c r="AD43" s="232"/>
      <c r="AE43" s="232"/>
    </row>
    <row r="44" spans="1:31" s="78" customFormat="1" ht="16.5" customHeight="1">
      <c r="A44" s="77"/>
      <c r="B44" s="85"/>
      <c r="C44" s="136"/>
      <c r="D44" s="131"/>
      <c r="E44" s="132" t="str">
        <f>M4</f>
        <v>Asia</v>
      </c>
      <c r="F44" s="87"/>
      <c r="G44" s="138">
        <f>N4</f>
        <v>8890585.8452499453</v>
      </c>
      <c r="H44" s="150">
        <f>O4</f>
        <v>28.110426698246837</v>
      </c>
      <c r="I44" s="187"/>
      <c r="L44" s="234"/>
      <c r="M44" s="93"/>
      <c r="N44" s="233"/>
      <c r="O44" s="69"/>
      <c r="P44" s="234"/>
      <c r="Q44" s="234"/>
      <c r="R44" s="234"/>
      <c r="S44" s="234"/>
      <c r="T44" s="234"/>
      <c r="U44" s="234"/>
      <c r="V44" s="234"/>
      <c r="W44" s="234"/>
      <c r="X44" s="234"/>
      <c r="Y44" s="234"/>
      <c r="Z44" s="234"/>
      <c r="AA44" s="234"/>
      <c r="AB44" s="234"/>
      <c r="AC44" s="234"/>
      <c r="AD44" s="234"/>
      <c r="AE44" s="234"/>
    </row>
    <row r="45" spans="1:31" s="78" customFormat="1" ht="5.0999999999999996" customHeight="1">
      <c r="A45" s="77"/>
      <c r="B45" s="85"/>
      <c r="C45" s="131"/>
      <c r="D45" s="131"/>
      <c r="E45" s="132"/>
      <c r="F45" s="87"/>
      <c r="G45" s="140"/>
      <c r="H45" s="188"/>
      <c r="I45" s="187"/>
      <c r="L45" s="234"/>
      <c r="M45" s="93"/>
      <c r="N45" s="233"/>
      <c r="O45" s="69"/>
      <c r="P45" s="234"/>
      <c r="Q45" s="234"/>
      <c r="R45" s="234"/>
      <c r="S45" s="234"/>
      <c r="T45" s="234"/>
      <c r="U45" s="234"/>
      <c r="V45" s="234"/>
      <c r="W45" s="234"/>
      <c r="X45" s="234"/>
      <c r="Y45" s="234"/>
      <c r="Z45" s="234"/>
      <c r="AA45" s="234"/>
      <c r="AB45" s="234"/>
      <c r="AC45" s="234"/>
      <c r="AD45" s="234"/>
      <c r="AE45" s="234"/>
    </row>
    <row r="46" spans="1:31" s="78" customFormat="1" ht="16.5" customHeight="1">
      <c r="A46" s="77"/>
      <c r="B46" s="85"/>
      <c r="C46" s="142"/>
      <c r="D46" s="131"/>
      <c r="E46" s="132" t="str">
        <f>M5</f>
        <v>Europe</v>
      </c>
      <c r="F46" s="87"/>
      <c r="G46" s="140">
        <f>N5</f>
        <v>2270856.5367399799</v>
      </c>
      <c r="H46" s="150">
        <f>O5</f>
        <v>7.1800382257564559</v>
      </c>
      <c r="I46" s="187"/>
      <c r="K46" s="98"/>
      <c r="L46" s="235"/>
      <c r="M46" s="93"/>
      <c r="N46" s="233"/>
      <c r="O46" s="69"/>
      <c r="P46" s="234"/>
      <c r="Q46" s="234"/>
      <c r="R46" s="234"/>
      <c r="S46" s="234"/>
      <c r="T46" s="234"/>
      <c r="U46" s="234"/>
      <c r="V46" s="234"/>
      <c r="W46" s="234"/>
      <c r="X46" s="234"/>
      <c r="Y46" s="234"/>
      <c r="Z46" s="234"/>
      <c r="AA46" s="234"/>
      <c r="AB46" s="234"/>
      <c r="AC46" s="234"/>
      <c r="AD46" s="234"/>
      <c r="AE46" s="234"/>
    </row>
    <row r="47" spans="1:31" s="78" customFormat="1" ht="5.0999999999999996" customHeight="1">
      <c r="A47" s="77"/>
      <c r="B47" s="85"/>
      <c r="C47" s="131"/>
      <c r="D47" s="131"/>
      <c r="E47" s="132"/>
      <c r="F47" s="87"/>
      <c r="G47" s="140"/>
      <c r="H47" s="188"/>
      <c r="I47" s="187"/>
      <c r="K47" s="98"/>
      <c r="L47" s="235"/>
      <c r="M47" s="93"/>
      <c r="N47" s="93"/>
      <c r="O47" s="69"/>
      <c r="P47" s="234"/>
      <c r="Q47" s="234"/>
      <c r="R47" s="234"/>
      <c r="S47" s="234"/>
      <c r="T47" s="234"/>
      <c r="U47" s="234"/>
      <c r="V47" s="234"/>
      <c r="W47" s="234"/>
      <c r="X47" s="234"/>
      <c r="Y47" s="234"/>
      <c r="Z47" s="234"/>
      <c r="AA47" s="234"/>
      <c r="AB47" s="234"/>
      <c r="AC47" s="234"/>
      <c r="AD47" s="234"/>
      <c r="AE47" s="234"/>
    </row>
    <row r="48" spans="1:31" s="78" customFormat="1" ht="16.5" customHeight="1">
      <c r="A48" s="77"/>
      <c r="B48" s="85"/>
      <c r="C48" s="189"/>
      <c r="D48" s="131"/>
      <c r="E48" s="132" t="str">
        <f>M6</f>
        <v>North America</v>
      </c>
      <c r="F48" s="87"/>
      <c r="G48" s="140">
        <f>N6</f>
        <v>14697592.451379964</v>
      </c>
      <c r="H48" s="150">
        <f>O6</f>
        <v>46.4711327730965</v>
      </c>
      <c r="I48" s="187"/>
      <c r="K48" s="98"/>
      <c r="L48" s="235"/>
      <c r="M48" s="93"/>
      <c r="N48" s="93"/>
      <c r="O48" s="69"/>
      <c r="P48" s="234"/>
      <c r="Q48" s="234"/>
      <c r="R48" s="234"/>
      <c r="S48" s="234"/>
      <c r="T48" s="234"/>
      <c r="U48" s="234"/>
      <c r="V48" s="234"/>
      <c r="W48" s="234"/>
      <c r="X48" s="234"/>
      <c r="Y48" s="234"/>
      <c r="Z48" s="234"/>
      <c r="AA48" s="234"/>
      <c r="AB48" s="234"/>
      <c r="AC48" s="234"/>
      <c r="AD48" s="234"/>
      <c r="AE48" s="234"/>
    </row>
    <row r="49" spans="1:31" s="78" customFormat="1" ht="5.0999999999999996" customHeight="1">
      <c r="A49" s="77"/>
      <c r="B49" s="85"/>
      <c r="C49" s="131"/>
      <c r="D49" s="131"/>
      <c r="E49" s="132"/>
      <c r="F49" s="87"/>
      <c r="G49" s="140"/>
      <c r="H49" s="188"/>
      <c r="I49" s="187"/>
      <c r="K49" s="98"/>
      <c r="L49" s="235"/>
      <c r="M49" s="93"/>
      <c r="N49" s="93"/>
      <c r="O49" s="69"/>
      <c r="P49" s="234"/>
      <c r="Q49" s="234"/>
      <c r="R49" s="234"/>
      <c r="S49" s="234"/>
      <c r="T49" s="234"/>
      <c r="U49" s="234"/>
      <c r="V49" s="234"/>
      <c r="W49" s="234"/>
      <c r="X49" s="234"/>
      <c r="Y49" s="234"/>
      <c r="Z49" s="234"/>
      <c r="AA49" s="234"/>
      <c r="AB49" s="234"/>
      <c r="AC49" s="234"/>
      <c r="AD49" s="234"/>
      <c r="AE49" s="234"/>
    </row>
    <row r="50" spans="1:31" s="78" customFormat="1" ht="16.5" customHeight="1">
      <c r="A50" s="77"/>
      <c r="B50" s="85"/>
      <c r="C50" s="144"/>
      <c r="D50" s="131"/>
      <c r="E50" s="132" t="str">
        <f>M7</f>
        <v>South America</v>
      </c>
      <c r="F50" s="87"/>
      <c r="G50" s="140">
        <f>N7</f>
        <v>2011628.0925600019</v>
      </c>
      <c r="H50" s="150">
        <f>O7</f>
        <v>6.3604047049671433</v>
      </c>
      <c r="I50" s="187"/>
      <c r="K50" s="98"/>
      <c r="L50" s="235"/>
      <c r="M50" s="93"/>
      <c r="N50" s="93"/>
      <c r="O50" s="69"/>
      <c r="P50" s="234"/>
      <c r="Q50" s="234"/>
      <c r="R50" s="234"/>
      <c r="S50" s="234"/>
      <c r="T50" s="234"/>
      <c r="U50" s="234"/>
      <c r="V50" s="234"/>
      <c r="W50" s="234"/>
      <c r="X50" s="234"/>
      <c r="Y50" s="234"/>
      <c r="Z50" s="234"/>
      <c r="AA50" s="234"/>
      <c r="AB50" s="234"/>
      <c r="AC50" s="234"/>
      <c r="AD50" s="234"/>
      <c r="AE50" s="234"/>
    </row>
    <row r="51" spans="1:31" s="78" customFormat="1" ht="5.0999999999999996" customHeight="1">
      <c r="A51" s="77"/>
      <c r="B51" s="85"/>
      <c r="C51" s="131"/>
      <c r="D51" s="131"/>
      <c r="E51" s="132"/>
      <c r="F51" s="87"/>
      <c r="G51" s="140"/>
      <c r="H51" s="188"/>
      <c r="I51" s="187"/>
      <c r="K51" s="98"/>
      <c r="L51" s="235"/>
      <c r="M51" s="93"/>
      <c r="N51" s="93"/>
      <c r="O51" s="69"/>
      <c r="P51" s="234"/>
      <c r="Q51" s="234"/>
      <c r="R51" s="234"/>
      <c r="S51" s="234"/>
      <c r="T51" s="234"/>
      <c r="U51" s="234"/>
      <c r="V51" s="234"/>
      <c r="W51" s="234"/>
      <c r="X51" s="234"/>
      <c r="Y51" s="234"/>
      <c r="Z51" s="234"/>
      <c r="AA51" s="234"/>
      <c r="AB51" s="234"/>
      <c r="AC51" s="234"/>
      <c r="AD51" s="234"/>
      <c r="AE51" s="234"/>
    </row>
    <row r="52" spans="1:31" s="78" customFormat="1" ht="16.5" customHeight="1">
      <c r="A52" s="77"/>
      <c r="B52" s="85"/>
      <c r="C52" s="190"/>
      <c r="D52" s="131"/>
      <c r="E52" s="132" t="str">
        <f>M8</f>
        <v>Africa</v>
      </c>
      <c r="F52" s="87"/>
      <c r="G52" s="140">
        <f>N8</f>
        <v>632458.45354000106</v>
      </c>
      <c r="H52" s="150">
        <f>O8</f>
        <v>1.9997194006536174</v>
      </c>
      <c r="I52" s="187"/>
      <c r="K52" s="98"/>
      <c r="L52" s="235"/>
      <c r="M52" s="93"/>
      <c r="N52" s="93"/>
      <c r="O52" s="69"/>
      <c r="P52" s="234"/>
      <c r="Q52" s="234"/>
      <c r="R52" s="234"/>
      <c r="S52" s="234"/>
      <c r="T52" s="234"/>
      <c r="U52" s="234"/>
      <c r="V52" s="234"/>
      <c r="W52" s="234"/>
      <c r="X52" s="234"/>
      <c r="Y52" s="234"/>
      <c r="Z52" s="234"/>
      <c r="AA52" s="234"/>
      <c r="AB52" s="234"/>
      <c r="AC52" s="234"/>
      <c r="AD52" s="234"/>
      <c r="AE52" s="234"/>
    </row>
    <row r="53" spans="1:31" s="78" customFormat="1" ht="5.0999999999999996" customHeight="1">
      <c r="A53" s="77"/>
      <c r="B53" s="85"/>
      <c r="C53" s="131"/>
      <c r="D53" s="131"/>
      <c r="E53" s="132"/>
      <c r="F53" s="87"/>
      <c r="G53" s="140"/>
      <c r="H53" s="188"/>
      <c r="I53" s="187"/>
      <c r="K53" s="98"/>
      <c r="L53" s="235"/>
      <c r="M53" s="93"/>
      <c r="N53" s="93"/>
      <c r="O53" s="69"/>
      <c r="P53" s="234"/>
      <c r="Q53" s="234"/>
      <c r="R53" s="234"/>
      <c r="S53" s="234"/>
      <c r="T53" s="234"/>
      <c r="U53" s="234"/>
      <c r="V53" s="234"/>
      <c r="W53" s="234"/>
      <c r="X53" s="234"/>
      <c r="Y53" s="234"/>
      <c r="Z53" s="234"/>
      <c r="AA53" s="234"/>
      <c r="AB53" s="234"/>
      <c r="AC53" s="234"/>
      <c r="AD53" s="234"/>
      <c r="AE53" s="234"/>
    </row>
    <row r="54" spans="1:31" s="78" customFormat="1" ht="16.5" customHeight="1">
      <c r="A54" s="77"/>
      <c r="B54" s="85"/>
      <c r="C54" s="146"/>
      <c r="D54" s="131"/>
      <c r="E54" s="132" t="str">
        <f>M9</f>
        <v>Oceania</v>
      </c>
      <c r="F54" s="87"/>
      <c r="G54" s="140">
        <f>N9</f>
        <v>3124207.6149000027</v>
      </c>
      <c r="H54" s="150">
        <f>O9</f>
        <v>9.8781802096509779</v>
      </c>
      <c r="I54" s="187"/>
      <c r="K54" s="98"/>
      <c r="L54" s="235"/>
      <c r="M54" s="93"/>
      <c r="N54" s="93"/>
      <c r="O54" s="69"/>
      <c r="P54" s="234"/>
      <c r="Q54" s="234"/>
      <c r="R54" s="234"/>
      <c r="S54" s="234"/>
      <c r="T54" s="234"/>
      <c r="U54" s="234"/>
      <c r="V54" s="234"/>
      <c r="W54" s="234"/>
      <c r="X54" s="234"/>
      <c r="Y54" s="234"/>
      <c r="Z54" s="234"/>
      <c r="AA54" s="234"/>
      <c r="AB54" s="234"/>
      <c r="AC54" s="234"/>
      <c r="AD54" s="234"/>
      <c r="AE54" s="234"/>
    </row>
    <row r="55" spans="1:31" s="78" customFormat="1" ht="5.0999999999999996" customHeight="1">
      <c r="A55" s="77"/>
      <c r="B55" s="85"/>
      <c r="C55" s="131"/>
      <c r="D55" s="131"/>
      <c r="E55" s="132"/>
      <c r="F55" s="87"/>
      <c r="G55" s="140"/>
      <c r="H55" s="188"/>
      <c r="I55" s="187"/>
      <c r="K55" s="98"/>
      <c r="L55" s="235"/>
      <c r="M55" s="93"/>
      <c r="N55" s="93"/>
      <c r="O55" s="69"/>
      <c r="P55" s="234"/>
      <c r="Q55" s="234"/>
      <c r="R55" s="234"/>
      <c r="S55" s="234"/>
      <c r="T55" s="234"/>
      <c r="U55" s="234"/>
      <c r="V55" s="234"/>
      <c r="W55" s="234"/>
      <c r="X55" s="234"/>
      <c r="Y55" s="234"/>
      <c r="Z55" s="234"/>
      <c r="AA55" s="234"/>
      <c r="AB55" s="234"/>
      <c r="AC55" s="234"/>
      <c r="AD55" s="234"/>
      <c r="AE55" s="234"/>
    </row>
    <row r="56" spans="1:31" s="78" customFormat="1" ht="14.25" customHeight="1">
      <c r="A56" s="77"/>
      <c r="B56" s="85"/>
      <c r="C56" s="191"/>
      <c r="D56" s="131"/>
      <c r="E56" s="132" t="str">
        <f>M10</f>
        <v>Special areas</v>
      </c>
      <c r="F56" s="87"/>
      <c r="G56" s="140">
        <f>N10</f>
        <v>30.990900000000003</v>
      </c>
      <c r="H56" s="150">
        <f>O10</f>
        <v>9.7987628478740196E-5</v>
      </c>
      <c r="I56" s="187"/>
      <c r="L56" s="234"/>
      <c r="M56" s="93"/>
      <c r="N56" s="93"/>
      <c r="O56" s="69"/>
      <c r="P56" s="234"/>
      <c r="Q56" s="234"/>
      <c r="R56" s="234"/>
      <c r="S56" s="234"/>
      <c r="T56" s="234"/>
      <c r="U56" s="234"/>
      <c r="V56" s="234"/>
      <c r="W56" s="234"/>
      <c r="X56" s="234"/>
      <c r="Y56" s="234"/>
      <c r="Z56" s="234"/>
      <c r="AA56" s="234"/>
      <c r="AB56" s="234"/>
      <c r="AC56" s="234"/>
      <c r="AD56" s="234"/>
      <c r="AE56" s="234"/>
    </row>
    <row r="57" spans="1:31" s="78" customFormat="1" ht="6" customHeight="1">
      <c r="A57" s="77"/>
      <c r="B57" s="85"/>
      <c r="C57" s="77"/>
      <c r="D57" s="131"/>
      <c r="E57" s="132"/>
      <c r="F57" s="87"/>
      <c r="G57" s="140"/>
      <c r="H57" s="188"/>
      <c r="I57" s="187"/>
      <c r="L57" s="234"/>
      <c r="M57" s="93"/>
      <c r="N57" s="93"/>
      <c r="O57" s="69"/>
      <c r="P57" s="234"/>
      <c r="Q57" s="234"/>
      <c r="R57" s="234"/>
      <c r="S57" s="234"/>
      <c r="T57" s="234"/>
      <c r="U57" s="234"/>
      <c r="V57" s="234"/>
      <c r="W57" s="234"/>
      <c r="X57" s="234"/>
      <c r="Y57" s="234"/>
      <c r="Z57" s="234"/>
      <c r="AA57" s="234"/>
      <c r="AB57" s="234"/>
      <c r="AC57" s="234"/>
      <c r="AD57" s="234"/>
      <c r="AE57" s="234"/>
    </row>
    <row r="58" spans="1:31" s="78" customFormat="1" ht="14.1" customHeight="1">
      <c r="A58" s="77"/>
      <c r="B58" s="85"/>
      <c r="C58" s="131"/>
      <c r="D58" s="131"/>
      <c r="E58" s="132" t="str">
        <f>M11</f>
        <v>total</v>
      </c>
      <c r="F58" s="87"/>
      <c r="G58" s="140">
        <f>N11</f>
        <v>31627359.985269893</v>
      </c>
      <c r="H58" s="150"/>
      <c r="I58" s="187"/>
      <c r="L58" s="234"/>
      <c r="M58" s="93"/>
      <c r="N58" s="93"/>
      <c r="O58" s="69"/>
      <c r="P58" s="234"/>
      <c r="Q58" s="234"/>
      <c r="R58" s="234"/>
      <c r="S58" s="234"/>
      <c r="T58" s="234"/>
      <c r="U58" s="234"/>
      <c r="V58" s="234"/>
      <c r="W58" s="234"/>
      <c r="X58" s="234"/>
      <c r="Y58" s="234"/>
      <c r="Z58" s="234"/>
      <c r="AA58" s="234"/>
      <c r="AB58" s="234"/>
      <c r="AC58" s="234"/>
      <c r="AD58" s="234"/>
      <c r="AE58" s="234"/>
    </row>
    <row r="59" spans="1:31" s="78" customFormat="1" ht="5.0999999999999996" customHeight="1">
      <c r="A59" s="77"/>
      <c r="B59" s="104"/>
      <c r="C59" s="151"/>
      <c r="D59" s="151"/>
      <c r="E59" s="151"/>
      <c r="F59" s="105"/>
      <c r="G59" s="105"/>
      <c r="H59" s="105"/>
      <c r="I59" s="192"/>
      <c r="L59" s="234"/>
      <c r="M59" s="93"/>
      <c r="N59" s="93"/>
      <c r="O59" s="69"/>
      <c r="P59" s="234"/>
      <c r="Q59" s="234"/>
      <c r="R59" s="234"/>
      <c r="S59" s="234"/>
      <c r="T59" s="234"/>
      <c r="U59" s="234"/>
      <c r="V59" s="234"/>
      <c r="W59" s="234"/>
      <c r="X59" s="234"/>
      <c r="Y59" s="234"/>
      <c r="Z59" s="234"/>
      <c r="AA59" s="234"/>
      <c r="AB59" s="234"/>
      <c r="AC59" s="234"/>
      <c r="AD59" s="234"/>
      <c r="AE59" s="234"/>
    </row>
    <row r="60" spans="1:31" s="78" customFormat="1" ht="14.1" customHeight="1">
      <c r="A60" s="77"/>
      <c r="B60" s="74"/>
      <c r="C60" s="74"/>
      <c r="D60" s="76"/>
      <c r="E60" s="76"/>
      <c r="F60" s="76"/>
      <c r="G60" s="76"/>
      <c r="H60" s="76"/>
      <c r="I60" s="76"/>
      <c r="L60" s="234"/>
      <c r="M60" s="93"/>
      <c r="N60" s="93"/>
      <c r="O60" s="69"/>
      <c r="P60" s="234"/>
      <c r="Q60" s="234"/>
      <c r="R60" s="234"/>
      <c r="S60" s="234"/>
      <c r="T60" s="234"/>
      <c r="U60" s="234"/>
      <c r="V60" s="234"/>
      <c r="W60" s="234"/>
      <c r="X60" s="234"/>
      <c r="Y60" s="234"/>
      <c r="Z60" s="234"/>
      <c r="AA60" s="234"/>
      <c r="AB60" s="234"/>
      <c r="AC60" s="234"/>
      <c r="AD60" s="234"/>
      <c r="AE60" s="234"/>
    </row>
    <row r="61" spans="1:31" s="78" customFormat="1" ht="5.0999999999999996" customHeight="1">
      <c r="A61" s="77"/>
      <c r="B61" s="74"/>
      <c r="C61" s="74"/>
      <c r="D61" s="76"/>
      <c r="E61" s="76"/>
      <c r="F61" s="76"/>
      <c r="G61" s="76"/>
      <c r="H61" s="76"/>
      <c r="I61" s="76"/>
      <c r="L61" s="234"/>
      <c r="M61" s="93"/>
      <c r="N61" s="93"/>
      <c r="O61" s="69"/>
      <c r="P61" s="234"/>
      <c r="Q61" s="234"/>
      <c r="R61" s="234"/>
      <c r="S61" s="234"/>
      <c r="T61" s="234"/>
      <c r="U61" s="234"/>
      <c r="V61" s="234"/>
      <c r="W61" s="234"/>
      <c r="X61" s="234"/>
      <c r="Y61" s="234"/>
      <c r="Z61" s="234"/>
      <c r="AA61" s="234"/>
      <c r="AB61" s="234"/>
      <c r="AC61" s="234"/>
      <c r="AD61" s="234"/>
      <c r="AE61" s="234"/>
    </row>
  </sheetData>
  <phoneticPr fontId="2"/>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942"/>
  <sheetViews>
    <sheetView workbookViewId="0"/>
  </sheetViews>
  <sheetFormatPr defaultRowHeight="13.5"/>
  <cols>
    <col min="1" max="2" width="7.5" customWidth="1"/>
    <col min="3" max="3" width="66" bestFit="1" customWidth="1"/>
  </cols>
  <sheetData>
    <row r="1" spans="1:9" ht="14.25">
      <c r="A1" s="193" t="s">
        <v>200</v>
      </c>
    </row>
    <row r="2" spans="1:9" s="1" customFormat="1" ht="13.5" customHeight="1">
      <c r="A2" s="274" t="s">
        <v>201</v>
      </c>
      <c r="B2" s="274" t="s">
        <v>189</v>
      </c>
      <c r="C2" s="274" t="s">
        <v>202</v>
      </c>
      <c r="D2" s="274" t="s">
        <v>39</v>
      </c>
      <c r="E2" s="274"/>
      <c r="F2" s="274" t="s">
        <v>40</v>
      </c>
      <c r="G2" s="274"/>
      <c r="H2" s="274" t="s">
        <v>41</v>
      </c>
      <c r="I2" s="274"/>
    </row>
    <row r="3" spans="1:9" s="1" customFormat="1" ht="31.5">
      <c r="A3" s="274"/>
      <c r="B3" s="274"/>
      <c r="C3" s="274"/>
      <c r="D3" s="108" t="s">
        <v>42</v>
      </c>
      <c r="E3" s="108" t="s">
        <v>186</v>
      </c>
      <c r="F3" s="108" t="s">
        <v>42</v>
      </c>
      <c r="G3" s="108" t="s">
        <v>187</v>
      </c>
      <c r="H3" s="108" t="s">
        <v>42</v>
      </c>
      <c r="I3" s="108" t="s">
        <v>187</v>
      </c>
    </row>
    <row r="4" spans="1:9" ht="15">
      <c r="A4" s="194" t="s">
        <v>726</v>
      </c>
      <c r="B4" s="195"/>
      <c r="C4" s="195"/>
      <c r="D4" s="196" t="s">
        <v>203</v>
      </c>
      <c r="E4" s="197" t="s">
        <v>203</v>
      </c>
      <c r="F4" s="197" t="s">
        <v>203</v>
      </c>
      <c r="G4" s="197" t="s">
        <v>203</v>
      </c>
      <c r="H4" s="197" t="s">
        <v>203</v>
      </c>
      <c r="I4" s="198" t="s">
        <v>203</v>
      </c>
    </row>
    <row r="5" spans="1:9" ht="15">
      <c r="A5" s="199"/>
      <c r="B5" s="200" t="s">
        <v>553</v>
      </c>
      <c r="C5" s="200"/>
      <c r="D5" s="201" t="s">
        <v>203</v>
      </c>
      <c r="E5" s="202" t="s">
        <v>203</v>
      </c>
      <c r="F5" s="202" t="s">
        <v>203</v>
      </c>
      <c r="G5" s="202" t="s">
        <v>203</v>
      </c>
      <c r="H5" s="202" t="s">
        <v>203</v>
      </c>
      <c r="I5" s="203" t="s">
        <v>203</v>
      </c>
    </row>
    <row r="6" spans="1:9" ht="15">
      <c r="A6" s="199"/>
      <c r="B6" s="200"/>
      <c r="C6" s="200" t="s">
        <v>438</v>
      </c>
      <c r="D6" s="201">
        <v>3498</v>
      </c>
      <c r="E6" s="202">
        <v>121880.83937999992</v>
      </c>
      <c r="F6" s="202">
        <v>63</v>
      </c>
      <c r="G6" s="202">
        <v>1375.3779000000002</v>
      </c>
      <c r="H6" s="202">
        <v>0</v>
      </c>
      <c r="I6" s="203">
        <v>0</v>
      </c>
    </row>
    <row r="7" spans="1:9" ht="15">
      <c r="A7" s="199"/>
      <c r="B7" s="200"/>
      <c r="C7" s="200" t="s">
        <v>467</v>
      </c>
      <c r="D7" s="201">
        <v>3379</v>
      </c>
      <c r="E7" s="202">
        <v>61281.688750000016</v>
      </c>
      <c r="F7" s="202">
        <v>66</v>
      </c>
      <c r="G7" s="202">
        <v>665.72911999999985</v>
      </c>
      <c r="H7" s="202">
        <v>0</v>
      </c>
      <c r="I7" s="203">
        <v>0</v>
      </c>
    </row>
    <row r="8" spans="1:9" ht="15">
      <c r="A8" s="199"/>
      <c r="B8" s="200"/>
      <c r="C8" s="200" t="s">
        <v>460</v>
      </c>
      <c r="D8" s="201">
        <v>7366</v>
      </c>
      <c r="E8" s="202">
        <v>54622.450930000123</v>
      </c>
      <c r="F8" s="202">
        <v>366</v>
      </c>
      <c r="G8" s="202">
        <v>1343.6998600000004</v>
      </c>
      <c r="H8" s="202">
        <v>0</v>
      </c>
      <c r="I8" s="203">
        <v>0</v>
      </c>
    </row>
    <row r="9" spans="1:9" ht="15">
      <c r="A9" s="199"/>
      <c r="B9" s="200"/>
      <c r="C9" s="200" t="s">
        <v>335</v>
      </c>
      <c r="D9" s="201">
        <v>6292</v>
      </c>
      <c r="E9" s="202">
        <v>33339.740099999995</v>
      </c>
      <c r="F9" s="202">
        <v>521</v>
      </c>
      <c r="G9" s="202">
        <v>1403.6049999999996</v>
      </c>
      <c r="H9" s="202">
        <v>9</v>
      </c>
      <c r="I9" s="203">
        <v>12.580000000000002</v>
      </c>
    </row>
    <row r="10" spans="1:9" ht="15">
      <c r="A10" s="199"/>
      <c r="B10" s="200"/>
      <c r="C10" s="200" t="s">
        <v>409</v>
      </c>
      <c r="D10" s="201">
        <v>388</v>
      </c>
      <c r="E10" s="202">
        <v>30548.584200000005</v>
      </c>
      <c r="F10" s="202">
        <v>12</v>
      </c>
      <c r="G10" s="202">
        <v>810.226</v>
      </c>
      <c r="H10" s="202">
        <v>0</v>
      </c>
      <c r="I10" s="203">
        <v>0</v>
      </c>
    </row>
    <row r="11" spans="1:9" ht="15">
      <c r="A11" s="199"/>
      <c r="B11" s="200" t="s">
        <v>551</v>
      </c>
      <c r="C11" s="200"/>
      <c r="D11" s="201" t="s">
        <v>203</v>
      </c>
      <c r="E11" s="202" t="s">
        <v>203</v>
      </c>
      <c r="F11" s="202" t="s">
        <v>203</v>
      </c>
      <c r="G11" s="202" t="s">
        <v>203</v>
      </c>
      <c r="H11" s="202" t="s">
        <v>203</v>
      </c>
      <c r="I11" s="203" t="s">
        <v>203</v>
      </c>
    </row>
    <row r="12" spans="1:9" ht="15">
      <c r="A12" s="199"/>
      <c r="B12" s="200"/>
      <c r="C12" s="200" t="s">
        <v>285</v>
      </c>
      <c r="D12" s="201">
        <v>55278</v>
      </c>
      <c r="E12" s="202">
        <v>430251.7916699996</v>
      </c>
      <c r="F12" s="202">
        <v>19221</v>
      </c>
      <c r="G12" s="202">
        <v>168808.58224999986</v>
      </c>
      <c r="H12" s="202">
        <v>31</v>
      </c>
      <c r="I12" s="203">
        <v>461.13000000000005</v>
      </c>
    </row>
    <row r="13" spans="1:9" ht="15">
      <c r="A13" s="199"/>
      <c r="B13" s="200"/>
      <c r="C13" s="200" t="s">
        <v>336</v>
      </c>
      <c r="D13" s="201">
        <v>17919</v>
      </c>
      <c r="E13" s="202">
        <v>349373.97288999951</v>
      </c>
      <c r="F13" s="202">
        <v>9701</v>
      </c>
      <c r="G13" s="202">
        <v>270772.28768999956</v>
      </c>
      <c r="H13" s="202">
        <v>6</v>
      </c>
      <c r="I13" s="203">
        <v>32.225999999999999</v>
      </c>
    </row>
    <row r="14" spans="1:9" ht="15">
      <c r="A14" s="199"/>
      <c r="B14" s="200"/>
      <c r="C14" s="200" t="s">
        <v>285</v>
      </c>
      <c r="D14" s="201">
        <v>39218</v>
      </c>
      <c r="E14" s="202">
        <v>163526.08136999994</v>
      </c>
      <c r="F14" s="202">
        <v>5412</v>
      </c>
      <c r="G14" s="202">
        <v>21797.995800000001</v>
      </c>
      <c r="H14" s="202">
        <v>10</v>
      </c>
      <c r="I14" s="203">
        <v>30.530799999999999</v>
      </c>
    </row>
    <row r="15" spans="1:9" ht="15">
      <c r="A15" s="199"/>
      <c r="B15" s="200"/>
      <c r="C15" s="200" t="s">
        <v>522</v>
      </c>
      <c r="D15" s="201">
        <v>60309</v>
      </c>
      <c r="E15" s="202">
        <v>157623.90011000019</v>
      </c>
      <c r="F15" s="202">
        <v>405</v>
      </c>
      <c r="G15" s="202">
        <v>68.150179999999992</v>
      </c>
      <c r="H15" s="202">
        <v>0</v>
      </c>
      <c r="I15" s="203">
        <v>0</v>
      </c>
    </row>
    <row r="16" spans="1:9" ht="15">
      <c r="A16" s="199"/>
      <c r="B16" s="200"/>
      <c r="C16" s="200" t="s">
        <v>227</v>
      </c>
      <c r="D16" s="201">
        <v>16052</v>
      </c>
      <c r="E16" s="202">
        <v>143259.29812999998</v>
      </c>
      <c r="F16" s="202">
        <v>1871</v>
      </c>
      <c r="G16" s="202">
        <v>11838.391380000006</v>
      </c>
      <c r="H16" s="202">
        <v>1</v>
      </c>
      <c r="I16" s="203">
        <v>12.768000000000001</v>
      </c>
    </row>
    <row r="17" spans="1:9" ht="15">
      <c r="A17" s="199"/>
      <c r="B17" s="200" t="s">
        <v>562</v>
      </c>
      <c r="C17" s="200"/>
      <c r="D17" s="201" t="s">
        <v>203</v>
      </c>
      <c r="E17" s="202" t="s">
        <v>203</v>
      </c>
      <c r="F17" s="202" t="s">
        <v>203</v>
      </c>
      <c r="G17" s="202" t="s">
        <v>203</v>
      </c>
      <c r="H17" s="202" t="s">
        <v>203</v>
      </c>
      <c r="I17" s="203" t="s">
        <v>203</v>
      </c>
    </row>
    <row r="18" spans="1:9" ht="15">
      <c r="A18" s="199"/>
      <c r="B18" s="200"/>
      <c r="C18" s="200" t="s">
        <v>255</v>
      </c>
      <c r="D18" s="201">
        <v>2758</v>
      </c>
      <c r="E18" s="202">
        <v>53406.354469999991</v>
      </c>
      <c r="F18" s="202">
        <v>5</v>
      </c>
      <c r="G18" s="202">
        <v>4.8470000000000004</v>
      </c>
      <c r="H18" s="202">
        <v>0</v>
      </c>
      <c r="I18" s="203">
        <v>0</v>
      </c>
    </row>
    <row r="19" spans="1:9" ht="15">
      <c r="A19" s="199"/>
      <c r="B19" s="200"/>
      <c r="C19" s="200" t="s">
        <v>285</v>
      </c>
      <c r="D19" s="201">
        <v>2094</v>
      </c>
      <c r="E19" s="202">
        <v>29450.983229999994</v>
      </c>
      <c r="F19" s="202">
        <v>226</v>
      </c>
      <c r="G19" s="202">
        <v>2537.6863000000012</v>
      </c>
      <c r="H19" s="202">
        <v>2</v>
      </c>
      <c r="I19" s="203">
        <v>1.2E-2</v>
      </c>
    </row>
    <row r="20" spans="1:9" ht="15">
      <c r="A20" s="199"/>
      <c r="B20" s="200"/>
      <c r="C20" s="200" t="s">
        <v>342</v>
      </c>
      <c r="D20" s="201">
        <v>2458</v>
      </c>
      <c r="E20" s="202">
        <v>26842.270750000025</v>
      </c>
      <c r="F20" s="202">
        <v>204</v>
      </c>
      <c r="G20" s="202">
        <v>1210.6341999999997</v>
      </c>
      <c r="H20" s="202">
        <v>2</v>
      </c>
      <c r="I20" s="203">
        <v>21.9</v>
      </c>
    </row>
    <row r="21" spans="1:9" ht="15">
      <c r="A21" s="199"/>
      <c r="B21" s="200"/>
      <c r="C21" s="200" t="s">
        <v>265</v>
      </c>
      <c r="D21" s="201">
        <v>243</v>
      </c>
      <c r="E21" s="202">
        <v>5730.83104</v>
      </c>
      <c r="F21" s="202">
        <v>5</v>
      </c>
      <c r="G21" s="202">
        <v>90.305000000000007</v>
      </c>
      <c r="H21" s="202">
        <v>0</v>
      </c>
      <c r="I21" s="203">
        <v>0</v>
      </c>
    </row>
    <row r="22" spans="1:9" ht="15">
      <c r="A22" s="199"/>
      <c r="B22" s="200"/>
      <c r="C22" s="200" t="s">
        <v>332</v>
      </c>
      <c r="D22" s="201">
        <v>450</v>
      </c>
      <c r="E22" s="202">
        <v>5238.7048000000023</v>
      </c>
      <c r="F22" s="202">
        <v>13</v>
      </c>
      <c r="G22" s="202">
        <v>143.4</v>
      </c>
      <c r="H22" s="202">
        <v>0</v>
      </c>
      <c r="I22" s="203">
        <v>0</v>
      </c>
    </row>
    <row r="23" spans="1:9" ht="15">
      <c r="A23" s="199"/>
      <c r="B23" s="200" t="s">
        <v>584</v>
      </c>
      <c r="C23" s="200"/>
      <c r="D23" s="201" t="s">
        <v>203</v>
      </c>
      <c r="E23" s="202" t="s">
        <v>203</v>
      </c>
      <c r="F23" s="202" t="s">
        <v>203</v>
      </c>
      <c r="G23" s="202" t="s">
        <v>203</v>
      </c>
      <c r="H23" s="202" t="s">
        <v>203</v>
      </c>
      <c r="I23" s="203" t="s">
        <v>203</v>
      </c>
    </row>
    <row r="24" spans="1:9" ht="15">
      <c r="A24" s="199"/>
      <c r="B24" s="200"/>
      <c r="C24" s="200" t="s">
        <v>317</v>
      </c>
      <c r="D24" s="201">
        <v>4</v>
      </c>
      <c r="E24" s="202">
        <v>392.49299999999999</v>
      </c>
      <c r="F24" s="202">
        <v>0</v>
      </c>
      <c r="G24" s="202">
        <v>0</v>
      </c>
      <c r="H24" s="202">
        <v>0</v>
      </c>
      <c r="I24" s="203">
        <v>0</v>
      </c>
    </row>
    <row r="25" spans="1:9" ht="15">
      <c r="A25" s="199"/>
      <c r="B25" s="200"/>
      <c r="C25" s="200" t="s">
        <v>245</v>
      </c>
      <c r="D25" s="201">
        <v>19</v>
      </c>
      <c r="E25" s="202">
        <v>47.816800000000008</v>
      </c>
      <c r="F25" s="202">
        <v>3</v>
      </c>
      <c r="G25" s="202">
        <v>8.7469999999999999</v>
      </c>
      <c r="H25" s="202">
        <v>0</v>
      </c>
      <c r="I25" s="203">
        <v>0</v>
      </c>
    </row>
    <row r="26" spans="1:9" ht="15">
      <c r="A26" s="199"/>
      <c r="B26" s="200"/>
      <c r="C26" s="200" t="s">
        <v>460</v>
      </c>
      <c r="D26" s="201">
        <v>10</v>
      </c>
      <c r="E26" s="202">
        <v>26.767060000000004</v>
      </c>
      <c r="F26" s="202">
        <v>0</v>
      </c>
      <c r="G26" s="202">
        <v>0</v>
      </c>
      <c r="H26" s="202">
        <v>0</v>
      </c>
      <c r="I26" s="203">
        <v>0</v>
      </c>
    </row>
    <row r="27" spans="1:9" ht="15">
      <c r="A27" s="199"/>
      <c r="B27" s="200"/>
      <c r="C27" s="200" t="s">
        <v>439</v>
      </c>
      <c r="D27" s="201">
        <v>4</v>
      </c>
      <c r="E27" s="202">
        <v>2.8370000000000002</v>
      </c>
      <c r="F27" s="202">
        <v>0</v>
      </c>
      <c r="G27" s="202">
        <v>0</v>
      </c>
      <c r="H27" s="202">
        <v>0</v>
      </c>
      <c r="I27" s="203">
        <v>0</v>
      </c>
    </row>
    <row r="28" spans="1:9" ht="15">
      <c r="A28" s="199"/>
      <c r="B28" s="200"/>
      <c r="C28" s="200" t="s">
        <v>346</v>
      </c>
      <c r="D28" s="201">
        <v>1</v>
      </c>
      <c r="E28" s="202">
        <v>2.8</v>
      </c>
      <c r="F28" s="202">
        <v>1</v>
      </c>
      <c r="G28" s="202">
        <v>2.8</v>
      </c>
      <c r="H28" s="202">
        <v>0</v>
      </c>
      <c r="I28" s="203">
        <v>0</v>
      </c>
    </row>
    <row r="29" spans="1:9" ht="15">
      <c r="A29" s="199"/>
      <c r="B29" s="200" t="s">
        <v>609</v>
      </c>
      <c r="C29" s="200"/>
      <c r="D29" s="201" t="s">
        <v>203</v>
      </c>
      <c r="E29" s="202" t="s">
        <v>203</v>
      </c>
      <c r="F29" s="202" t="s">
        <v>203</v>
      </c>
      <c r="G29" s="202" t="s">
        <v>203</v>
      </c>
      <c r="H29" s="202" t="s">
        <v>203</v>
      </c>
      <c r="I29" s="203" t="s">
        <v>203</v>
      </c>
    </row>
    <row r="30" spans="1:9" ht="15">
      <c r="A30" s="199"/>
      <c r="B30" s="200"/>
      <c r="C30" s="200" t="s">
        <v>440</v>
      </c>
      <c r="D30" s="201">
        <v>437</v>
      </c>
      <c r="E30" s="202">
        <v>4584.0770700000039</v>
      </c>
      <c r="F30" s="202">
        <v>32</v>
      </c>
      <c r="G30" s="202">
        <v>93.719099999999997</v>
      </c>
      <c r="H30" s="202">
        <v>0</v>
      </c>
      <c r="I30" s="203">
        <v>0</v>
      </c>
    </row>
    <row r="31" spans="1:9" ht="15">
      <c r="A31" s="199"/>
      <c r="B31" s="200"/>
      <c r="C31" s="200" t="s">
        <v>460</v>
      </c>
      <c r="D31" s="201">
        <v>293</v>
      </c>
      <c r="E31" s="202">
        <v>443.85210000000012</v>
      </c>
      <c r="F31" s="202">
        <v>15</v>
      </c>
      <c r="G31" s="202">
        <v>2.4677999999999995</v>
      </c>
      <c r="H31" s="202">
        <v>0</v>
      </c>
      <c r="I31" s="203">
        <v>0</v>
      </c>
    </row>
    <row r="32" spans="1:9" ht="15">
      <c r="A32" s="199"/>
      <c r="B32" s="200"/>
      <c r="C32" s="200" t="s">
        <v>377</v>
      </c>
      <c r="D32" s="201">
        <v>124</v>
      </c>
      <c r="E32" s="202">
        <v>172.30700000000004</v>
      </c>
      <c r="F32" s="202">
        <v>4</v>
      </c>
      <c r="G32" s="202">
        <v>3.3200000000000003</v>
      </c>
      <c r="H32" s="202">
        <v>0</v>
      </c>
      <c r="I32" s="203">
        <v>0</v>
      </c>
    </row>
    <row r="33" spans="1:9" ht="15">
      <c r="A33" s="199"/>
      <c r="B33" s="200"/>
      <c r="C33" s="200" t="s">
        <v>532</v>
      </c>
      <c r="D33" s="201">
        <v>326</v>
      </c>
      <c r="E33" s="202">
        <v>150.17734000000002</v>
      </c>
      <c r="F33" s="202">
        <v>3</v>
      </c>
      <c r="G33" s="202">
        <v>3.109E-2</v>
      </c>
      <c r="H33" s="202">
        <v>0</v>
      </c>
      <c r="I33" s="203">
        <v>0</v>
      </c>
    </row>
    <row r="34" spans="1:9" ht="15">
      <c r="A34" s="199"/>
      <c r="B34" s="200"/>
      <c r="C34" s="200" t="s">
        <v>455</v>
      </c>
      <c r="D34" s="201">
        <v>23</v>
      </c>
      <c r="E34" s="202">
        <v>143.24957999999998</v>
      </c>
      <c r="F34" s="202">
        <v>6</v>
      </c>
      <c r="G34" s="202">
        <v>8.9580000000000007E-2</v>
      </c>
      <c r="H34" s="202">
        <v>0</v>
      </c>
      <c r="I34" s="203">
        <v>0</v>
      </c>
    </row>
    <row r="35" spans="1:9" ht="15">
      <c r="A35" s="199"/>
      <c r="B35" s="200" t="s">
        <v>554</v>
      </c>
      <c r="C35" s="200"/>
      <c r="D35" s="201" t="s">
        <v>203</v>
      </c>
      <c r="E35" s="202" t="s">
        <v>203</v>
      </c>
      <c r="F35" s="202" t="s">
        <v>203</v>
      </c>
      <c r="G35" s="202" t="s">
        <v>203</v>
      </c>
      <c r="H35" s="202" t="s">
        <v>203</v>
      </c>
      <c r="I35" s="203" t="s">
        <v>203</v>
      </c>
    </row>
    <row r="36" spans="1:9" ht="15">
      <c r="A36" s="199"/>
      <c r="B36" s="200"/>
      <c r="C36" s="200" t="s">
        <v>348</v>
      </c>
      <c r="D36" s="201">
        <v>1470</v>
      </c>
      <c r="E36" s="202">
        <v>109496.41274000001</v>
      </c>
      <c r="F36" s="202">
        <v>25</v>
      </c>
      <c r="G36" s="202">
        <v>1526.7452999999998</v>
      </c>
      <c r="H36" s="202">
        <v>0</v>
      </c>
      <c r="I36" s="203">
        <v>0</v>
      </c>
    </row>
    <row r="37" spans="1:9" ht="15">
      <c r="A37" s="199"/>
      <c r="B37" s="200"/>
      <c r="C37" s="200" t="s">
        <v>285</v>
      </c>
      <c r="D37" s="201">
        <v>8678</v>
      </c>
      <c r="E37" s="202">
        <v>43998.009399999988</v>
      </c>
      <c r="F37" s="202">
        <v>7681</v>
      </c>
      <c r="G37" s="202">
        <v>39580.93400999999</v>
      </c>
      <c r="H37" s="202">
        <v>12</v>
      </c>
      <c r="I37" s="203">
        <v>81.066840000000013</v>
      </c>
    </row>
    <row r="38" spans="1:9" ht="15">
      <c r="A38" s="199"/>
      <c r="B38" s="200"/>
      <c r="C38" s="200" t="s">
        <v>478</v>
      </c>
      <c r="D38" s="201">
        <v>1024</v>
      </c>
      <c r="E38" s="202">
        <v>31278.524320000011</v>
      </c>
      <c r="F38" s="202">
        <v>21</v>
      </c>
      <c r="G38" s="202">
        <v>488.108</v>
      </c>
      <c r="H38" s="202">
        <v>1</v>
      </c>
      <c r="I38" s="203">
        <v>4</v>
      </c>
    </row>
    <row r="39" spans="1:9" ht="15">
      <c r="A39" s="199"/>
      <c r="B39" s="200"/>
      <c r="C39" s="200" t="s">
        <v>285</v>
      </c>
      <c r="D39" s="201">
        <v>7886</v>
      </c>
      <c r="E39" s="202">
        <v>30451.618049999997</v>
      </c>
      <c r="F39" s="202">
        <v>1005</v>
      </c>
      <c r="G39" s="202">
        <v>3569.6249099999991</v>
      </c>
      <c r="H39" s="202">
        <v>3</v>
      </c>
      <c r="I39" s="203">
        <v>13.6492</v>
      </c>
    </row>
    <row r="40" spans="1:9" ht="15">
      <c r="A40" s="199"/>
      <c r="B40" s="200"/>
      <c r="C40" s="200" t="s">
        <v>285</v>
      </c>
      <c r="D40" s="201">
        <v>4165</v>
      </c>
      <c r="E40" s="202">
        <v>29919.230069999987</v>
      </c>
      <c r="F40" s="202">
        <v>408</v>
      </c>
      <c r="G40" s="202">
        <v>2671.1981399999995</v>
      </c>
      <c r="H40" s="202">
        <v>2</v>
      </c>
      <c r="I40" s="203">
        <v>3.9419200000000001</v>
      </c>
    </row>
    <row r="41" spans="1:9" ht="15">
      <c r="A41" s="199"/>
      <c r="B41" s="200" t="s">
        <v>547</v>
      </c>
      <c r="C41" s="200"/>
      <c r="D41" s="201" t="s">
        <v>203</v>
      </c>
      <c r="E41" s="202" t="s">
        <v>203</v>
      </c>
      <c r="F41" s="202" t="s">
        <v>203</v>
      </c>
      <c r="G41" s="202" t="s">
        <v>203</v>
      </c>
      <c r="H41" s="202" t="s">
        <v>203</v>
      </c>
      <c r="I41" s="203" t="s">
        <v>203</v>
      </c>
    </row>
    <row r="42" spans="1:9" ht="15">
      <c r="A42" s="199"/>
      <c r="B42" s="200"/>
      <c r="C42" s="200" t="s">
        <v>308</v>
      </c>
      <c r="D42" s="201">
        <v>330</v>
      </c>
      <c r="E42" s="202">
        <v>300999.66479999997</v>
      </c>
      <c r="F42" s="202">
        <v>99</v>
      </c>
      <c r="G42" s="202">
        <v>112356.20779999999</v>
      </c>
      <c r="H42" s="202">
        <v>15</v>
      </c>
      <c r="I42" s="203">
        <v>687.07220000000007</v>
      </c>
    </row>
    <row r="43" spans="1:9" ht="15">
      <c r="A43" s="199"/>
      <c r="B43" s="200"/>
      <c r="C43" s="200" t="s">
        <v>227</v>
      </c>
      <c r="D43" s="201">
        <v>21209</v>
      </c>
      <c r="E43" s="202">
        <v>280634.77852999931</v>
      </c>
      <c r="F43" s="202">
        <v>1556</v>
      </c>
      <c r="G43" s="202">
        <v>15596.217780000004</v>
      </c>
      <c r="H43" s="202">
        <v>1</v>
      </c>
      <c r="I43" s="203">
        <v>16.660799999999998</v>
      </c>
    </row>
    <row r="44" spans="1:9" ht="15">
      <c r="A44" s="199"/>
      <c r="B44" s="200"/>
      <c r="C44" s="200" t="s">
        <v>471</v>
      </c>
      <c r="D44" s="201">
        <v>4385</v>
      </c>
      <c r="E44" s="202">
        <v>190815.71615999992</v>
      </c>
      <c r="F44" s="202">
        <v>119</v>
      </c>
      <c r="G44" s="202">
        <v>5781.8744999999999</v>
      </c>
      <c r="H44" s="202">
        <v>0</v>
      </c>
      <c r="I44" s="203">
        <v>0</v>
      </c>
    </row>
    <row r="45" spans="1:9" ht="15">
      <c r="A45" s="199"/>
      <c r="B45" s="200"/>
      <c r="C45" s="200" t="s">
        <v>215</v>
      </c>
      <c r="D45" s="201">
        <v>7961</v>
      </c>
      <c r="E45" s="202">
        <v>153803.58106999981</v>
      </c>
      <c r="F45" s="202">
        <v>153</v>
      </c>
      <c r="G45" s="202">
        <v>2829.1742799999997</v>
      </c>
      <c r="H45" s="202">
        <v>0</v>
      </c>
      <c r="I45" s="203">
        <v>0</v>
      </c>
    </row>
    <row r="46" spans="1:9" ht="15">
      <c r="A46" s="199"/>
      <c r="B46" s="200"/>
      <c r="C46" s="200" t="s">
        <v>412</v>
      </c>
      <c r="D46" s="201">
        <v>357</v>
      </c>
      <c r="E46" s="202">
        <v>106456.48964000001</v>
      </c>
      <c r="F46" s="202">
        <v>183</v>
      </c>
      <c r="G46" s="202">
        <v>80673.317999999999</v>
      </c>
      <c r="H46" s="202">
        <v>0</v>
      </c>
      <c r="I46" s="203">
        <v>0</v>
      </c>
    </row>
    <row r="47" spans="1:9" ht="15">
      <c r="A47" s="199"/>
      <c r="B47" s="200" t="s">
        <v>561</v>
      </c>
      <c r="C47" s="200"/>
      <c r="D47" s="201" t="s">
        <v>203</v>
      </c>
      <c r="E47" s="202" t="s">
        <v>203</v>
      </c>
      <c r="F47" s="202" t="s">
        <v>203</v>
      </c>
      <c r="G47" s="202" t="s">
        <v>203</v>
      </c>
      <c r="H47" s="202" t="s">
        <v>203</v>
      </c>
      <c r="I47" s="203" t="s">
        <v>203</v>
      </c>
    </row>
    <row r="48" spans="1:9" ht="15">
      <c r="A48" s="199"/>
      <c r="B48" s="200"/>
      <c r="C48" s="200" t="s">
        <v>237</v>
      </c>
      <c r="D48" s="201">
        <v>1079</v>
      </c>
      <c r="E48" s="202">
        <v>57551.030699999996</v>
      </c>
      <c r="F48" s="202">
        <v>17</v>
      </c>
      <c r="G48" s="202">
        <v>703.65</v>
      </c>
      <c r="H48" s="202">
        <v>0</v>
      </c>
      <c r="I48" s="203">
        <v>0</v>
      </c>
    </row>
    <row r="49" spans="1:9" ht="15">
      <c r="A49" s="199"/>
      <c r="B49" s="200"/>
      <c r="C49" s="200" t="s">
        <v>438</v>
      </c>
      <c r="D49" s="201">
        <v>992</v>
      </c>
      <c r="E49" s="202">
        <v>46547.763800000001</v>
      </c>
      <c r="F49" s="202">
        <v>21</v>
      </c>
      <c r="G49" s="202">
        <v>963.05000000000018</v>
      </c>
      <c r="H49" s="202">
        <v>0</v>
      </c>
      <c r="I49" s="203">
        <v>0</v>
      </c>
    </row>
    <row r="50" spans="1:9" ht="15">
      <c r="A50" s="199"/>
      <c r="B50" s="200"/>
      <c r="C50" s="200" t="s">
        <v>409</v>
      </c>
      <c r="D50" s="201">
        <v>678</v>
      </c>
      <c r="E50" s="202">
        <v>37270.014520000004</v>
      </c>
      <c r="F50" s="202">
        <v>28</v>
      </c>
      <c r="G50" s="202">
        <v>544.17811999999992</v>
      </c>
      <c r="H50" s="202">
        <v>0</v>
      </c>
      <c r="I50" s="203">
        <v>0</v>
      </c>
    </row>
    <row r="51" spans="1:9" ht="15">
      <c r="A51" s="199"/>
      <c r="B51" s="200"/>
      <c r="C51" s="200" t="s">
        <v>354</v>
      </c>
      <c r="D51" s="201">
        <v>227</v>
      </c>
      <c r="E51" s="202">
        <v>10220.35</v>
      </c>
      <c r="F51" s="202">
        <v>3</v>
      </c>
      <c r="G51" s="202">
        <v>160</v>
      </c>
      <c r="H51" s="202">
        <v>0</v>
      </c>
      <c r="I51" s="203">
        <v>0</v>
      </c>
    </row>
    <row r="52" spans="1:9" ht="15">
      <c r="A52" s="199"/>
      <c r="B52" s="200"/>
      <c r="C52" s="200" t="s">
        <v>238</v>
      </c>
      <c r="D52" s="201">
        <v>126</v>
      </c>
      <c r="E52" s="202">
        <v>4315.3249999999998</v>
      </c>
      <c r="F52" s="202">
        <v>5</v>
      </c>
      <c r="G52" s="202">
        <v>98.75</v>
      </c>
      <c r="H52" s="202">
        <v>0</v>
      </c>
      <c r="I52" s="203">
        <v>0</v>
      </c>
    </row>
    <row r="53" spans="1:9" ht="15">
      <c r="A53" s="199"/>
      <c r="B53" s="200" t="s">
        <v>548</v>
      </c>
      <c r="C53" s="200"/>
      <c r="D53" s="201" t="s">
        <v>203</v>
      </c>
      <c r="E53" s="202" t="s">
        <v>203</v>
      </c>
      <c r="F53" s="202" t="s">
        <v>203</v>
      </c>
      <c r="G53" s="202" t="s">
        <v>203</v>
      </c>
      <c r="H53" s="202" t="s">
        <v>203</v>
      </c>
      <c r="I53" s="203" t="s">
        <v>203</v>
      </c>
    </row>
    <row r="54" spans="1:9" ht="15">
      <c r="A54" s="199"/>
      <c r="B54" s="200"/>
      <c r="C54" s="200" t="s">
        <v>409</v>
      </c>
      <c r="D54" s="201">
        <v>1357</v>
      </c>
      <c r="E54" s="202">
        <v>47279.363840000005</v>
      </c>
      <c r="F54" s="202">
        <v>120</v>
      </c>
      <c r="G54" s="202">
        <v>2988.0113200000001</v>
      </c>
      <c r="H54" s="202">
        <v>0</v>
      </c>
      <c r="I54" s="203">
        <v>0</v>
      </c>
    </row>
    <row r="55" spans="1:9" ht="15">
      <c r="A55" s="199"/>
      <c r="B55" s="200"/>
      <c r="C55" s="200" t="s">
        <v>438</v>
      </c>
      <c r="D55" s="201">
        <v>2150</v>
      </c>
      <c r="E55" s="202">
        <v>17608.208550000047</v>
      </c>
      <c r="F55" s="202">
        <v>233</v>
      </c>
      <c r="G55" s="202">
        <v>656.5187699999999</v>
      </c>
      <c r="H55" s="202">
        <v>0</v>
      </c>
      <c r="I55" s="203">
        <v>0</v>
      </c>
    </row>
    <row r="56" spans="1:9" ht="15">
      <c r="A56" s="199"/>
      <c r="B56" s="200"/>
      <c r="C56" s="200" t="s">
        <v>517</v>
      </c>
      <c r="D56" s="201">
        <v>3728</v>
      </c>
      <c r="E56" s="202">
        <v>15748.55027000002</v>
      </c>
      <c r="F56" s="202">
        <v>43</v>
      </c>
      <c r="G56" s="202">
        <v>77.928300000000007</v>
      </c>
      <c r="H56" s="202">
        <v>0</v>
      </c>
      <c r="I56" s="203">
        <v>0</v>
      </c>
    </row>
    <row r="57" spans="1:9" ht="15">
      <c r="A57" s="199"/>
      <c r="B57" s="200"/>
      <c r="C57" s="200" t="s">
        <v>413</v>
      </c>
      <c r="D57" s="201">
        <v>101</v>
      </c>
      <c r="E57" s="202">
        <v>13781</v>
      </c>
      <c r="F57" s="202">
        <v>2</v>
      </c>
      <c r="G57" s="202">
        <v>270</v>
      </c>
      <c r="H57" s="202">
        <v>0</v>
      </c>
      <c r="I57" s="203">
        <v>0</v>
      </c>
    </row>
    <row r="58" spans="1:9" ht="15">
      <c r="A58" s="199"/>
      <c r="B58" s="200"/>
      <c r="C58" s="200" t="s">
        <v>447</v>
      </c>
      <c r="D58" s="201">
        <v>2439</v>
      </c>
      <c r="E58" s="202">
        <v>11729.514529999995</v>
      </c>
      <c r="F58" s="202">
        <v>291</v>
      </c>
      <c r="G58" s="202">
        <v>565.45414999999991</v>
      </c>
      <c r="H58" s="202">
        <v>0</v>
      </c>
      <c r="I58" s="203">
        <v>0</v>
      </c>
    </row>
    <row r="59" spans="1:9" ht="15">
      <c r="A59" s="199"/>
      <c r="B59" s="200" t="s">
        <v>622</v>
      </c>
      <c r="C59" s="200"/>
      <c r="D59" s="201" t="s">
        <v>203</v>
      </c>
      <c r="E59" s="202" t="s">
        <v>203</v>
      </c>
      <c r="F59" s="202" t="s">
        <v>203</v>
      </c>
      <c r="G59" s="202" t="s">
        <v>203</v>
      </c>
      <c r="H59" s="202" t="s">
        <v>203</v>
      </c>
      <c r="I59" s="203" t="s">
        <v>203</v>
      </c>
    </row>
    <row r="60" spans="1:9" ht="15">
      <c r="A60" s="199"/>
      <c r="B60" s="200"/>
      <c r="C60" s="200" t="s">
        <v>270</v>
      </c>
      <c r="D60" s="201">
        <v>26</v>
      </c>
      <c r="E60" s="202">
        <v>684.94080000000008</v>
      </c>
      <c r="F60" s="202">
        <v>1</v>
      </c>
      <c r="G60" s="202">
        <v>17.327999999999999</v>
      </c>
      <c r="H60" s="202">
        <v>0</v>
      </c>
      <c r="I60" s="203">
        <v>0</v>
      </c>
    </row>
    <row r="61" spans="1:9" ht="15">
      <c r="A61" s="199"/>
      <c r="B61" s="200"/>
      <c r="C61" s="200" t="s">
        <v>255</v>
      </c>
      <c r="D61" s="201">
        <v>45</v>
      </c>
      <c r="E61" s="202">
        <v>643.53000000000009</v>
      </c>
      <c r="F61" s="202">
        <v>12</v>
      </c>
      <c r="G61" s="202">
        <v>84.662000000000006</v>
      </c>
      <c r="H61" s="202">
        <v>0</v>
      </c>
      <c r="I61" s="203">
        <v>0</v>
      </c>
    </row>
    <row r="62" spans="1:9" ht="15">
      <c r="A62" s="199"/>
      <c r="B62" s="200"/>
      <c r="C62" s="200" t="s">
        <v>457</v>
      </c>
      <c r="D62" s="201">
        <v>1</v>
      </c>
      <c r="E62" s="202">
        <v>24</v>
      </c>
      <c r="F62" s="202">
        <v>1</v>
      </c>
      <c r="G62" s="202">
        <v>24</v>
      </c>
      <c r="H62" s="202">
        <v>0</v>
      </c>
      <c r="I62" s="203">
        <v>0</v>
      </c>
    </row>
    <row r="63" spans="1:9" ht="15">
      <c r="A63" s="199"/>
      <c r="B63" s="200"/>
      <c r="C63" s="200" t="s">
        <v>285</v>
      </c>
      <c r="D63" s="201">
        <v>18</v>
      </c>
      <c r="E63" s="202">
        <v>4.3535899999999996</v>
      </c>
      <c r="F63" s="202">
        <v>2</v>
      </c>
      <c r="G63" s="202">
        <v>0.39629000000000003</v>
      </c>
      <c r="H63" s="202">
        <v>0</v>
      </c>
      <c r="I63" s="203">
        <v>0</v>
      </c>
    </row>
    <row r="64" spans="1:9" ht="15">
      <c r="A64" s="199"/>
      <c r="B64" s="200" t="s">
        <v>570</v>
      </c>
      <c r="C64" s="200"/>
      <c r="D64" s="201" t="s">
        <v>203</v>
      </c>
      <c r="E64" s="202" t="s">
        <v>203</v>
      </c>
      <c r="F64" s="202" t="s">
        <v>203</v>
      </c>
      <c r="G64" s="202" t="s">
        <v>203</v>
      </c>
      <c r="H64" s="202" t="s">
        <v>203</v>
      </c>
      <c r="I64" s="203" t="s">
        <v>203</v>
      </c>
    </row>
    <row r="65" spans="1:9" ht="15">
      <c r="A65" s="199"/>
      <c r="B65" s="200"/>
      <c r="C65" s="200" t="s">
        <v>342</v>
      </c>
      <c r="D65" s="201">
        <v>11794</v>
      </c>
      <c r="E65" s="202">
        <v>1026179.6711400013</v>
      </c>
      <c r="F65" s="202">
        <v>905</v>
      </c>
      <c r="G65" s="202">
        <v>33547.17594999999</v>
      </c>
      <c r="H65" s="202">
        <v>1</v>
      </c>
      <c r="I65" s="203">
        <v>15.412000000000001</v>
      </c>
    </row>
    <row r="66" spans="1:9" ht="15">
      <c r="A66" s="199"/>
      <c r="B66" s="200"/>
      <c r="C66" s="200" t="s">
        <v>402</v>
      </c>
      <c r="D66" s="201">
        <v>875</v>
      </c>
      <c r="E66" s="202">
        <v>13149.262559999999</v>
      </c>
      <c r="F66" s="202">
        <v>109</v>
      </c>
      <c r="G66" s="202">
        <v>1542.3120000000004</v>
      </c>
      <c r="H66" s="202">
        <v>0</v>
      </c>
      <c r="I66" s="203">
        <v>0</v>
      </c>
    </row>
    <row r="67" spans="1:9" ht="15">
      <c r="A67" s="199"/>
      <c r="B67" s="200"/>
      <c r="C67" s="200" t="s">
        <v>284</v>
      </c>
      <c r="D67" s="201">
        <v>920</v>
      </c>
      <c r="E67" s="202">
        <v>9479.2945999999938</v>
      </c>
      <c r="F67" s="202">
        <v>24</v>
      </c>
      <c r="G67" s="202">
        <v>58.819649999999996</v>
      </c>
      <c r="H67" s="202">
        <v>0</v>
      </c>
      <c r="I67" s="203">
        <v>0</v>
      </c>
    </row>
    <row r="68" spans="1:9" ht="15">
      <c r="A68" s="199"/>
      <c r="B68" s="200"/>
      <c r="C68" s="200" t="s">
        <v>399</v>
      </c>
      <c r="D68" s="201">
        <v>443</v>
      </c>
      <c r="E68" s="202">
        <v>4784.0966900000012</v>
      </c>
      <c r="F68" s="202">
        <v>62</v>
      </c>
      <c r="G68" s="202">
        <v>387.63067999999993</v>
      </c>
      <c r="H68" s="202">
        <v>0</v>
      </c>
      <c r="I68" s="203">
        <v>0</v>
      </c>
    </row>
    <row r="69" spans="1:9" ht="15">
      <c r="A69" s="199"/>
      <c r="B69" s="200"/>
      <c r="C69" s="200" t="s">
        <v>404</v>
      </c>
      <c r="D69" s="201">
        <v>519</v>
      </c>
      <c r="E69" s="202">
        <v>4344.6792299999997</v>
      </c>
      <c r="F69" s="202">
        <v>48</v>
      </c>
      <c r="G69" s="202">
        <v>261.33877000000007</v>
      </c>
      <c r="H69" s="202">
        <v>1</v>
      </c>
      <c r="I69" s="203">
        <v>4.0799999999999996E-2</v>
      </c>
    </row>
    <row r="70" spans="1:9" ht="15">
      <c r="A70" s="199"/>
      <c r="B70" s="200" t="s">
        <v>567</v>
      </c>
      <c r="C70" s="200"/>
      <c r="D70" s="201" t="s">
        <v>203</v>
      </c>
      <c r="E70" s="202" t="s">
        <v>203</v>
      </c>
      <c r="F70" s="202" t="s">
        <v>203</v>
      </c>
      <c r="G70" s="202" t="s">
        <v>203</v>
      </c>
      <c r="H70" s="202" t="s">
        <v>203</v>
      </c>
      <c r="I70" s="203" t="s">
        <v>203</v>
      </c>
    </row>
    <row r="71" spans="1:9" ht="15">
      <c r="A71" s="199"/>
      <c r="B71" s="200"/>
      <c r="C71" s="200" t="s">
        <v>478</v>
      </c>
      <c r="D71" s="201">
        <v>1314</v>
      </c>
      <c r="E71" s="202">
        <v>37820.944999999992</v>
      </c>
      <c r="F71" s="202">
        <v>68</v>
      </c>
      <c r="G71" s="202">
        <v>2821.46</v>
      </c>
      <c r="H71" s="202">
        <v>1</v>
      </c>
      <c r="I71" s="203">
        <v>158</v>
      </c>
    </row>
    <row r="72" spans="1:9" ht="15">
      <c r="A72" s="199"/>
      <c r="B72" s="200"/>
      <c r="C72" s="200" t="s">
        <v>482</v>
      </c>
      <c r="D72" s="201">
        <v>490</v>
      </c>
      <c r="E72" s="202">
        <v>34095.780999999995</v>
      </c>
      <c r="F72" s="202">
        <v>13</v>
      </c>
      <c r="G72" s="202">
        <v>103.25500000000001</v>
      </c>
      <c r="H72" s="202">
        <v>0</v>
      </c>
      <c r="I72" s="203">
        <v>0</v>
      </c>
    </row>
    <row r="73" spans="1:9" ht="15">
      <c r="A73" s="199"/>
      <c r="B73" s="200"/>
      <c r="C73" s="200" t="s">
        <v>348</v>
      </c>
      <c r="D73" s="201">
        <v>743</v>
      </c>
      <c r="E73" s="202">
        <v>25307.848789999996</v>
      </c>
      <c r="F73" s="202">
        <v>418</v>
      </c>
      <c r="G73" s="202">
        <v>12452.61061</v>
      </c>
      <c r="H73" s="202">
        <v>4</v>
      </c>
      <c r="I73" s="203">
        <v>238.49889999999999</v>
      </c>
    </row>
    <row r="74" spans="1:9" ht="15">
      <c r="A74" s="199"/>
      <c r="B74" s="200"/>
      <c r="C74" s="200" t="s">
        <v>255</v>
      </c>
      <c r="D74" s="201">
        <v>4397</v>
      </c>
      <c r="E74" s="202">
        <v>22758.357439999996</v>
      </c>
      <c r="F74" s="202">
        <v>29</v>
      </c>
      <c r="G74" s="202">
        <v>243.70900000000003</v>
      </c>
      <c r="H74" s="202">
        <v>0</v>
      </c>
      <c r="I74" s="203">
        <v>0</v>
      </c>
    </row>
    <row r="75" spans="1:9" ht="15">
      <c r="A75" s="199"/>
      <c r="B75" s="200"/>
      <c r="C75" s="200" t="s">
        <v>285</v>
      </c>
      <c r="D75" s="201">
        <v>1334</v>
      </c>
      <c r="E75" s="202">
        <v>16026.690099999998</v>
      </c>
      <c r="F75" s="202">
        <v>154</v>
      </c>
      <c r="G75" s="202">
        <v>1424.2155000000002</v>
      </c>
      <c r="H75" s="202">
        <v>0</v>
      </c>
      <c r="I75" s="203">
        <v>0</v>
      </c>
    </row>
    <row r="76" spans="1:9" ht="15">
      <c r="A76" s="199"/>
      <c r="B76" s="200" t="s">
        <v>623</v>
      </c>
      <c r="C76" s="200"/>
      <c r="D76" s="201" t="s">
        <v>203</v>
      </c>
      <c r="E76" s="202" t="s">
        <v>203</v>
      </c>
      <c r="F76" s="202" t="s">
        <v>203</v>
      </c>
      <c r="G76" s="202" t="s">
        <v>203</v>
      </c>
      <c r="H76" s="202" t="s">
        <v>203</v>
      </c>
      <c r="I76" s="203" t="s">
        <v>203</v>
      </c>
    </row>
    <row r="77" spans="1:9" ht="15">
      <c r="A77" s="199"/>
      <c r="B77" s="200"/>
      <c r="C77" s="200" t="s">
        <v>342</v>
      </c>
      <c r="D77" s="201">
        <v>26</v>
      </c>
      <c r="E77" s="202">
        <v>391.35200000000009</v>
      </c>
      <c r="F77" s="202">
        <v>1</v>
      </c>
      <c r="G77" s="202">
        <v>17.16</v>
      </c>
      <c r="H77" s="202">
        <v>0</v>
      </c>
      <c r="I77" s="203">
        <v>0</v>
      </c>
    </row>
    <row r="78" spans="1:9" ht="15">
      <c r="A78" s="199"/>
      <c r="B78" s="200"/>
      <c r="C78" s="200" t="s">
        <v>533</v>
      </c>
      <c r="D78" s="201">
        <v>303</v>
      </c>
      <c r="E78" s="202">
        <v>366.02060999999998</v>
      </c>
      <c r="F78" s="202">
        <v>0</v>
      </c>
      <c r="G78" s="202">
        <v>0</v>
      </c>
      <c r="H78" s="202">
        <v>0</v>
      </c>
      <c r="I78" s="203">
        <v>0</v>
      </c>
    </row>
    <row r="79" spans="1:9" ht="15">
      <c r="A79" s="199"/>
      <c r="B79" s="200"/>
      <c r="C79" s="200" t="s">
        <v>399</v>
      </c>
      <c r="D79" s="201">
        <v>35</v>
      </c>
      <c r="E79" s="202">
        <v>168.76990000000004</v>
      </c>
      <c r="F79" s="202">
        <v>7</v>
      </c>
      <c r="G79" s="202">
        <v>38.219000000000001</v>
      </c>
      <c r="H79" s="202">
        <v>0</v>
      </c>
      <c r="I79" s="203">
        <v>0</v>
      </c>
    </row>
    <row r="80" spans="1:9" ht="15">
      <c r="A80" s="199"/>
      <c r="B80" s="200"/>
      <c r="C80" s="200" t="s">
        <v>532</v>
      </c>
      <c r="D80" s="201">
        <v>391</v>
      </c>
      <c r="E80" s="202">
        <v>90.981910000000013</v>
      </c>
      <c r="F80" s="202">
        <v>33</v>
      </c>
      <c r="G80" s="202">
        <v>0.27108000000000004</v>
      </c>
      <c r="H80" s="202">
        <v>0</v>
      </c>
      <c r="I80" s="203">
        <v>0</v>
      </c>
    </row>
    <row r="81" spans="1:9" ht="15">
      <c r="A81" s="199"/>
      <c r="B81" s="200"/>
      <c r="C81" s="200" t="s">
        <v>406</v>
      </c>
      <c r="D81" s="201">
        <v>41</v>
      </c>
      <c r="E81" s="202">
        <v>36.144159999999999</v>
      </c>
      <c r="F81" s="202">
        <v>13</v>
      </c>
      <c r="G81" s="202">
        <v>10.676</v>
      </c>
      <c r="H81" s="202">
        <v>0</v>
      </c>
      <c r="I81" s="203">
        <v>0</v>
      </c>
    </row>
    <row r="82" spans="1:9" ht="15">
      <c r="A82" s="199"/>
      <c r="B82" s="200" t="s">
        <v>585</v>
      </c>
      <c r="C82" s="200"/>
      <c r="D82" s="201" t="s">
        <v>203</v>
      </c>
      <c r="E82" s="202" t="s">
        <v>203</v>
      </c>
      <c r="F82" s="202" t="s">
        <v>203</v>
      </c>
      <c r="G82" s="202" t="s">
        <v>203</v>
      </c>
      <c r="H82" s="202" t="s">
        <v>203</v>
      </c>
      <c r="I82" s="203" t="s">
        <v>203</v>
      </c>
    </row>
    <row r="83" spans="1:9" ht="15">
      <c r="A83" s="199"/>
      <c r="B83" s="200"/>
      <c r="C83" s="200" t="s">
        <v>348</v>
      </c>
      <c r="D83" s="201">
        <v>79</v>
      </c>
      <c r="E83" s="202">
        <v>3038.9937999999997</v>
      </c>
      <c r="F83" s="202">
        <v>3</v>
      </c>
      <c r="G83" s="202">
        <v>38.244300000000003</v>
      </c>
      <c r="H83" s="202">
        <v>0</v>
      </c>
      <c r="I83" s="203">
        <v>0</v>
      </c>
    </row>
    <row r="84" spans="1:9" ht="15">
      <c r="A84" s="199"/>
      <c r="B84" s="200"/>
      <c r="C84" s="200" t="s">
        <v>319</v>
      </c>
      <c r="D84" s="201">
        <v>48</v>
      </c>
      <c r="E84" s="202">
        <v>1932.7459999999994</v>
      </c>
      <c r="F84" s="202">
        <v>48</v>
      </c>
      <c r="G84" s="202">
        <v>1932.7459999999994</v>
      </c>
      <c r="H84" s="202">
        <v>0</v>
      </c>
      <c r="I84" s="203">
        <v>0</v>
      </c>
    </row>
    <row r="85" spans="1:9" ht="15">
      <c r="A85" s="199"/>
      <c r="B85" s="200"/>
      <c r="C85" s="200" t="s">
        <v>342</v>
      </c>
      <c r="D85" s="201">
        <v>67</v>
      </c>
      <c r="E85" s="202">
        <v>972.75</v>
      </c>
      <c r="F85" s="202">
        <v>3</v>
      </c>
      <c r="G85" s="202">
        <v>39.75</v>
      </c>
      <c r="H85" s="202">
        <v>0</v>
      </c>
      <c r="I85" s="203">
        <v>0</v>
      </c>
    </row>
    <row r="86" spans="1:9" ht="15">
      <c r="A86" s="199"/>
      <c r="B86" s="200"/>
      <c r="C86" s="200" t="s">
        <v>532</v>
      </c>
      <c r="D86" s="201">
        <v>276</v>
      </c>
      <c r="E86" s="202">
        <v>704.1461700000001</v>
      </c>
      <c r="F86" s="202">
        <v>0</v>
      </c>
      <c r="G86" s="202">
        <v>0</v>
      </c>
      <c r="H86" s="202">
        <v>0</v>
      </c>
      <c r="I86" s="203">
        <v>0</v>
      </c>
    </row>
    <row r="87" spans="1:9" ht="15">
      <c r="A87" s="199"/>
      <c r="B87" s="200"/>
      <c r="C87" s="200" t="s">
        <v>371</v>
      </c>
      <c r="D87" s="201">
        <v>5</v>
      </c>
      <c r="E87" s="202">
        <v>336</v>
      </c>
      <c r="F87" s="202">
        <v>0</v>
      </c>
      <c r="G87" s="202">
        <v>0</v>
      </c>
      <c r="H87" s="202">
        <v>0</v>
      </c>
      <c r="I87" s="203">
        <v>0</v>
      </c>
    </row>
    <row r="88" spans="1:9" ht="15">
      <c r="A88" s="199"/>
      <c r="B88" s="200" t="s">
        <v>563</v>
      </c>
      <c r="C88" s="200"/>
      <c r="D88" s="201" t="s">
        <v>203</v>
      </c>
      <c r="E88" s="202" t="s">
        <v>203</v>
      </c>
      <c r="F88" s="202" t="s">
        <v>203</v>
      </c>
      <c r="G88" s="202" t="s">
        <v>203</v>
      </c>
      <c r="H88" s="202" t="s">
        <v>203</v>
      </c>
      <c r="I88" s="203" t="s">
        <v>203</v>
      </c>
    </row>
    <row r="89" spans="1:9" ht="15">
      <c r="A89" s="199"/>
      <c r="B89" s="200"/>
      <c r="C89" s="200" t="s">
        <v>324</v>
      </c>
      <c r="D89" s="201">
        <v>285</v>
      </c>
      <c r="E89" s="202">
        <v>12516.4928</v>
      </c>
      <c r="F89" s="202">
        <v>186</v>
      </c>
      <c r="G89" s="202">
        <v>9706.585500000001</v>
      </c>
      <c r="H89" s="202">
        <v>16</v>
      </c>
      <c r="I89" s="203">
        <v>532.49</v>
      </c>
    </row>
    <row r="90" spans="1:9" ht="15">
      <c r="A90" s="199"/>
      <c r="B90" s="200"/>
      <c r="C90" s="200" t="s">
        <v>327</v>
      </c>
      <c r="D90" s="201">
        <v>94</v>
      </c>
      <c r="E90" s="202">
        <v>3943.2649999999999</v>
      </c>
      <c r="F90" s="202">
        <v>12</v>
      </c>
      <c r="G90" s="202">
        <v>588.20000000000005</v>
      </c>
      <c r="H90" s="202">
        <v>0</v>
      </c>
      <c r="I90" s="203">
        <v>0</v>
      </c>
    </row>
    <row r="91" spans="1:9" ht="15">
      <c r="A91" s="199"/>
      <c r="B91" s="200"/>
      <c r="C91" s="200" t="s">
        <v>350</v>
      </c>
      <c r="D91" s="201">
        <v>44</v>
      </c>
      <c r="E91" s="202">
        <v>2587.1489999999999</v>
      </c>
      <c r="F91" s="202">
        <v>10</v>
      </c>
      <c r="G91" s="202">
        <v>513.15170000000001</v>
      </c>
      <c r="H91" s="202">
        <v>0</v>
      </c>
      <c r="I91" s="203">
        <v>0</v>
      </c>
    </row>
    <row r="92" spans="1:9" ht="15">
      <c r="A92" s="199"/>
      <c r="B92" s="200"/>
      <c r="C92" s="200" t="s">
        <v>270</v>
      </c>
      <c r="D92" s="201">
        <v>328</v>
      </c>
      <c r="E92" s="202">
        <v>2186.3285999999998</v>
      </c>
      <c r="F92" s="202">
        <v>29</v>
      </c>
      <c r="G92" s="202">
        <v>141.64820000000003</v>
      </c>
      <c r="H92" s="202">
        <v>0</v>
      </c>
      <c r="I92" s="203">
        <v>0</v>
      </c>
    </row>
    <row r="93" spans="1:9" ht="15">
      <c r="A93" s="199"/>
      <c r="B93" s="200"/>
      <c r="C93" s="200" t="s">
        <v>347</v>
      </c>
      <c r="D93" s="201">
        <v>19</v>
      </c>
      <c r="E93" s="202">
        <v>2133.0616</v>
      </c>
      <c r="F93" s="202">
        <v>7</v>
      </c>
      <c r="G93" s="202">
        <v>879.76</v>
      </c>
      <c r="H93" s="202">
        <v>0</v>
      </c>
      <c r="I93" s="203">
        <v>0</v>
      </c>
    </row>
    <row r="94" spans="1:9" ht="15">
      <c r="A94" s="199"/>
      <c r="B94" s="200" t="s">
        <v>556</v>
      </c>
      <c r="C94" s="200"/>
      <c r="D94" s="201" t="s">
        <v>203</v>
      </c>
      <c r="E94" s="202" t="s">
        <v>203</v>
      </c>
      <c r="F94" s="202" t="s">
        <v>203</v>
      </c>
      <c r="G94" s="202" t="s">
        <v>203</v>
      </c>
      <c r="H94" s="202" t="s">
        <v>203</v>
      </c>
      <c r="I94" s="203" t="s">
        <v>203</v>
      </c>
    </row>
    <row r="95" spans="1:9" ht="15">
      <c r="A95" s="199"/>
      <c r="B95" s="200"/>
      <c r="C95" s="200" t="s">
        <v>366</v>
      </c>
      <c r="D95" s="201">
        <v>481</v>
      </c>
      <c r="E95" s="202">
        <v>42298.799999999996</v>
      </c>
      <c r="F95" s="202">
        <v>145</v>
      </c>
      <c r="G95" s="202">
        <v>12512.3542</v>
      </c>
      <c r="H95" s="202">
        <v>1</v>
      </c>
      <c r="I95" s="203">
        <v>38.6</v>
      </c>
    </row>
    <row r="96" spans="1:9" ht="15">
      <c r="A96" s="199"/>
      <c r="B96" s="200"/>
      <c r="C96" s="200" t="s">
        <v>286</v>
      </c>
      <c r="D96" s="201">
        <v>1524</v>
      </c>
      <c r="E96" s="202">
        <v>41116.556000000041</v>
      </c>
      <c r="F96" s="202">
        <v>75</v>
      </c>
      <c r="G96" s="202">
        <v>1636.4842000000003</v>
      </c>
      <c r="H96" s="202">
        <v>0</v>
      </c>
      <c r="I96" s="203">
        <v>0</v>
      </c>
    </row>
    <row r="97" spans="1:9" ht="15">
      <c r="A97" s="199"/>
      <c r="B97" s="200"/>
      <c r="C97" s="200" t="s">
        <v>270</v>
      </c>
      <c r="D97" s="201">
        <v>1456</v>
      </c>
      <c r="E97" s="202">
        <v>20589.612199999996</v>
      </c>
      <c r="F97" s="202">
        <v>861</v>
      </c>
      <c r="G97" s="202">
        <v>13143.020799999991</v>
      </c>
      <c r="H97" s="202">
        <v>1</v>
      </c>
      <c r="I97" s="203">
        <v>2.484</v>
      </c>
    </row>
    <row r="98" spans="1:9" ht="15">
      <c r="A98" s="199"/>
      <c r="B98" s="200"/>
      <c r="C98" s="200" t="s">
        <v>294</v>
      </c>
      <c r="D98" s="201">
        <v>1285</v>
      </c>
      <c r="E98" s="202">
        <v>19469.42798</v>
      </c>
      <c r="F98" s="202">
        <v>670</v>
      </c>
      <c r="G98" s="202">
        <v>10140.065979999999</v>
      </c>
      <c r="H98" s="202">
        <v>8</v>
      </c>
      <c r="I98" s="203">
        <v>131.99600000000001</v>
      </c>
    </row>
    <row r="99" spans="1:9" ht="15">
      <c r="A99" s="199"/>
      <c r="B99" s="200"/>
      <c r="C99" s="200" t="s">
        <v>393</v>
      </c>
      <c r="D99" s="201">
        <v>1441</v>
      </c>
      <c r="E99" s="202">
        <v>8095.9212300000036</v>
      </c>
      <c r="F99" s="202">
        <v>226</v>
      </c>
      <c r="G99" s="202">
        <v>904.39143999999987</v>
      </c>
      <c r="H99" s="202">
        <v>1</v>
      </c>
      <c r="I99" s="203">
        <v>0.05</v>
      </c>
    </row>
    <row r="100" spans="1:9" ht="15">
      <c r="A100" s="199"/>
      <c r="B100" s="200" t="s">
        <v>578</v>
      </c>
      <c r="C100" s="200"/>
      <c r="D100" s="201" t="s">
        <v>203</v>
      </c>
      <c r="E100" s="202" t="s">
        <v>203</v>
      </c>
      <c r="F100" s="202" t="s">
        <v>203</v>
      </c>
      <c r="G100" s="202" t="s">
        <v>203</v>
      </c>
      <c r="H100" s="202" t="s">
        <v>203</v>
      </c>
      <c r="I100" s="203" t="s">
        <v>203</v>
      </c>
    </row>
    <row r="101" spans="1:9" ht="15">
      <c r="A101" s="199"/>
      <c r="B101" s="200"/>
      <c r="C101" s="200" t="s">
        <v>347</v>
      </c>
      <c r="D101" s="201">
        <v>14</v>
      </c>
      <c r="E101" s="202">
        <v>2945.8216400000001</v>
      </c>
      <c r="F101" s="202">
        <v>1</v>
      </c>
      <c r="G101" s="202">
        <v>89.879800000000003</v>
      </c>
      <c r="H101" s="202">
        <v>0</v>
      </c>
      <c r="I101" s="203">
        <v>0</v>
      </c>
    </row>
    <row r="102" spans="1:9" ht="15">
      <c r="A102" s="199"/>
      <c r="B102" s="200"/>
      <c r="C102" s="200" t="s">
        <v>308</v>
      </c>
      <c r="D102" s="201">
        <v>20</v>
      </c>
      <c r="E102" s="202">
        <v>2092.3999999999996</v>
      </c>
      <c r="F102" s="202">
        <v>3</v>
      </c>
      <c r="G102" s="202">
        <v>76.992000000000004</v>
      </c>
      <c r="H102" s="202">
        <v>0</v>
      </c>
      <c r="I102" s="203">
        <v>0</v>
      </c>
    </row>
    <row r="103" spans="1:9" ht="15">
      <c r="A103" s="199"/>
      <c r="B103" s="200"/>
      <c r="C103" s="200" t="s">
        <v>350</v>
      </c>
      <c r="D103" s="201">
        <v>28</v>
      </c>
      <c r="E103" s="202">
        <v>2016.8719999999998</v>
      </c>
      <c r="F103" s="202">
        <v>5</v>
      </c>
      <c r="G103" s="202">
        <v>437.93419999999998</v>
      </c>
      <c r="H103" s="202">
        <v>0</v>
      </c>
      <c r="I103" s="203">
        <v>0</v>
      </c>
    </row>
    <row r="104" spans="1:9" ht="15">
      <c r="A104" s="199"/>
      <c r="B104" s="200"/>
      <c r="C104" s="200" t="s">
        <v>286</v>
      </c>
      <c r="D104" s="201">
        <v>112</v>
      </c>
      <c r="E104" s="202">
        <v>2012.38</v>
      </c>
      <c r="F104" s="202">
        <v>1</v>
      </c>
      <c r="G104" s="202">
        <v>1</v>
      </c>
      <c r="H104" s="202">
        <v>0</v>
      </c>
      <c r="I104" s="203">
        <v>0</v>
      </c>
    </row>
    <row r="105" spans="1:9" ht="15">
      <c r="A105" s="199"/>
      <c r="B105" s="200"/>
      <c r="C105" s="200" t="s">
        <v>245</v>
      </c>
      <c r="D105" s="201">
        <v>104</v>
      </c>
      <c r="E105" s="202">
        <v>1962.9159999999977</v>
      </c>
      <c r="F105" s="202">
        <v>1</v>
      </c>
      <c r="G105" s="202">
        <v>0.75</v>
      </c>
      <c r="H105" s="202">
        <v>0</v>
      </c>
      <c r="I105" s="203">
        <v>0</v>
      </c>
    </row>
    <row r="106" spans="1:9" ht="15">
      <c r="A106" s="199"/>
      <c r="B106" s="200" t="s">
        <v>580</v>
      </c>
      <c r="C106" s="200"/>
      <c r="D106" s="201" t="s">
        <v>203</v>
      </c>
      <c r="E106" s="202" t="s">
        <v>203</v>
      </c>
      <c r="F106" s="202" t="s">
        <v>203</v>
      </c>
      <c r="G106" s="202" t="s">
        <v>203</v>
      </c>
      <c r="H106" s="202" t="s">
        <v>203</v>
      </c>
      <c r="I106" s="203" t="s">
        <v>203</v>
      </c>
    </row>
    <row r="107" spans="1:9" ht="15">
      <c r="A107" s="199"/>
      <c r="B107" s="200"/>
      <c r="C107" s="200" t="s">
        <v>397</v>
      </c>
      <c r="D107" s="201">
        <v>2977</v>
      </c>
      <c r="E107" s="202">
        <v>6176.6142099999997</v>
      </c>
      <c r="F107" s="202">
        <v>251</v>
      </c>
      <c r="G107" s="202">
        <v>417.30669999999986</v>
      </c>
      <c r="H107" s="202">
        <v>1</v>
      </c>
      <c r="I107" s="203">
        <v>10.18</v>
      </c>
    </row>
    <row r="108" spans="1:9" ht="15">
      <c r="A108" s="199"/>
      <c r="B108" s="200"/>
      <c r="C108" s="200" t="s">
        <v>372</v>
      </c>
      <c r="D108" s="201">
        <v>333</v>
      </c>
      <c r="E108" s="202">
        <v>2636.0292599999998</v>
      </c>
      <c r="F108" s="202">
        <v>11</v>
      </c>
      <c r="G108" s="202">
        <v>1.8968000000000003</v>
      </c>
      <c r="H108" s="202">
        <v>0</v>
      </c>
      <c r="I108" s="203">
        <v>0</v>
      </c>
    </row>
    <row r="109" spans="1:9" ht="15">
      <c r="A109" s="199"/>
      <c r="B109" s="200"/>
      <c r="C109" s="200" t="s">
        <v>270</v>
      </c>
      <c r="D109" s="201">
        <v>253</v>
      </c>
      <c r="E109" s="202">
        <v>1872.6206000000002</v>
      </c>
      <c r="F109" s="202">
        <v>32</v>
      </c>
      <c r="G109" s="202">
        <v>200.03700000000001</v>
      </c>
      <c r="H109" s="202">
        <v>0</v>
      </c>
      <c r="I109" s="203">
        <v>0</v>
      </c>
    </row>
    <row r="110" spans="1:9" ht="15">
      <c r="A110" s="199"/>
      <c r="B110" s="200"/>
      <c r="C110" s="200" t="s">
        <v>399</v>
      </c>
      <c r="D110" s="201">
        <v>130</v>
      </c>
      <c r="E110" s="202">
        <v>1302.0940900000007</v>
      </c>
      <c r="F110" s="202">
        <v>7</v>
      </c>
      <c r="G110" s="202">
        <v>83.218199999999996</v>
      </c>
      <c r="H110" s="202">
        <v>0</v>
      </c>
      <c r="I110" s="203">
        <v>0</v>
      </c>
    </row>
    <row r="111" spans="1:9" ht="15">
      <c r="A111" s="199"/>
      <c r="B111" s="200"/>
      <c r="C111" s="200" t="s">
        <v>371</v>
      </c>
      <c r="D111" s="201">
        <v>33</v>
      </c>
      <c r="E111" s="202">
        <v>738.41160000000013</v>
      </c>
      <c r="F111" s="202">
        <v>0</v>
      </c>
      <c r="G111" s="202">
        <v>0</v>
      </c>
      <c r="H111" s="202">
        <v>0</v>
      </c>
      <c r="I111" s="203">
        <v>0</v>
      </c>
    </row>
    <row r="112" spans="1:9" ht="15">
      <c r="A112" s="199"/>
      <c r="B112" s="200" t="s">
        <v>624</v>
      </c>
      <c r="C112" s="200"/>
      <c r="D112" s="201" t="s">
        <v>203</v>
      </c>
      <c r="E112" s="202" t="s">
        <v>203</v>
      </c>
      <c r="F112" s="202" t="s">
        <v>203</v>
      </c>
      <c r="G112" s="202" t="s">
        <v>203</v>
      </c>
      <c r="H112" s="202" t="s">
        <v>203</v>
      </c>
      <c r="I112" s="203" t="s">
        <v>203</v>
      </c>
    </row>
    <row r="113" spans="1:9" ht="15">
      <c r="A113" s="199"/>
      <c r="B113" s="200"/>
      <c r="C113" s="200" t="s">
        <v>255</v>
      </c>
      <c r="D113" s="201">
        <v>17</v>
      </c>
      <c r="E113" s="202">
        <v>2324.5180500000006</v>
      </c>
      <c r="F113" s="202">
        <v>0</v>
      </c>
      <c r="G113" s="202">
        <v>0</v>
      </c>
      <c r="H113" s="202">
        <v>0</v>
      </c>
      <c r="I113" s="203">
        <v>0</v>
      </c>
    </row>
    <row r="114" spans="1:9" ht="15">
      <c r="A114" s="199"/>
      <c r="B114" s="200"/>
      <c r="C114" s="200" t="s">
        <v>283</v>
      </c>
      <c r="D114" s="201">
        <v>36</v>
      </c>
      <c r="E114" s="202">
        <v>216.16</v>
      </c>
      <c r="F114" s="202">
        <v>0</v>
      </c>
      <c r="G114" s="202">
        <v>0</v>
      </c>
      <c r="H114" s="202">
        <v>0</v>
      </c>
      <c r="I114" s="203">
        <v>0</v>
      </c>
    </row>
    <row r="115" spans="1:9" ht="15">
      <c r="A115" s="199"/>
      <c r="B115" s="200" t="s">
        <v>581</v>
      </c>
      <c r="C115" s="200"/>
      <c r="D115" s="201" t="s">
        <v>203</v>
      </c>
      <c r="E115" s="202" t="s">
        <v>203</v>
      </c>
      <c r="F115" s="202" t="s">
        <v>203</v>
      </c>
      <c r="G115" s="202" t="s">
        <v>203</v>
      </c>
      <c r="H115" s="202" t="s">
        <v>203</v>
      </c>
      <c r="I115" s="203" t="s">
        <v>203</v>
      </c>
    </row>
    <row r="116" spans="1:9" ht="15">
      <c r="A116" s="199"/>
      <c r="B116" s="200"/>
      <c r="C116" s="200" t="s">
        <v>270</v>
      </c>
      <c r="D116" s="201">
        <v>196</v>
      </c>
      <c r="E116" s="202">
        <v>1528.3412600000001</v>
      </c>
      <c r="F116" s="202">
        <v>12</v>
      </c>
      <c r="G116" s="202">
        <v>88.056000000000012</v>
      </c>
      <c r="H116" s="202">
        <v>0</v>
      </c>
      <c r="I116" s="203">
        <v>0</v>
      </c>
    </row>
    <row r="117" spans="1:9" ht="15">
      <c r="A117" s="199"/>
      <c r="B117" s="200"/>
      <c r="C117" s="200" t="s">
        <v>370</v>
      </c>
      <c r="D117" s="201">
        <v>10</v>
      </c>
      <c r="E117" s="202">
        <v>478</v>
      </c>
      <c r="F117" s="202">
        <v>0</v>
      </c>
      <c r="G117" s="202">
        <v>0</v>
      </c>
      <c r="H117" s="202">
        <v>0</v>
      </c>
      <c r="I117" s="203">
        <v>0</v>
      </c>
    </row>
    <row r="118" spans="1:9" ht="15">
      <c r="A118" s="199"/>
      <c r="B118" s="200"/>
      <c r="C118" s="200" t="s">
        <v>530</v>
      </c>
      <c r="D118" s="201">
        <v>14</v>
      </c>
      <c r="E118" s="202">
        <v>180.881</v>
      </c>
      <c r="F118" s="202">
        <v>0</v>
      </c>
      <c r="G118" s="202">
        <v>0</v>
      </c>
      <c r="H118" s="202">
        <v>0</v>
      </c>
      <c r="I118" s="203">
        <v>0</v>
      </c>
    </row>
    <row r="119" spans="1:9" ht="15">
      <c r="A119" s="199"/>
      <c r="B119" s="200"/>
      <c r="C119" s="200" t="s">
        <v>249</v>
      </c>
      <c r="D119" s="201">
        <v>7</v>
      </c>
      <c r="E119" s="202">
        <v>166.5</v>
      </c>
      <c r="F119" s="202">
        <v>0</v>
      </c>
      <c r="G119" s="202">
        <v>0</v>
      </c>
      <c r="H119" s="202">
        <v>0</v>
      </c>
      <c r="I119" s="203">
        <v>0</v>
      </c>
    </row>
    <row r="120" spans="1:9" ht="15">
      <c r="A120" s="199"/>
      <c r="B120" s="200"/>
      <c r="C120" s="200" t="s">
        <v>350</v>
      </c>
      <c r="D120" s="201">
        <v>2</v>
      </c>
      <c r="E120" s="202">
        <v>145.89660000000001</v>
      </c>
      <c r="F120" s="202">
        <v>2</v>
      </c>
      <c r="G120" s="202">
        <v>145.89660000000001</v>
      </c>
      <c r="H120" s="202">
        <v>0</v>
      </c>
      <c r="I120" s="203">
        <v>0</v>
      </c>
    </row>
    <row r="121" spans="1:9" ht="15">
      <c r="A121" s="199"/>
      <c r="B121" s="200" t="s">
        <v>625</v>
      </c>
      <c r="C121" s="200"/>
      <c r="D121" s="201" t="s">
        <v>203</v>
      </c>
      <c r="E121" s="202" t="s">
        <v>203</v>
      </c>
      <c r="F121" s="202" t="s">
        <v>203</v>
      </c>
      <c r="G121" s="202" t="s">
        <v>203</v>
      </c>
      <c r="H121" s="202" t="s">
        <v>203</v>
      </c>
      <c r="I121" s="203" t="s">
        <v>203</v>
      </c>
    </row>
    <row r="122" spans="1:9" ht="15">
      <c r="A122" s="199"/>
      <c r="B122" s="200"/>
      <c r="C122" s="200" t="s">
        <v>348</v>
      </c>
      <c r="D122" s="201">
        <v>11</v>
      </c>
      <c r="E122" s="202">
        <v>226.20419999999999</v>
      </c>
      <c r="F122" s="202">
        <v>1</v>
      </c>
      <c r="G122" s="202">
        <v>19.240200000000002</v>
      </c>
      <c r="H122" s="202">
        <v>0</v>
      </c>
      <c r="I122" s="203">
        <v>0</v>
      </c>
    </row>
    <row r="123" spans="1:9" ht="15">
      <c r="A123" s="199"/>
      <c r="B123" s="200"/>
      <c r="C123" s="200" t="s">
        <v>421</v>
      </c>
      <c r="D123" s="201">
        <v>7</v>
      </c>
      <c r="E123" s="202">
        <v>0.20540000000000003</v>
      </c>
      <c r="F123" s="202">
        <v>0</v>
      </c>
      <c r="G123" s="202">
        <v>0</v>
      </c>
      <c r="H123" s="202">
        <v>0</v>
      </c>
      <c r="I123" s="203">
        <v>0</v>
      </c>
    </row>
    <row r="124" spans="1:9" ht="15">
      <c r="A124" s="199"/>
      <c r="B124" s="200"/>
      <c r="C124" s="200" t="s">
        <v>393</v>
      </c>
      <c r="D124" s="201">
        <v>2</v>
      </c>
      <c r="E124" s="202">
        <v>0.02</v>
      </c>
      <c r="F124" s="202">
        <v>0</v>
      </c>
      <c r="G124" s="202">
        <v>0</v>
      </c>
      <c r="H124" s="202">
        <v>0</v>
      </c>
      <c r="I124" s="203">
        <v>0</v>
      </c>
    </row>
    <row r="125" spans="1:9" ht="15">
      <c r="A125" s="199"/>
      <c r="B125" s="200" t="s">
        <v>626</v>
      </c>
      <c r="C125" s="200"/>
      <c r="D125" s="201" t="s">
        <v>203</v>
      </c>
      <c r="E125" s="202" t="s">
        <v>203</v>
      </c>
      <c r="F125" s="202" t="s">
        <v>203</v>
      </c>
      <c r="G125" s="202" t="s">
        <v>203</v>
      </c>
      <c r="H125" s="202" t="s">
        <v>203</v>
      </c>
      <c r="I125" s="203" t="s">
        <v>203</v>
      </c>
    </row>
    <row r="126" spans="1:9" ht="15">
      <c r="A126" s="199"/>
      <c r="B126" s="200"/>
      <c r="C126" s="200" t="s">
        <v>399</v>
      </c>
      <c r="D126" s="201">
        <v>7</v>
      </c>
      <c r="E126" s="202">
        <v>4.5999999999999996</v>
      </c>
      <c r="F126" s="202">
        <v>0</v>
      </c>
      <c r="G126" s="202">
        <v>0</v>
      </c>
      <c r="H126" s="202">
        <v>0</v>
      </c>
      <c r="I126" s="203">
        <v>0</v>
      </c>
    </row>
    <row r="127" spans="1:9" ht="15">
      <c r="A127" s="199"/>
      <c r="B127" s="200"/>
      <c r="C127" s="200" t="s">
        <v>406</v>
      </c>
      <c r="D127" s="201">
        <v>4</v>
      </c>
      <c r="E127" s="202">
        <v>2.0289999999999999</v>
      </c>
      <c r="F127" s="202">
        <v>2</v>
      </c>
      <c r="G127" s="202">
        <v>1.3720000000000001</v>
      </c>
      <c r="H127" s="202">
        <v>0</v>
      </c>
      <c r="I127" s="203">
        <v>0</v>
      </c>
    </row>
    <row r="128" spans="1:9" ht="15">
      <c r="A128" s="199"/>
      <c r="B128" s="200"/>
      <c r="C128" s="200" t="s">
        <v>363</v>
      </c>
      <c r="D128" s="201">
        <v>1</v>
      </c>
      <c r="E128" s="202">
        <v>0.224</v>
      </c>
      <c r="F128" s="202">
        <v>0</v>
      </c>
      <c r="G128" s="202">
        <v>0</v>
      </c>
      <c r="H128" s="202">
        <v>0</v>
      </c>
      <c r="I128" s="203">
        <v>0</v>
      </c>
    </row>
    <row r="129" spans="1:9" ht="15">
      <c r="A129" s="199"/>
      <c r="B129" s="200"/>
      <c r="C129" s="200" t="s">
        <v>438</v>
      </c>
      <c r="D129" s="201">
        <v>1</v>
      </c>
      <c r="E129" s="202">
        <v>9.6000000000000002E-2</v>
      </c>
      <c r="F129" s="202">
        <v>0</v>
      </c>
      <c r="G129" s="202">
        <v>0</v>
      </c>
      <c r="H129" s="202">
        <v>0</v>
      </c>
      <c r="I129" s="203">
        <v>0</v>
      </c>
    </row>
    <row r="130" spans="1:9" ht="15">
      <c r="A130" s="199"/>
      <c r="B130" s="200"/>
      <c r="C130" s="200" t="s">
        <v>385</v>
      </c>
      <c r="D130" s="201">
        <v>1</v>
      </c>
      <c r="E130" s="202">
        <v>2E-3</v>
      </c>
      <c r="F130" s="202">
        <v>0</v>
      </c>
      <c r="G130" s="202">
        <v>0</v>
      </c>
      <c r="H130" s="202">
        <v>0</v>
      </c>
      <c r="I130" s="203">
        <v>0</v>
      </c>
    </row>
    <row r="131" spans="1:9" ht="15">
      <c r="A131" s="199"/>
      <c r="B131" s="200" t="s">
        <v>579</v>
      </c>
      <c r="C131" s="200"/>
      <c r="D131" s="201" t="s">
        <v>203</v>
      </c>
      <c r="E131" s="202" t="s">
        <v>203</v>
      </c>
      <c r="F131" s="202" t="s">
        <v>203</v>
      </c>
      <c r="G131" s="202" t="s">
        <v>203</v>
      </c>
      <c r="H131" s="202" t="s">
        <v>203</v>
      </c>
      <c r="I131" s="203" t="s">
        <v>203</v>
      </c>
    </row>
    <row r="132" spans="1:9" ht="15">
      <c r="A132" s="199"/>
      <c r="B132" s="200"/>
      <c r="C132" s="200" t="s">
        <v>357</v>
      </c>
      <c r="D132" s="201">
        <v>42</v>
      </c>
      <c r="E132" s="202">
        <v>149.88380000000001</v>
      </c>
      <c r="F132" s="202">
        <v>6</v>
      </c>
      <c r="G132" s="202">
        <v>22.268200000000004</v>
      </c>
      <c r="H132" s="202">
        <v>3</v>
      </c>
      <c r="I132" s="203">
        <v>9.8602000000000007</v>
      </c>
    </row>
    <row r="133" spans="1:9" ht="15">
      <c r="A133" s="199"/>
      <c r="B133" s="200"/>
      <c r="C133" s="200" t="s">
        <v>354</v>
      </c>
      <c r="D133" s="201">
        <v>11</v>
      </c>
      <c r="E133" s="202">
        <v>131.565</v>
      </c>
      <c r="F133" s="202">
        <v>0</v>
      </c>
      <c r="G133" s="202">
        <v>0</v>
      </c>
      <c r="H133" s="202">
        <v>0</v>
      </c>
      <c r="I133" s="203">
        <v>0</v>
      </c>
    </row>
    <row r="134" spans="1:9" ht="15">
      <c r="A134" s="199"/>
      <c r="B134" s="200"/>
      <c r="C134" s="200" t="s">
        <v>359</v>
      </c>
      <c r="D134" s="201">
        <v>110</v>
      </c>
      <c r="E134" s="202">
        <v>68.227000000000004</v>
      </c>
      <c r="F134" s="202">
        <v>7</v>
      </c>
      <c r="G134" s="202">
        <v>7.1669999999999998</v>
      </c>
      <c r="H134" s="202">
        <v>0</v>
      </c>
      <c r="I134" s="203">
        <v>0</v>
      </c>
    </row>
    <row r="135" spans="1:9" ht="15">
      <c r="A135" s="199"/>
      <c r="B135" s="200"/>
      <c r="C135" s="200" t="s">
        <v>466</v>
      </c>
      <c r="D135" s="201">
        <v>7</v>
      </c>
      <c r="E135" s="202">
        <v>52.288000000000011</v>
      </c>
      <c r="F135" s="202">
        <v>0</v>
      </c>
      <c r="G135" s="202">
        <v>0</v>
      </c>
      <c r="H135" s="202">
        <v>0</v>
      </c>
      <c r="I135" s="203">
        <v>0</v>
      </c>
    </row>
    <row r="136" spans="1:9" ht="15">
      <c r="A136" s="199"/>
      <c r="B136" s="200"/>
      <c r="C136" s="200" t="s">
        <v>397</v>
      </c>
      <c r="D136" s="201">
        <v>167</v>
      </c>
      <c r="E136" s="202">
        <v>30.118639999999992</v>
      </c>
      <c r="F136" s="202">
        <v>6</v>
      </c>
      <c r="G136" s="202">
        <v>0.4874</v>
      </c>
      <c r="H136" s="202">
        <v>0</v>
      </c>
      <c r="I136" s="203">
        <v>0</v>
      </c>
    </row>
    <row r="137" spans="1:9" ht="15">
      <c r="A137" s="199"/>
      <c r="B137" s="200" t="s">
        <v>627</v>
      </c>
      <c r="C137" s="200"/>
      <c r="D137" s="201" t="s">
        <v>203</v>
      </c>
      <c r="E137" s="202" t="s">
        <v>203</v>
      </c>
      <c r="F137" s="202" t="s">
        <v>203</v>
      </c>
      <c r="G137" s="202" t="s">
        <v>203</v>
      </c>
      <c r="H137" s="202" t="s">
        <v>203</v>
      </c>
      <c r="I137" s="203" t="s">
        <v>203</v>
      </c>
    </row>
    <row r="138" spans="1:9" ht="15">
      <c r="A138" s="199"/>
      <c r="B138" s="200"/>
      <c r="C138" s="200" t="s">
        <v>317</v>
      </c>
      <c r="D138" s="201">
        <v>1</v>
      </c>
      <c r="E138" s="202">
        <v>10.074999999999999</v>
      </c>
      <c r="F138" s="202">
        <v>1</v>
      </c>
      <c r="G138" s="202">
        <v>10.074999999999999</v>
      </c>
      <c r="H138" s="202">
        <v>0</v>
      </c>
      <c r="I138" s="203">
        <v>0</v>
      </c>
    </row>
    <row r="139" spans="1:9" ht="15">
      <c r="A139" s="199"/>
      <c r="B139" s="200"/>
      <c r="C139" s="200" t="s">
        <v>333</v>
      </c>
      <c r="D139" s="201">
        <v>30</v>
      </c>
      <c r="E139" s="202">
        <v>3.2160000000000002</v>
      </c>
      <c r="F139" s="202">
        <v>1</v>
      </c>
      <c r="G139" s="202">
        <v>4.4999999999999998E-2</v>
      </c>
      <c r="H139" s="202">
        <v>0</v>
      </c>
      <c r="I139" s="203">
        <v>0</v>
      </c>
    </row>
    <row r="140" spans="1:9" ht="15">
      <c r="A140" s="199"/>
      <c r="B140" s="200"/>
      <c r="C140" s="200" t="s">
        <v>249</v>
      </c>
      <c r="D140" s="201">
        <v>6</v>
      </c>
      <c r="E140" s="202">
        <v>0.40249999999999997</v>
      </c>
      <c r="F140" s="202">
        <v>1</v>
      </c>
      <c r="G140" s="202">
        <v>4.9000000000000002E-2</v>
      </c>
      <c r="H140" s="202">
        <v>0</v>
      </c>
      <c r="I140" s="203">
        <v>0</v>
      </c>
    </row>
    <row r="141" spans="1:9" ht="15">
      <c r="A141" s="199"/>
      <c r="B141" s="200"/>
      <c r="C141" s="200" t="s">
        <v>451</v>
      </c>
      <c r="D141" s="201">
        <v>2</v>
      </c>
      <c r="E141" s="202">
        <v>1.3000000000000001E-2</v>
      </c>
      <c r="F141" s="202">
        <v>0</v>
      </c>
      <c r="G141" s="202">
        <v>0</v>
      </c>
      <c r="H141" s="202">
        <v>0</v>
      </c>
      <c r="I141" s="203">
        <v>0</v>
      </c>
    </row>
    <row r="142" spans="1:9" ht="15">
      <c r="A142" s="199"/>
      <c r="B142" s="200"/>
      <c r="C142" s="200" t="s">
        <v>421</v>
      </c>
      <c r="D142" s="201">
        <v>3</v>
      </c>
      <c r="E142" s="202">
        <v>6.3799999999999994E-3</v>
      </c>
      <c r="F142" s="202">
        <v>3</v>
      </c>
      <c r="G142" s="202">
        <v>6.3799999999999994E-3</v>
      </c>
      <c r="H142" s="202">
        <v>0</v>
      </c>
      <c r="I142" s="203">
        <v>0</v>
      </c>
    </row>
    <row r="143" spans="1:9" ht="15">
      <c r="A143" s="199"/>
      <c r="B143" s="200" t="s">
        <v>612</v>
      </c>
      <c r="C143" s="200"/>
      <c r="D143" s="201" t="s">
        <v>203</v>
      </c>
      <c r="E143" s="202" t="s">
        <v>203</v>
      </c>
      <c r="F143" s="202" t="s">
        <v>203</v>
      </c>
      <c r="G143" s="202" t="s">
        <v>203</v>
      </c>
      <c r="H143" s="202" t="s">
        <v>203</v>
      </c>
      <c r="I143" s="203" t="s">
        <v>203</v>
      </c>
    </row>
    <row r="144" spans="1:9" ht="15">
      <c r="A144" s="199"/>
      <c r="B144" s="200"/>
      <c r="C144" s="200" t="s">
        <v>399</v>
      </c>
      <c r="D144" s="201">
        <v>72</v>
      </c>
      <c r="E144" s="202">
        <v>824.20944999999995</v>
      </c>
      <c r="F144" s="202">
        <v>23</v>
      </c>
      <c r="G144" s="202">
        <v>184.08700000000002</v>
      </c>
      <c r="H144" s="202">
        <v>0</v>
      </c>
      <c r="I144" s="203">
        <v>0</v>
      </c>
    </row>
    <row r="145" spans="1:9" ht="15">
      <c r="A145" s="199"/>
      <c r="B145" s="200"/>
      <c r="C145" s="200" t="s">
        <v>346</v>
      </c>
      <c r="D145" s="201">
        <v>37</v>
      </c>
      <c r="E145" s="202">
        <v>178.995</v>
      </c>
      <c r="F145" s="202">
        <v>37</v>
      </c>
      <c r="G145" s="202">
        <v>178.995</v>
      </c>
      <c r="H145" s="202">
        <v>1</v>
      </c>
      <c r="I145" s="203">
        <v>5</v>
      </c>
    </row>
    <row r="146" spans="1:9" ht="15">
      <c r="A146" s="199"/>
      <c r="B146" s="200"/>
      <c r="C146" s="200" t="s">
        <v>393</v>
      </c>
      <c r="D146" s="201">
        <v>15</v>
      </c>
      <c r="E146" s="202">
        <v>158.79999999999998</v>
      </c>
      <c r="F146" s="202">
        <v>4</v>
      </c>
      <c r="G146" s="202">
        <v>71.674999999999997</v>
      </c>
      <c r="H146" s="202">
        <v>0</v>
      </c>
      <c r="I146" s="203">
        <v>0</v>
      </c>
    </row>
    <row r="147" spans="1:9" ht="15">
      <c r="A147" s="199"/>
      <c r="B147" s="200"/>
      <c r="C147" s="200" t="s">
        <v>459</v>
      </c>
      <c r="D147" s="201">
        <v>9</v>
      </c>
      <c r="E147" s="202">
        <v>126.15402999999999</v>
      </c>
      <c r="F147" s="202">
        <v>4</v>
      </c>
      <c r="G147" s="202">
        <v>29.350999999999999</v>
      </c>
      <c r="H147" s="202">
        <v>0</v>
      </c>
      <c r="I147" s="203">
        <v>0</v>
      </c>
    </row>
    <row r="148" spans="1:9" ht="15">
      <c r="A148" s="199"/>
      <c r="B148" s="200"/>
      <c r="C148" s="200" t="s">
        <v>404</v>
      </c>
      <c r="D148" s="201">
        <v>10</v>
      </c>
      <c r="E148" s="202">
        <v>63.048499999999997</v>
      </c>
      <c r="F148" s="202">
        <v>1</v>
      </c>
      <c r="G148" s="202">
        <v>6.6000000000000003E-2</v>
      </c>
      <c r="H148" s="202">
        <v>0</v>
      </c>
      <c r="I148" s="203">
        <v>0</v>
      </c>
    </row>
    <row r="149" spans="1:9" ht="15">
      <c r="A149" s="199"/>
      <c r="B149" s="200" t="s">
        <v>571</v>
      </c>
      <c r="C149" s="200"/>
      <c r="D149" s="201" t="s">
        <v>203</v>
      </c>
      <c r="E149" s="202" t="s">
        <v>203</v>
      </c>
      <c r="F149" s="202" t="s">
        <v>203</v>
      </c>
      <c r="G149" s="202" t="s">
        <v>203</v>
      </c>
      <c r="H149" s="202" t="s">
        <v>203</v>
      </c>
      <c r="I149" s="203" t="s">
        <v>203</v>
      </c>
    </row>
    <row r="150" spans="1:9" ht="15">
      <c r="A150" s="199"/>
      <c r="B150" s="200"/>
      <c r="C150" s="200" t="s">
        <v>294</v>
      </c>
      <c r="D150" s="201">
        <v>48</v>
      </c>
      <c r="E150" s="202">
        <v>692.56799999999998</v>
      </c>
      <c r="F150" s="202">
        <v>1</v>
      </c>
      <c r="G150" s="202">
        <v>14.388</v>
      </c>
      <c r="H150" s="202">
        <v>0</v>
      </c>
      <c r="I150" s="203">
        <v>0</v>
      </c>
    </row>
    <row r="151" spans="1:9" ht="15">
      <c r="A151" s="199"/>
      <c r="B151" s="200"/>
      <c r="C151" s="200" t="s">
        <v>271</v>
      </c>
      <c r="D151" s="201">
        <v>57</v>
      </c>
      <c r="E151" s="202">
        <v>294.322</v>
      </c>
      <c r="F151" s="202">
        <v>2</v>
      </c>
      <c r="G151" s="202">
        <v>8.02</v>
      </c>
      <c r="H151" s="202">
        <v>0</v>
      </c>
      <c r="I151" s="203">
        <v>0</v>
      </c>
    </row>
    <row r="152" spans="1:9" ht="15">
      <c r="A152" s="199"/>
      <c r="B152" s="200" t="s">
        <v>628</v>
      </c>
      <c r="C152" s="200"/>
      <c r="D152" s="201" t="s">
        <v>203</v>
      </c>
      <c r="E152" s="202" t="s">
        <v>203</v>
      </c>
      <c r="F152" s="202" t="s">
        <v>203</v>
      </c>
      <c r="G152" s="202" t="s">
        <v>203</v>
      </c>
      <c r="H152" s="202" t="s">
        <v>203</v>
      </c>
      <c r="I152" s="203" t="s">
        <v>203</v>
      </c>
    </row>
    <row r="153" spans="1:9" ht="15">
      <c r="A153" s="199"/>
      <c r="B153" s="200"/>
      <c r="C153" s="200" t="s">
        <v>270</v>
      </c>
      <c r="D153" s="201">
        <v>9</v>
      </c>
      <c r="E153" s="202">
        <v>225.06120000000004</v>
      </c>
      <c r="F153" s="202">
        <v>1</v>
      </c>
      <c r="G153" s="202">
        <v>17.712</v>
      </c>
      <c r="H153" s="202">
        <v>0</v>
      </c>
      <c r="I153" s="203">
        <v>0</v>
      </c>
    </row>
    <row r="154" spans="1:9" ht="15">
      <c r="A154" s="199"/>
      <c r="B154" s="200"/>
      <c r="C154" s="200" t="s">
        <v>399</v>
      </c>
      <c r="D154" s="201">
        <v>20</v>
      </c>
      <c r="E154" s="202">
        <v>126.5425</v>
      </c>
      <c r="F154" s="202">
        <v>0</v>
      </c>
      <c r="G154" s="202">
        <v>0</v>
      </c>
      <c r="H154" s="202">
        <v>0</v>
      </c>
      <c r="I154" s="203">
        <v>0</v>
      </c>
    </row>
    <row r="155" spans="1:9" ht="15">
      <c r="A155" s="199"/>
      <c r="B155" s="200"/>
      <c r="C155" s="200" t="s">
        <v>482</v>
      </c>
      <c r="D155" s="201">
        <v>3</v>
      </c>
      <c r="E155" s="202">
        <v>15.420999999999999</v>
      </c>
      <c r="F155" s="202">
        <v>0</v>
      </c>
      <c r="G155" s="202">
        <v>0</v>
      </c>
      <c r="H155" s="202">
        <v>0</v>
      </c>
      <c r="I155" s="203">
        <v>0</v>
      </c>
    </row>
    <row r="156" spans="1:9" ht="15">
      <c r="A156" s="199"/>
      <c r="B156" s="200"/>
      <c r="C156" s="200" t="s">
        <v>460</v>
      </c>
      <c r="D156" s="201">
        <v>1</v>
      </c>
      <c r="E156" s="202">
        <v>14.317200000000001</v>
      </c>
      <c r="F156" s="202">
        <v>1</v>
      </c>
      <c r="G156" s="202">
        <v>14.317200000000001</v>
      </c>
      <c r="H156" s="202">
        <v>0</v>
      </c>
      <c r="I156" s="203">
        <v>0</v>
      </c>
    </row>
    <row r="157" spans="1:9" ht="15">
      <c r="A157" s="199"/>
      <c r="B157" s="200"/>
      <c r="C157" s="200" t="s">
        <v>404</v>
      </c>
      <c r="D157" s="201">
        <v>2</v>
      </c>
      <c r="E157" s="202">
        <v>8.7200000000000006</v>
      </c>
      <c r="F157" s="202">
        <v>0</v>
      </c>
      <c r="G157" s="202">
        <v>0</v>
      </c>
      <c r="H157" s="202">
        <v>0</v>
      </c>
      <c r="I157" s="203">
        <v>0</v>
      </c>
    </row>
    <row r="158" spans="1:9" ht="15">
      <c r="A158" s="199"/>
      <c r="B158" s="200" t="s">
        <v>629</v>
      </c>
      <c r="C158" s="200"/>
      <c r="D158" s="201" t="s">
        <v>203</v>
      </c>
      <c r="E158" s="202" t="s">
        <v>203</v>
      </c>
      <c r="F158" s="202" t="s">
        <v>203</v>
      </c>
      <c r="G158" s="202" t="s">
        <v>203</v>
      </c>
      <c r="H158" s="202" t="s">
        <v>203</v>
      </c>
      <c r="I158" s="203" t="s">
        <v>203</v>
      </c>
    </row>
    <row r="159" spans="1:9" ht="15">
      <c r="A159" s="199"/>
      <c r="B159" s="200"/>
      <c r="C159" s="200" t="s">
        <v>516</v>
      </c>
      <c r="D159" s="201">
        <v>2</v>
      </c>
      <c r="E159" s="202">
        <v>3.0000000000000004E-5</v>
      </c>
      <c r="F159" s="202">
        <v>0</v>
      </c>
      <c r="G159" s="202">
        <v>0</v>
      </c>
      <c r="H159" s="202">
        <v>0</v>
      </c>
      <c r="I159" s="203">
        <v>0</v>
      </c>
    </row>
    <row r="160" spans="1:9" ht="15">
      <c r="A160" s="199"/>
      <c r="B160" s="200" t="s">
        <v>589</v>
      </c>
      <c r="C160" s="200"/>
      <c r="D160" s="201" t="s">
        <v>203</v>
      </c>
      <c r="E160" s="202" t="s">
        <v>203</v>
      </c>
      <c r="F160" s="202" t="s">
        <v>203</v>
      </c>
      <c r="G160" s="202" t="s">
        <v>203</v>
      </c>
      <c r="H160" s="202" t="s">
        <v>203</v>
      </c>
      <c r="I160" s="203" t="s">
        <v>203</v>
      </c>
    </row>
    <row r="161" spans="1:9" ht="15">
      <c r="A161" s="199"/>
      <c r="B161" s="200"/>
      <c r="C161" s="200" t="s">
        <v>337</v>
      </c>
      <c r="D161" s="201">
        <v>231</v>
      </c>
      <c r="E161" s="202">
        <v>501.11999999999989</v>
      </c>
      <c r="F161" s="202">
        <v>21</v>
      </c>
      <c r="G161" s="202">
        <v>41.42</v>
      </c>
      <c r="H161" s="202">
        <v>0</v>
      </c>
      <c r="I161" s="203">
        <v>0</v>
      </c>
    </row>
    <row r="162" spans="1:9" ht="15">
      <c r="A162" s="199"/>
      <c r="B162" s="200"/>
      <c r="C162" s="200" t="s">
        <v>255</v>
      </c>
      <c r="D162" s="201">
        <v>21</v>
      </c>
      <c r="E162" s="202">
        <v>490.59</v>
      </c>
      <c r="F162" s="202">
        <v>0</v>
      </c>
      <c r="G162" s="202">
        <v>0</v>
      </c>
      <c r="H162" s="202">
        <v>0</v>
      </c>
      <c r="I162" s="203">
        <v>0</v>
      </c>
    </row>
    <row r="163" spans="1:9" ht="15">
      <c r="A163" s="199"/>
      <c r="B163" s="200"/>
      <c r="C163" s="200" t="s">
        <v>399</v>
      </c>
      <c r="D163" s="201">
        <v>1</v>
      </c>
      <c r="E163" s="202">
        <v>22</v>
      </c>
      <c r="F163" s="202">
        <v>0</v>
      </c>
      <c r="G163" s="202">
        <v>0</v>
      </c>
      <c r="H163" s="202">
        <v>0</v>
      </c>
      <c r="I163" s="203">
        <v>0</v>
      </c>
    </row>
    <row r="164" spans="1:9" ht="15">
      <c r="A164" s="199"/>
      <c r="B164" s="200"/>
      <c r="C164" s="200" t="s">
        <v>443</v>
      </c>
      <c r="D164" s="201">
        <v>1</v>
      </c>
      <c r="E164" s="202">
        <v>21.6</v>
      </c>
      <c r="F164" s="202">
        <v>0</v>
      </c>
      <c r="G164" s="202">
        <v>0</v>
      </c>
      <c r="H164" s="202">
        <v>0</v>
      </c>
      <c r="I164" s="203">
        <v>0</v>
      </c>
    </row>
    <row r="165" spans="1:9" ht="15">
      <c r="A165" s="199"/>
      <c r="B165" s="200"/>
      <c r="C165" s="200" t="s">
        <v>447</v>
      </c>
      <c r="D165" s="201">
        <v>19</v>
      </c>
      <c r="E165" s="202">
        <v>12.633439999999998</v>
      </c>
      <c r="F165" s="202">
        <v>2</v>
      </c>
      <c r="G165" s="202">
        <v>1.2787200000000001</v>
      </c>
      <c r="H165" s="202">
        <v>0</v>
      </c>
      <c r="I165" s="203">
        <v>0</v>
      </c>
    </row>
    <row r="166" spans="1:9" ht="15">
      <c r="A166" s="199"/>
      <c r="B166" s="200" t="s">
        <v>590</v>
      </c>
      <c r="C166" s="200"/>
      <c r="D166" s="201" t="s">
        <v>203</v>
      </c>
      <c r="E166" s="202" t="s">
        <v>203</v>
      </c>
      <c r="F166" s="202" t="s">
        <v>203</v>
      </c>
      <c r="G166" s="202" t="s">
        <v>203</v>
      </c>
      <c r="H166" s="202" t="s">
        <v>203</v>
      </c>
      <c r="I166" s="203" t="s">
        <v>203</v>
      </c>
    </row>
    <row r="167" spans="1:9" ht="15">
      <c r="A167" s="199"/>
      <c r="B167" s="200"/>
      <c r="C167" s="200" t="s">
        <v>459</v>
      </c>
      <c r="D167" s="201">
        <v>597</v>
      </c>
      <c r="E167" s="202">
        <v>19655.388080000008</v>
      </c>
      <c r="F167" s="202">
        <v>72</v>
      </c>
      <c r="G167" s="202">
        <v>1775.8586800000003</v>
      </c>
      <c r="H167" s="202">
        <v>0</v>
      </c>
      <c r="I167" s="203">
        <v>0</v>
      </c>
    </row>
    <row r="168" spans="1:9" ht="15">
      <c r="A168" s="199"/>
      <c r="B168" s="200"/>
      <c r="C168" s="200" t="s">
        <v>340</v>
      </c>
      <c r="D168" s="201">
        <v>204</v>
      </c>
      <c r="E168" s="202">
        <v>7905.1523999999999</v>
      </c>
      <c r="F168" s="202">
        <v>8</v>
      </c>
      <c r="G168" s="202">
        <v>139.8819</v>
      </c>
      <c r="H168" s="202">
        <v>0</v>
      </c>
      <c r="I168" s="203">
        <v>0</v>
      </c>
    </row>
    <row r="169" spans="1:9" ht="15">
      <c r="A169" s="199"/>
      <c r="B169" s="200"/>
      <c r="C169" s="200" t="s">
        <v>518</v>
      </c>
      <c r="D169" s="201">
        <v>59</v>
      </c>
      <c r="E169" s="202">
        <v>1791.9960100000003</v>
      </c>
      <c r="F169" s="202">
        <v>0</v>
      </c>
      <c r="G169" s="202">
        <v>0</v>
      </c>
      <c r="H169" s="202">
        <v>0</v>
      </c>
      <c r="I169" s="203">
        <v>0</v>
      </c>
    </row>
    <row r="170" spans="1:9" ht="15">
      <c r="A170" s="199"/>
      <c r="B170" s="200"/>
      <c r="C170" s="200" t="s">
        <v>404</v>
      </c>
      <c r="D170" s="201">
        <v>53</v>
      </c>
      <c r="E170" s="202">
        <v>1429.2499999999998</v>
      </c>
      <c r="F170" s="202">
        <v>0</v>
      </c>
      <c r="G170" s="202">
        <v>0</v>
      </c>
      <c r="H170" s="202">
        <v>0</v>
      </c>
      <c r="I170" s="203">
        <v>0</v>
      </c>
    </row>
    <row r="171" spans="1:9" ht="15">
      <c r="A171" s="199"/>
      <c r="B171" s="200"/>
      <c r="C171" s="200" t="s">
        <v>522</v>
      </c>
      <c r="D171" s="201">
        <v>215</v>
      </c>
      <c r="E171" s="202">
        <v>1094.6433399999999</v>
      </c>
      <c r="F171" s="202">
        <v>1</v>
      </c>
      <c r="G171" s="202">
        <v>8.9999999999999998E-4</v>
      </c>
      <c r="H171" s="202">
        <v>0</v>
      </c>
      <c r="I171" s="203">
        <v>0</v>
      </c>
    </row>
    <row r="172" spans="1:9" ht="15">
      <c r="A172" s="199"/>
      <c r="B172" s="200" t="s">
        <v>630</v>
      </c>
      <c r="C172" s="200"/>
      <c r="D172" s="201" t="s">
        <v>203</v>
      </c>
      <c r="E172" s="202" t="s">
        <v>203</v>
      </c>
      <c r="F172" s="202" t="s">
        <v>203</v>
      </c>
      <c r="G172" s="202" t="s">
        <v>203</v>
      </c>
      <c r="H172" s="202" t="s">
        <v>203</v>
      </c>
      <c r="I172" s="203" t="s">
        <v>203</v>
      </c>
    </row>
    <row r="173" spans="1:9" ht="15">
      <c r="A173" s="199"/>
      <c r="B173" s="200"/>
      <c r="C173" s="200" t="s">
        <v>407</v>
      </c>
      <c r="D173" s="201">
        <v>8</v>
      </c>
      <c r="E173" s="202">
        <v>32.662800000000004</v>
      </c>
      <c r="F173" s="202">
        <v>4</v>
      </c>
      <c r="G173" s="202">
        <v>16.42428</v>
      </c>
      <c r="H173" s="202">
        <v>0</v>
      </c>
      <c r="I173" s="203">
        <v>0</v>
      </c>
    </row>
    <row r="174" spans="1:9" ht="15">
      <c r="A174" s="199"/>
      <c r="B174" s="200"/>
      <c r="C174" s="200" t="s">
        <v>367</v>
      </c>
      <c r="D174" s="201">
        <v>3</v>
      </c>
      <c r="E174" s="202">
        <v>3.0784199999999999</v>
      </c>
      <c r="F174" s="202">
        <v>1</v>
      </c>
      <c r="G174" s="202">
        <v>0.63924000000000003</v>
      </c>
      <c r="H174" s="202">
        <v>0</v>
      </c>
      <c r="I174" s="203">
        <v>0</v>
      </c>
    </row>
    <row r="175" spans="1:9" ht="15">
      <c r="A175" s="199"/>
      <c r="B175" s="200"/>
      <c r="C175" s="200" t="s">
        <v>444</v>
      </c>
      <c r="D175" s="201">
        <v>5</v>
      </c>
      <c r="E175" s="202">
        <v>3.0419</v>
      </c>
      <c r="F175" s="202">
        <v>0</v>
      </c>
      <c r="G175" s="202">
        <v>0</v>
      </c>
      <c r="H175" s="202">
        <v>0</v>
      </c>
      <c r="I175" s="203">
        <v>0</v>
      </c>
    </row>
    <row r="176" spans="1:9" ht="15">
      <c r="A176" s="199"/>
      <c r="B176" s="200"/>
      <c r="C176" s="200" t="s">
        <v>439</v>
      </c>
      <c r="D176" s="201">
        <v>1</v>
      </c>
      <c r="E176" s="202">
        <v>0.33</v>
      </c>
      <c r="F176" s="202">
        <v>0</v>
      </c>
      <c r="G176" s="202">
        <v>0</v>
      </c>
      <c r="H176" s="202">
        <v>0</v>
      </c>
      <c r="I176" s="203">
        <v>0</v>
      </c>
    </row>
    <row r="177" spans="1:9" ht="15">
      <c r="A177" s="199"/>
      <c r="B177" s="200"/>
      <c r="C177" s="200" t="s">
        <v>393</v>
      </c>
      <c r="D177" s="201">
        <v>1</v>
      </c>
      <c r="E177" s="202">
        <v>5.3999999999999999E-2</v>
      </c>
      <c r="F177" s="202">
        <v>0</v>
      </c>
      <c r="G177" s="202">
        <v>0</v>
      </c>
      <c r="H177" s="202">
        <v>0</v>
      </c>
      <c r="I177" s="203">
        <v>0</v>
      </c>
    </row>
    <row r="178" spans="1:9" ht="15">
      <c r="A178" s="199"/>
      <c r="B178" s="200" t="s">
        <v>631</v>
      </c>
      <c r="C178" s="200"/>
      <c r="D178" s="201" t="s">
        <v>203</v>
      </c>
      <c r="E178" s="202" t="s">
        <v>203</v>
      </c>
      <c r="F178" s="202" t="s">
        <v>203</v>
      </c>
      <c r="G178" s="202" t="s">
        <v>203</v>
      </c>
      <c r="H178" s="202" t="s">
        <v>203</v>
      </c>
      <c r="I178" s="203" t="s">
        <v>203</v>
      </c>
    </row>
    <row r="179" spans="1:9" ht="15">
      <c r="A179" s="199"/>
      <c r="B179" s="200"/>
      <c r="C179" s="200" t="s">
        <v>465</v>
      </c>
      <c r="D179" s="201">
        <v>2</v>
      </c>
      <c r="E179" s="202">
        <v>0.48599999999999999</v>
      </c>
      <c r="F179" s="202">
        <v>0</v>
      </c>
      <c r="G179" s="202">
        <v>0</v>
      </c>
      <c r="H179" s="202">
        <v>0</v>
      </c>
      <c r="I179" s="203">
        <v>0</v>
      </c>
    </row>
    <row r="180" spans="1:9" ht="15">
      <c r="A180" s="199"/>
      <c r="B180" s="200"/>
      <c r="C180" s="200" t="s">
        <v>447</v>
      </c>
      <c r="D180" s="201">
        <v>3</v>
      </c>
      <c r="E180" s="202">
        <v>0.2</v>
      </c>
      <c r="F180" s="202">
        <v>0</v>
      </c>
      <c r="G180" s="202">
        <v>0</v>
      </c>
      <c r="H180" s="202">
        <v>0</v>
      </c>
      <c r="I180" s="203">
        <v>0</v>
      </c>
    </row>
    <row r="181" spans="1:9" ht="15">
      <c r="A181" s="199"/>
      <c r="B181" s="200"/>
      <c r="C181" s="200" t="s">
        <v>488</v>
      </c>
      <c r="D181" s="201">
        <v>7</v>
      </c>
      <c r="E181" s="202">
        <v>5.28E-2</v>
      </c>
      <c r="F181" s="202">
        <v>0</v>
      </c>
      <c r="G181" s="202">
        <v>0</v>
      </c>
      <c r="H181" s="202">
        <v>0</v>
      </c>
      <c r="I181" s="203">
        <v>0</v>
      </c>
    </row>
    <row r="182" spans="1:9" ht="15">
      <c r="A182" s="199"/>
      <c r="B182" s="200" t="s">
        <v>632</v>
      </c>
      <c r="C182" s="200"/>
      <c r="D182" s="201" t="s">
        <v>203</v>
      </c>
      <c r="E182" s="202" t="s">
        <v>203</v>
      </c>
      <c r="F182" s="202" t="s">
        <v>203</v>
      </c>
      <c r="G182" s="202" t="s">
        <v>203</v>
      </c>
      <c r="H182" s="202" t="s">
        <v>203</v>
      </c>
      <c r="I182" s="203" t="s">
        <v>203</v>
      </c>
    </row>
    <row r="183" spans="1:9" ht="15">
      <c r="A183" s="199"/>
      <c r="B183" s="200"/>
      <c r="C183" s="200" t="s">
        <v>465</v>
      </c>
      <c r="D183" s="201">
        <v>34</v>
      </c>
      <c r="E183" s="202">
        <v>8.6542500000000011</v>
      </c>
      <c r="F183" s="202">
        <v>0</v>
      </c>
      <c r="G183" s="202">
        <v>0</v>
      </c>
      <c r="H183" s="202">
        <v>0</v>
      </c>
      <c r="I183" s="203">
        <v>0</v>
      </c>
    </row>
    <row r="184" spans="1:9" ht="15">
      <c r="A184" s="199"/>
      <c r="B184" s="200"/>
      <c r="C184" s="200" t="s">
        <v>444</v>
      </c>
      <c r="D184" s="201">
        <v>5</v>
      </c>
      <c r="E184" s="202">
        <v>5.5025500000000003</v>
      </c>
      <c r="F184" s="202">
        <v>0</v>
      </c>
      <c r="G184" s="202">
        <v>0</v>
      </c>
      <c r="H184" s="202">
        <v>0</v>
      </c>
      <c r="I184" s="203">
        <v>0</v>
      </c>
    </row>
    <row r="185" spans="1:9" ht="15">
      <c r="A185" s="199"/>
      <c r="B185" s="200"/>
      <c r="C185" s="200" t="s">
        <v>367</v>
      </c>
      <c r="D185" s="201">
        <v>3</v>
      </c>
      <c r="E185" s="202">
        <v>5.0853999999999999</v>
      </c>
      <c r="F185" s="202">
        <v>1</v>
      </c>
      <c r="G185" s="202">
        <v>1</v>
      </c>
      <c r="H185" s="202">
        <v>0</v>
      </c>
      <c r="I185" s="203">
        <v>0</v>
      </c>
    </row>
    <row r="186" spans="1:9" ht="15">
      <c r="A186" s="199"/>
      <c r="B186" s="200"/>
      <c r="C186" s="200" t="s">
        <v>365</v>
      </c>
      <c r="D186" s="201">
        <v>1</v>
      </c>
      <c r="E186" s="202">
        <v>2.4</v>
      </c>
      <c r="F186" s="202">
        <v>0</v>
      </c>
      <c r="G186" s="202">
        <v>0</v>
      </c>
      <c r="H186" s="202">
        <v>0</v>
      </c>
      <c r="I186" s="203">
        <v>0</v>
      </c>
    </row>
    <row r="187" spans="1:9" ht="15">
      <c r="A187" s="199"/>
      <c r="B187" s="200"/>
      <c r="C187" s="200" t="s">
        <v>447</v>
      </c>
      <c r="D187" s="201">
        <v>63</v>
      </c>
      <c r="E187" s="202">
        <v>1.95997</v>
      </c>
      <c r="F187" s="202">
        <v>5</v>
      </c>
      <c r="G187" s="202">
        <v>6.7519999999999997E-2</v>
      </c>
      <c r="H187" s="202">
        <v>0</v>
      </c>
      <c r="I187" s="203">
        <v>0</v>
      </c>
    </row>
    <row r="188" spans="1:9" ht="15">
      <c r="A188" s="199"/>
      <c r="B188" s="200" t="s">
        <v>620</v>
      </c>
      <c r="C188" s="200"/>
      <c r="D188" s="201" t="s">
        <v>203</v>
      </c>
      <c r="E188" s="202" t="s">
        <v>203</v>
      </c>
      <c r="F188" s="202" t="s">
        <v>203</v>
      </c>
      <c r="G188" s="202" t="s">
        <v>203</v>
      </c>
      <c r="H188" s="202" t="s">
        <v>203</v>
      </c>
      <c r="I188" s="203" t="s">
        <v>203</v>
      </c>
    </row>
    <row r="189" spans="1:9" ht="15">
      <c r="A189" s="199"/>
      <c r="B189" s="200"/>
      <c r="C189" s="200" t="s">
        <v>357</v>
      </c>
      <c r="D189" s="201">
        <v>33</v>
      </c>
      <c r="E189" s="202">
        <v>906.83319999999992</v>
      </c>
      <c r="F189" s="202">
        <v>0</v>
      </c>
      <c r="G189" s="202">
        <v>0</v>
      </c>
      <c r="H189" s="202">
        <v>0</v>
      </c>
      <c r="I189" s="203">
        <v>0</v>
      </c>
    </row>
    <row r="190" spans="1:9" ht="15">
      <c r="A190" s="199"/>
      <c r="B190" s="200"/>
      <c r="C190" s="200" t="s">
        <v>447</v>
      </c>
      <c r="D190" s="201">
        <v>304</v>
      </c>
      <c r="E190" s="202">
        <v>789.30792000000031</v>
      </c>
      <c r="F190" s="202">
        <v>26</v>
      </c>
      <c r="G190" s="202">
        <v>28.535179999999997</v>
      </c>
      <c r="H190" s="202">
        <v>0</v>
      </c>
      <c r="I190" s="203">
        <v>0</v>
      </c>
    </row>
    <row r="191" spans="1:9" ht="15">
      <c r="A191" s="199"/>
      <c r="B191" s="200"/>
      <c r="C191" s="200" t="s">
        <v>399</v>
      </c>
      <c r="D191" s="201">
        <v>50</v>
      </c>
      <c r="E191" s="202">
        <v>269.26587000000001</v>
      </c>
      <c r="F191" s="202">
        <v>3</v>
      </c>
      <c r="G191" s="202">
        <v>11.799999999999999</v>
      </c>
      <c r="H191" s="202">
        <v>0</v>
      </c>
      <c r="I191" s="203">
        <v>0</v>
      </c>
    </row>
    <row r="192" spans="1:9" ht="15">
      <c r="A192" s="199"/>
      <c r="B192" s="200"/>
      <c r="C192" s="200" t="s">
        <v>324</v>
      </c>
      <c r="D192" s="201">
        <v>34</v>
      </c>
      <c r="E192" s="202">
        <v>171.07499999999999</v>
      </c>
      <c r="F192" s="202">
        <v>0</v>
      </c>
      <c r="G192" s="202">
        <v>0</v>
      </c>
      <c r="H192" s="202">
        <v>0</v>
      </c>
      <c r="I192" s="203">
        <v>0</v>
      </c>
    </row>
    <row r="193" spans="1:9" ht="15">
      <c r="A193" s="199"/>
      <c r="B193" s="200"/>
      <c r="C193" s="200" t="s">
        <v>397</v>
      </c>
      <c r="D193" s="201">
        <v>472</v>
      </c>
      <c r="E193" s="202">
        <v>161.8626000000001</v>
      </c>
      <c r="F193" s="202">
        <v>19</v>
      </c>
      <c r="G193" s="202">
        <v>3.9092399999999992</v>
      </c>
      <c r="H193" s="202">
        <v>0</v>
      </c>
      <c r="I193" s="203">
        <v>0</v>
      </c>
    </row>
    <row r="194" spans="1:9" ht="15">
      <c r="A194" s="199"/>
      <c r="B194" s="200" t="s">
        <v>633</v>
      </c>
      <c r="C194" s="200"/>
      <c r="D194" s="201" t="s">
        <v>203</v>
      </c>
      <c r="E194" s="202" t="s">
        <v>203</v>
      </c>
      <c r="F194" s="202" t="s">
        <v>203</v>
      </c>
      <c r="G194" s="202" t="s">
        <v>203</v>
      </c>
      <c r="H194" s="202" t="s">
        <v>203</v>
      </c>
      <c r="I194" s="203" t="s">
        <v>203</v>
      </c>
    </row>
    <row r="195" spans="1:9" ht="15">
      <c r="A195" s="199"/>
      <c r="B195" s="200"/>
      <c r="C195" s="200" t="s">
        <v>444</v>
      </c>
      <c r="D195" s="201">
        <v>5</v>
      </c>
      <c r="E195" s="202">
        <v>16.51118</v>
      </c>
      <c r="F195" s="202">
        <v>0</v>
      </c>
      <c r="G195" s="202">
        <v>0</v>
      </c>
      <c r="H195" s="202">
        <v>0</v>
      </c>
      <c r="I195" s="203">
        <v>0</v>
      </c>
    </row>
    <row r="196" spans="1:9" ht="15">
      <c r="A196" s="199"/>
      <c r="B196" s="200"/>
      <c r="C196" s="200" t="s">
        <v>492</v>
      </c>
      <c r="D196" s="201">
        <v>6</v>
      </c>
      <c r="E196" s="202">
        <v>8.6589999999999986E-2</v>
      </c>
      <c r="F196" s="202">
        <v>0</v>
      </c>
      <c r="G196" s="202">
        <v>0</v>
      </c>
      <c r="H196" s="202">
        <v>0</v>
      </c>
      <c r="I196" s="203">
        <v>0</v>
      </c>
    </row>
    <row r="197" spans="1:9" ht="15">
      <c r="A197" s="199"/>
      <c r="B197" s="200"/>
      <c r="C197" s="200" t="s">
        <v>464</v>
      </c>
      <c r="D197" s="201">
        <v>1</v>
      </c>
      <c r="E197" s="202">
        <v>0.04</v>
      </c>
      <c r="F197" s="202">
        <v>0</v>
      </c>
      <c r="G197" s="202">
        <v>0</v>
      </c>
      <c r="H197" s="202">
        <v>0</v>
      </c>
      <c r="I197" s="203">
        <v>0</v>
      </c>
    </row>
    <row r="198" spans="1:9" ht="15">
      <c r="A198" s="199"/>
      <c r="B198" s="200"/>
      <c r="C198" s="200" t="s">
        <v>399</v>
      </c>
      <c r="D198" s="201">
        <v>1</v>
      </c>
      <c r="E198" s="202">
        <v>7.0000000000000001E-3</v>
      </c>
      <c r="F198" s="202">
        <v>0</v>
      </c>
      <c r="G198" s="202">
        <v>0</v>
      </c>
      <c r="H198" s="202">
        <v>0</v>
      </c>
      <c r="I198" s="203">
        <v>0</v>
      </c>
    </row>
    <row r="199" spans="1:9" ht="15">
      <c r="A199" s="199"/>
      <c r="B199" s="200" t="s">
        <v>634</v>
      </c>
      <c r="C199" s="200"/>
      <c r="D199" s="201" t="s">
        <v>203</v>
      </c>
      <c r="E199" s="202" t="s">
        <v>203</v>
      </c>
      <c r="F199" s="202" t="s">
        <v>203</v>
      </c>
      <c r="G199" s="202" t="s">
        <v>203</v>
      </c>
      <c r="H199" s="202" t="s">
        <v>203</v>
      </c>
      <c r="I199" s="203" t="s">
        <v>203</v>
      </c>
    </row>
    <row r="200" spans="1:9" ht="15">
      <c r="A200" s="199"/>
      <c r="B200" s="200"/>
      <c r="C200" s="200" t="s">
        <v>348</v>
      </c>
      <c r="D200" s="201">
        <v>25</v>
      </c>
      <c r="E200" s="202">
        <v>209.97803000000002</v>
      </c>
      <c r="F200" s="202">
        <v>7</v>
      </c>
      <c r="G200" s="202">
        <v>55.538199999999996</v>
      </c>
      <c r="H200" s="202">
        <v>0</v>
      </c>
      <c r="I200" s="203">
        <v>0</v>
      </c>
    </row>
    <row r="201" spans="1:9" ht="15">
      <c r="A201" s="199"/>
      <c r="B201" s="200"/>
      <c r="C201" s="200" t="s">
        <v>270</v>
      </c>
      <c r="D201" s="201">
        <v>3</v>
      </c>
      <c r="E201" s="202">
        <v>19.305</v>
      </c>
      <c r="F201" s="202">
        <v>0</v>
      </c>
      <c r="G201" s="202">
        <v>0</v>
      </c>
      <c r="H201" s="202">
        <v>0</v>
      </c>
      <c r="I201" s="203">
        <v>0</v>
      </c>
    </row>
    <row r="202" spans="1:9" ht="15">
      <c r="A202" s="199"/>
      <c r="B202" s="200"/>
      <c r="C202" s="200" t="s">
        <v>285</v>
      </c>
      <c r="D202" s="201">
        <v>3</v>
      </c>
      <c r="E202" s="202">
        <v>17.560000000000002</v>
      </c>
      <c r="F202" s="202">
        <v>1</v>
      </c>
      <c r="G202" s="202">
        <v>2.5750000000000002</v>
      </c>
      <c r="H202" s="202">
        <v>0</v>
      </c>
      <c r="I202" s="203">
        <v>0</v>
      </c>
    </row>
    <row r="203" spans="1:9" ht="15">
      <c r="A203" s="199"/>
      <c r="B203" s="200"/>
      <c r="C203" s="200" t="s">
        <v>399</v>
      </c>
      <c r="D203" s="201">
        <v>1</v>
      </c>
      <c r="E203" s="202">
        <v>0.1993</v>
      </c>
      <c r="F203" s="202">
        <v>0</v>
      </c>
      <c r="G203" s="202">
        <v>0</v>
      </c>
      <c r="H203" s="202">
        <v>0</v>
      </c>
      <c r="I203" s="203">
        <v>0</v>
      </c>
    </row>
    <row r="204" spans="1:9" ht="15">
      <c r="A204" s="199"/>
      <c r="B204" s="200"/>
      <c r="C204" s="200" t="s">
        <v>273</v>
      </c>
      <c r="D204" s="201">
        <v>1</v>
      </c>
      <c r="E204" s="202">
        <v>9.6000000000000002E-2</v>
      </c>
      <c r="F204" s="202">
        <v>0</v>
      </c>
      <c r="G204" s="202">
        <v>0</v>
      </c>
      <c r="H204" s="202">
        <v>0</v>
      </c>
      <c r="I204" s="203">
        <v>0</v>
      </c>
    </row>
    <row r="205" spans="1:9" ht="15">
      <c r="A205" s="199"/>
      <c r="B205" s="200" t="s">
        <v>635</v>
      </c>
      <c r="C205" s="200"/>
      <c r="D205" s="201" t="s">
        <v>203</v>
      </c>
      <c r="E205" s="202" t="s">
        <v>203</v>
      </c>
      <c r="F205" s="202" t="s">
        <v>203</v>
      </c>
      <c r="G205" s="202" t="s">
        <v>203</v>
      </c>
      <c r="H205" s="202" t="s">
        <v>203</v>
      </c>
      <c r="I205" s="203" t="s">
        <v>203</v>
      </c>
    </row>
    <row r="206" spans="1:9" ht="15">
      <c r="A206" s="199"/>
      <c r="B206" s="200"/>
      <c r="C206" s="200" t="s">
        <v>465</v>
      </c>
      <c r="D206" s="201">
        <v>33</v>
      </c>
      <c r="E206" s="202">
        <v>16.069200000000002</v>
      </c>
      <c r="F206" s="202">
        <v>3</v>
      </c>
      <c r="G206" s="202">
        <v>0.19799999999999998</v>
      </c>
      <c r="H206" s="202">
        <v>0</v>
      </c>
      <c r="I206" s="203">
        <v>0</v>
      </c>
    </row>
    <row r="207" spans="1:9" ht="15">
      <c r="A207" s="199"/>
      <c r="B207" s="200"/>
      <c r="C207" s="200" t="s">
        <v>406</v>
      </c>
      <c r="D207" s="201">
        <v>7</v>
      </c>
      <c r="E207" s="202">
        <v>5.5</v>
      </c>
      <c r="F207" s="202">
        <v>1</v>
      </c>
      <c r="G207" s="202">
        <v>0.5</v>
      </c>
      <c r="H207" s="202">
        <v>0</v>
      </c>
      <c r="I207" s="203">
        <v>0</v>
      </c>
    </row>
    <row r="208" spans="1:9" ht="15">
      <c r="A208" s="199"/>
      <c r="B208" s="200"/>
      <c r="C208" s="200" t="s">
        <v>399</v>
      </c>
      <c r="D208" s="201">
        <v>4</v>
      </c>
      <c r="E208" s="202">
        <v>0.61064000000000007</v>
      </c>
      <c r="F208" s="202">
        <v>1</v>
      </c>
      <c r="G208" s="202">
        <v>9.8000000000000014E-3</v>
      </c>
      <c r="H208" s="202">
        <v>0</v>
      </c>
      <c r="I208" s="203">
        <v>0</v>
      </c>
    </row>
    <row r="209" spans="1:9" ht="15">
      <c r="A209" s="199"/>
      <c r="B209" s="200"/>
      <c r="C209" s="200" t="s">
        <v>375</v>
      </c>
      <c r="D209" s="201">
        <v>14</v>
      </c>
      <c r="E209" s="202">
        <v>0.44020000000000015</v>
      </c>
      <c r="F209" s="202">
        <v>2</v>
      </c>
      <c r="G209" s="202">
        <v>9.5999999999999992E-3</v>
      </c>
      <c r="H209" s="202">
        <v>0</v>
      </c>
      <c r="I209" s="203">
        <v>0</v>
      </c>
    </row>
    <row r="210" spans="1:9" ht="15">
      <c r="A210" s="199"/>
      <c r="B210" s="200"/>
      <c r="C210" s="200" t="s">
        <v>403</v>
      </c>
      <c r="D210" s="201">
        <v>18</v>
      </c>
      <c r="E210" s="202">
        <v>0.22160000000000002</v>
      </c>
      <c r="F210" s="202">
        <v>4</v>
      </c>
      <c r="G210" s="202">
        <v>1.44E-2</v>
      </c>
      <c r="H210" s="202">
        <v>0</v>
      </c>
      <c r="I210" s="203">
        <v>0</v>
      </c>
    </row>
    <row r="211" spans="1:9" ht="15">
      <c r="A211" s="199"/>
      <c r="B211" s="200" t="s">
        <v>636</v>
      </c>
      <c r="C211" s="200"/>
      <c r="D211" s="201" t="s">
        <v>203</v>
      </c>
      <c r="E211" s="202" t="s">
        <v>203</v>
      </c>
      <c r="F211" s="202" t="s">
        <v>203</v>
      </c>
      <c r="G211" s="202" t="s">
        <v>203</v>
      </c>
      <c r="H211" s="202" t="s">
        <v>203</v>
      </c>
      <c r="I211" s="203" t="s">
        <v>203</v>
      </c>
    </row>
    <row r="212" spans="1:9" ht="15">
      <c r="A212" s="199"/>
      <c r="B212" s="200"/>
      <c r="C212" s="200" t="s">
        <v>447</v>
      </c>
      <c r="D212" s="201">
        <v>6</v>
      </c>
      <c r="E212" s="202">
        <v>11.439499999999999</v>
      </c>
      <c r="F212" s="202">
        <v>3</v>
      </c>
      <c r="G212" s="202">
        <v>2.5680000000000001</v>
      </c>
      <c r="H212" s="202">
        <v>0</v>
      </c>
      <c r="I212" s="203">
        <v>0</v>
      </c>
    </row>
    <row r="213" spans="1:9" ht="15">
      <c r="A213" s="199"/>
      <c r="B213" s="200"/>
      <c r="C213" s="200" t="s">
        <v>464</v>
      </c>
      <c r="D213" s="201">
        <v>16</v>
      </c>
      <c r="E213" s="202">
        <v>1.756</v>
      </c>
      <c r="F213" s="202">
        <v>0</v>
      </c>
      <c r="G213" s="202">
        <v>0</v>
      </c>
      <c r="H213" s="202">
        <v>0</v>
      </c>
      <c r="I213" s="203">
        <v>0</v>
      </c>
    </row>
    <row r="214" spans="1:9" ht="15">
      <c r="A214" s="199"/>
      <c r="B214" s="200"/>
      <c r="C214" s="200" t="s">
        <v>465</v>
      </c>
      <c r="D214" s="201">
        <v>10</v>
      </c>
      <c r="E214" s="202">
        <v>1.6694999999999998</v>
      </c>
      <c r="F214" s="202">
        <v>2</v>
      </c>
      <c r="G214" s="202">
        <v>0.72</v>
      </c>
      <c r="H214" s="202">
        <v>0</v>
      </c>
      <c r="I214" s="203">
        <v>0</v>
      </c>
    </row>
    <row r="215" spans="1:9" ht="15">
      <c r="A215" s="199"/>
      <c r="B215" s="200"/>
      <c r="C215" s="200" t="s">
        <v>453</v>
      </c>
      <c r="D215" s="201">
        <v>12</v>
      </c>
      <c r="E215" s="202">
        <v>0.25678999999999996</v>
      </c>
      <c r="F215" s="202">
        <v>0</v>
      </c>
      <c r="G215" s="202">
        <v>0</v>
      </c>
      <c r="H215" s="202">
        <v>0</v>
      </c>
      <c r="I215" s="203">
        <v>0</v>
      </c>
    </row>
    <row r="216" spans="1:9" ht="15">
      <c r="A216" s="199"/>
      <c r="B216" s="200"/>
      <c r="C216" s="200" t="s">
        <v>375</v>
      </c>
      <c r="D216" s="201">
        <v>7</v>
      </c>
      <c r="E216" s="202">
        <v>0.18919999999999998</v>
      </c>
      <c r="F216" s="202">
        <v>0</v>
      </c>
      <c r="G216" s="202">
        <v>0</v>
      </c>
      <c r="H216" s="202">
        <v>0</v>
      </c>
      <c r="I216" s="203">
        <v>0</v>
      </c>
    </row>
    <row r="217" spans="1:9" ht="15">
      <c r="A217" s="199"/>
      <c r="B217" s="200" t="s">
        <v>587</v>
      </c>
      <c r="C217" s="200"/>
      <c r="D217" s="201" t="s">
        <v>203</v>
      </c>
      <c r="E217" s="202" t="s">
        <v>203</v>
      </c>
      <c r="F217" s="202" t="s">
        <v>203</v>
      </c>
      <c r="G217" s="202" t="s">
        <v>203</v>
      </c>
      <c r="H217" s="202" t="s">
        <v>203</v>
      </c>
      <c r="I217" s="203" t="s">
        <v>203</v>
      </c>
    </row>
    <row r="218" spans="1:9" ht="15">
      <c r="A218" s="199"/>
      <c r="B218" s="200"/>
      <c r="C218" s="200" t="s">
        <v>324</v>
      </c>
      <c r="D218" s="201">
        <v>47</v>
      </c>
      <c r="E218" s="202">
        <v>2412.5803799999999</v>
      </c>
      <c r="F218" s="202">
        <v>8</v>
      </c>
      <c r="G218" s="202">
        <v>241.5</v>
      </c>
      <c r="H218" s="202">
        <v>0</v>
      </c>
      <c r="I218" s="203">
        <v>0</v>
      </c>
    </row>
    <row r="219" spans="1:9" ht="15">
      <c r="A219" s="199"/>
      <c r="B219" s="200"/>
      <c r="C219" s="200" t="s">
        <v>347</v>
      </c>
      <c r="D219" s="201">
        <v>4</v>
      </c>
      <c r="E219" s="202">
        <v>2009.68</v>
      </c>
      <c r="F219" s="202">
        <v>0</v>
      </c>
      <c r="G219" s="202">
        <v>0</v>
      </c>
      <c r="H219" s="202">
        <v>0</v>
      </c>
      <c r="I219" s="203">
        <v>0</v>
      </c>
    </row>
    <row r="220" spans="1:9" ht="15">
      <c r="A220" s="199"/>
      <c r="B220" s="200"/>
      <c r="C220" s="200" t="s">
        <v>399</v>
      </c>
      <c r="D220" s="201">
        <v>26</v>
      </c>
      <c r="E220" s="202">
        <v>61.662400000000005</v>
      </c>
      <c r="F220" s="202">
        <v>12</v>
      </c>
      <c r="G220" s="202">
        <v>19.475600000000004</v>
      </c>
      <c r="H220" s="202">
        <v>2</v>
      </c>
      <c r="I220" s="203">
        <v>0.02</v>
      </c>
    </row>
    <row r="221" spans="1:9" ht="15">
      <c r="A221" s="199"/>
      <c r="B221" s="200"/>
      <c r="C221" s="200" t="s">
        <v>424</v>
      </c>
      <c r="D221" s="201">
        <v>1</v>
      </c>
      <c r="E221" s="202">
        <v>10</v>
      </c>
      <c r="F221" s="202">
        <v>0</v>
      </c>
      <c r="G221" s="202">
        <v>0</v>
      </c>
      <c r="H221" s="202">
        <v>0</v>
      </c>
      <c r="I221" s="203">
        <v>0</v>
      </c>
    </row>
    <row r="222" spans="1:9" ht="15">
      <c r="A222" s="199"/>
      <c r="B222" s="200"/>
      <c r="C222" s="200" t="s">
        <v>344</v>
      </c>
      <c r="D222" s="201">
        <v>7</v>
      </c>
      <c r="E222" s="202">
        <v>2.0109999999999997</v>
      </c>
      <c r="F222" s="202">
        <v>6</v>
      </c>
      <c r="G222" s="202">
        <v>0.3145</v>
      </c>
      <c r="H222" s="202">
        <v>0</v>
      </c>
      <c r="I222" s="203">
        <v>0</v>
      </c>
    </row>
    <row r="223" spans="1:9" ht="15">
      <c r="A223" s="199"/>
      <c r="B223" s="200" t="s">
        <v>637</v>
      </c>
      <c r="C223" s="200"/>
      <c r="D223" s="201" t="s">
        <v>203</v>
      </c>
      <c r="E223" s="202" t="s">
        <v>203</v>
      </c>
      <c r="F223" s="202" t="s">
        <v>203</v>
      </c>
      <c r="G223" s="202" t="s">
        <v>203</v>
      </c>
      <c r="H223" s="202" t="s">
        <v>203</v>
      </c>
      <c r="I223" s="203" t="s">
        <v>203</v>
      </c>
    </row>
    <row r="224" spans="1:9" ht="15">
      <c r="A224" s="199"/>
      <c r="B224" s="200"/>
      <c r="C224" s="200" t="s">
        <v>249</v>
      </c>
      <c r="D224" s="201">
        <v>84</v>
      </c>
      <c r="E224" s="202">
        <v>41.236030000000007</v>
      </c>
      <c r="F224" s="202">
        <v>10</v>
      </c>
      <c r="G224" s="202">
        <v>1.80725</v>
      </c>
      <c r="H224" s="202">
        <v>0</v>
      </c>
      <c r="I224" s="203">
        <v>0</v>
      </c>
    </row>
    <row r="225" spans="1:9" ht="15">
      <c r="A225" s="199"/>
      <c r="B225" s="200"/>
      <c r="C225" s="200" t="s">
        <v>406</v>
      </c>
      <c r="D225" s="201">
        <v>1</v>
      </c>
      <c r="E225" s="202">
        <v>1.8</v>
      </c>
      <c r="F225" s="202">
        <v>1</v>
      </c>
      <c r="G225" s="202">
        <v>1.8</v>
      </c>
      <c r="H225" s="202">
        <v>0</v>
      </c>
      <c r="I225" s="203">
        <v>0</v>
      </c>
    </row>
    <row r="226" spans="1:9" ht="15">
      <c r="A226" s="199"/>
      <c r="B226" s="200"/>
      <c r="C226" s="200" t="s">
        <v>252</v>
      </c>
      <c r="D226" s="201">
        <v>8</v>
      </c>
      <c r="E226" s="202">
        <v>0.39268999999999998</v>
      </c>
      <c r="F226" s="202">
        <v>2</v>
      </c>
      <c r="G226" s="202">
        <v>4.7740000000000005E-2</v>
      </c>
      <c r="H226" s="202">
        <v>0</v>
      </c>
      <c r="I226" s="203">
        <v>0</v>
      </c>
    </row>
    <row r="227" spans="1:9" ht="15">
      <c r="A227" s="199"/>
      <c r="B227" s="200"/>
      <c r="C227" s="200" t="s">
        <v>403</v>
      </c>
      <c r="D227" s="201">
        <v>16</v>
      </c>
      <c r="E227" s="202">
        <v>0.29820000000000002</v>
      </c>
      <c r="F227" s="202">
        <v>8</v>
      </c>
      <c r="G227" s="202">
        <v>6.1439999999999995E-2</v>
      </c>
      <c r="H227" s="202">
        <v>0</v>
      </c>
      <c r="I227" s="203">
        <v>0</v>
      </c>
    </row>
    <row r="228" spans="1:9" ht="15">
      <c r="A228" s="199"/>
      <c r="B228" s="200"/>
      <c r="C228" s="200" t="s">
        <v>460</v>
      </c>
      <c r="D228" s="201">
        <v>4</v>
      </c>
      <c r="E228" s="202">
        <v>0.10477</v>
      </c>
      <c r="F228" s="202">
        <v>4</v>
      </c>
      <c r="G228" s="202">
        <v>0.10477</v>
      </c>
      <c r="H228" s="202">
        <v>0</v>
      </c>
      <c r="I228" s="203">
        <v>0</v>
      </c>
    </row>
    <row r="229" spans="1:9" ht="15">
      <c r="A229" s="199"/>
      <c r="B229" s="200" t="s">
        <v>638</v>
      </c>
      <c r="C229" s="200"/>
      <c r="D229" s="201" t="s">
        <v>203</v>
      </c>
      <c r="E229" s="202" t="s">
        <v>203</v>
      </c>
      <c r="F229" s="202" t="s">
        <v>203</v>
      </c>
      <c r="G229" s="202" t="s">
        <v>203</v>
      </c>
      <c r="H229" s="202" t="s">
        <v>203</v>
      </c>
      <c r="I229" s="203" t="s">
        <v>203</v>
      </c>
    </row>
    <row r="230" spans="1:9" ht="15">
      <c r="A230" s="199"/>
      <c r="B230" s="200"/>
      <c r="C230" s="200" t="s">
        <v>459</v>
      </c>
      <c r="D230" s="201">
        <v>4</v>
      </c>
      <c r="E230" s="202">
        <v>184</v>
      </c>
      <c r="F230" s="202">
        <v>1</v>
      </c>
      <c r="G230" s="202">
        <v>23</v>
      </c>
      <c r="H230" s="202">
        <v>0</v>
      </c>
      <c r="I230" s="203">
        <v>0</v>
      </c>
    </row>
    <row r="231" spans="1:9" ht="15">
      <c r="A231" s="199"/>
      <c r="B231" s="200"/>
      <c r="C231" s="200" t="s">
        <v>465</v>
      </c>
      <c r="D231" s="201">
        <v>279</v>
      </c>
      <c r="E231" s="202">
        <v>157.38612000000003</v>
      </c>
      <c r="F231" s="202">
        <v>38</v>
      </c>
      <c r="G231" s="202">
        <v>23.04252</v>
      </c>
      <c r="H231" s="202">
        <v>0</v>
      </c>
      <c r="I231" s="203">
        <v>0</v>
      </c>
    </row>
    <row r="232" spans="1:9" ht="15">
      <c r="A232" s="199"/>
      <c r="B232" s="200"/>
      <c r="C232" s="200" t="s">
        <v>342</v>
      </c>
      <c r="D232" s="201">
        <v>7</v>
      </c>
      <c r="E232" s="202">
        <v>84.710000000000008</v>
      </c>
      <c r="F232" s="202">
        <v>1</v>
      </c>
      <c r="G232" s="202">
        <v>12</v>
      </c>
      <c r="H232" s="202">
        <v>0</v>
      </c>
      <c r="I232" s="203">
        <v>0</v>
      </c>
    </row>
    <row r="233" spans="1:9" ht="15">
      <c r="A233" s="199"/>
      <c r="B233" s="200"/>
      <c r="C233" s="200" t="s">
        <v>457</v>
      </c>
      <c r="D233" s="201">
        <v>4</v>
      </c>
      <c r="E233" s="202">
        <v>20.189319999999999</v>
      </c>
      <c r="F233" s="202">
        <v>2</v>
      </c>
      <c r="G233" s="202">
        <v>1.8341200000000002</v>
      </c>
      <c r="H233" s="202">
        <v>0</v>
      </c>
      <c r="I233" s="203">
        <v>0</v>
      </c>
    </row>
    <row r="234" spans="1:9" ht="15">
      <c r="A234" s="199"/>
      <c r="B234" s="200"/>
      <c r="C234" s="200" t="s">
        <v>467</v>
      </c>
      <c r="D234" s="201">
        <v>13</v>
      </c>
      <c r="E234" s="202">
        <v>1.8073999999999997</v>
      </c>
      <c r="F234" s="202">
        <v>0</v>
      </c>
      <c r="G234" s="202">
        <v>0</v>
      </c>
      <c r="H234" s="202">
        <v>0</v>
      </c>
      <c r="I234" s="203">
        <v>0</v>
      </c>
    </row>
    <row r="235" spans="1:9" ht="15">
      <c r="A235" s="199"/>
      <c r="B235" s="200" t="s">
        <v>576</v>
      </c>
      <c r="C235" s="200"/>
      <c r="D235" s="201" t="s">
        <v>203</v>
      </c>
      <c r="E235" s="202" t="s">
        <v>203</v>
      </c>
      <c r="F235" s="202" t="s">
        <v>203</v>
      </c>
      <c r="G235" s="202" t="s">
        <v>203</v>
      </c>
      <c r="H235" s="202" t="s">
        <v>203</v>
      </c>
      <c r="I235" s="203" t="s">
        <v>203</v>
      </c>
    </row>
    <row r="236" spans="1:9" ht="15">
      <c r="A236" s="199"/>
      <c r="B236" s="200"/>
      <c r="C236" s="200" t="s">
        <v>526</v>
      </c>
      <c r="D236" s="201">
        <v>246</v>
      </c>
      <c r="E236" s="202">
        <v>2841.412870000001</v>
      </c>
      <c r="F236" s="202">
        <v>1</v>
      </c>
      <c r="G236" s="202">
        <v>2.3679999999999999</v>
      </c>
      <c r="H236" s="202">
        <v>0</v>
      </c>
      <c r="I236" s="203">
        <v>0</v>
      </c>
    </row>
    <row r="237" spans="1:9" ht="15">
      <c r="A237" s="199"/>
      <c r="B237" s="200"/>
      <c r="C237" s="200" t="s">
        <v>260</v>
      </c>
      <c r="D237" s="201">
        <v>26</v>
      </c>
      <c r="E237" s="202">
        <v>1156.84808</v>
      </c>
      <c r="F237" s="202">
        <v>0</v>
      </c>
      <c r="G237" s="202">
        <v>0</v>
      </c>
      <c r="H237" s="202">
        <v>0</v>
      </c>
      <c r="I237" s="203">
        <v>0</v>
      </c>
    </row>
    <row r="238" spans="1:9" ht="15">
      <c r="A238" s="199"/>
      <c r="B238" s="200"/>
      <c r="C238" s="200" t="s">
        <v>255</v>
      </c>
      <c r="D238" s="201">
        <v>12</v>
      </c>
      <c r="E238" s="202">
        <v>524.27724999999998</v>
      </c>
      <c r="F238" s="202">
        <v>0</v>
      </c>
      <c r="G238" s="202">
        <v>0</v>
      </c>
      <c r="H238" s="202">
        <v>0</v>
      </c>
      <c r="I238" s="203">
        <v>0</v>
      </c>
    </row>
    <row r="239" spans="1:9" ht="15">
      <c r="A239" s="199"/>
      <c r="B239" s="200"/>
      <c r="C239" s="200" t="s">
        <v>518</v>
      </c>
      <c r="D239" s="201">
        <v>54</v>
      </c>
      <c r="E239" s="202">
        <v>402.27679999999998</v>
      </c>
      <c r="F239" s="202">
        <v>1</v>
      </c>
      <c r="G239" s="202">
        <v>6.9000000000000006E-2</v>
      </c>
      <c r="H239" s="202">
        <v>0</v>
      </c>
      <c r="I239" s="203">
        <v>0</v>
      </c>
    </row>
    <row r="240" spans="1:9" ht="15">
      <c r="A240" s="199"/>
      <c r="B240" s="200"/>
      <c r="C240" s="200" t="s">
        <v>257</v>
      </c>
      <c r="D240" s="201">
        <v>8</v>
      </c>
      <c r="E240" s="202">
        <v>226.608</v>
      </c>
      <c r="F240" s="202">
        <v>1</v>
      </c>
      <c r="G240" s="202">
        <v>5.2</v>
      </c>
      <c r="H240" s="202">
        <v>0</v>
      </c>
      <c r="I240" s="203">
        <v>0</v>
      </c>
    </row>
    <row r="241" spans="1:9" ht="15">
      <c r="A241" s="194" t="s">
        <v>639</v>
      </c>
      <c r="B241" s="195"/>
      <c r="C241" s="195"/>
      <c r="D241" s="257" t="s">
        <v>203</v>
      </c>
      <c r="E241" s="258" t="s">
        <v>203</v>
      </c>
      <c r="F241" s="258" t="s">
        <v>203</v>
      </c>
      <c r="G241" s="258" t="s">
        <v>203</v>
      </c>
      <c r="H241" s="258" t="s">
        <v>203</v>
      </c>
      <c r="I241" s="259" t="s">
        <v>203</v>
      </c>
    </row>
    <row r="242" spans="1:9" ht="15">
      <c r="A242" s="199"/>
      <c r="B242" s="200" t="s">
        <v>545</v>
      </c>
      <c r="C242" s="200"/>
      <c r="D242" s="201" t="s">
        <v>203</v>
      </c>
      <c r="E242" s="202" t="s">
        <v>203</v>
      </c>
      <c r="F242" s="202" t="s">
        <v>203</v>
      </c>
      <c r="G242" s="202" t="s">
        <v>203</v>
      </c>
      <c r="H242" s="202" t="s">
        <v>203</v>
      </c>
      <c r="I242" s="203" t="s">
        <v>203</v>
      </c>
    </row>
    <row r="243" spans="1:9" ht="15">
      <c r="A243" s="199"/>
      <c r="B243" s="200"/>
      <c r="C243" s="200" t="s">
        <v>265</v>
      </c>
      <c r="D243" s="201">
        <v>109</v>
      </c>
      <c r="E243" s="202">
        <v>5143.2552099999994</v>
      </c>
      <c r="F243" s="202">
        <v>7</v>
      </c>
      <c r="G243" s="202">
        <v>81.725480000000005</v>
      </c>
      <c r="H243" s="202">
        <v>0</v>
      </c>
      <c r="I243" s="203">
        <v>0</v>
      </c>
    </row>
    <row r="244" spans="1:9" ht="15">
      <c r="A244" s="199"/>
      <c r="B244" s="200"/>
      <c r="C244" s="200" t="s">
        <v>257</v>
      </c>
      <c r="D244" s="201">
        <v>112</v>
      </c>
      <c r="E244" s="202">
        <v>1954.4349999999993</v>
      </c>
      <c r="F244" s="202">
        <v>6</v>
      </c>
      <c r="G244" s="202">
        <v>114.744</v>
      </c>
      <c r="H244" s="202">
        <v>0</v>
      </c>
      <c r="I244" s="203">
        <v>0</v>
      </c>
    </row>
    <row r="245" spans="1:9" ht="15">
      <c r="A245" s="199"/>
      <c r="B245" s="200"/>
      <c r="C245" s="200" t="s">
        <v>260</v>
      </c>
      <c r="D245" s="201">
        <v>123</v>
      </c>
      <c r="E245" s="202">
        <v>1848.615</v>
      </c>
      <c r="F245" s="202">
        <v>1</v>
      </c>
      <c r="G245" s="202">
        <v>11.496</v>
      </c>
      <c r="H245" s="202">
        <v>0</v>
      </c>
      <c r="I245" s="203">
        <v>0</v>
      </c>
    </row>
    <row r="246" spans="1:9" ht="15">
      <c r="A246" s="199"/>
      <c r="B246" s="200"/>
      <c r="C246" s="200" t="s">
        <v>280</v>
      </c>
      <c r="D246" s="201">
        <v>36</v>
      </c>
      <c r="E246" s="202">
        <v>726.21251999999993</v>
      </c>
      <c r="F246" s="202">
        <v>1</v>
      </c>
      <c r="G246" s="202">
        <v>22.44</v>
      </c>
      <c r="H246" s="202">
        <v>0</v>
      </c>
      <c r="I246" s="203">
        <v>0</v>
      </c>
    </row>
    <row r="247" spans="1:9" ht="15">
      <c r="A247" s="199"/>
      <c r="B247" s="200"/>
      <c r="C247" s="200" t="s">
        <v>255</v>
      </c>
      <c r="D247" s="201">
        <v>11</v>
      </c>
      <c r="E247" s="202">
        <v>357.721</v>
      </c>
      <c r="F247" s="202">
        <v>0</v>
      </c>
      <c r="G247" s="202">
        <v>0</v>
      </c>
      <c r="H247" s="202">
        <v>0</v>
      </c>
      <c r="I247" s="203">
        <v>0</v>
      </c>
    </row>
    <row r="248" spans="1:9" ht="15">
      <c r="A248" s="199"/>
      <c r="B248" s="200" t="s">
        <v>566</v>
      </c>
      <c r="C248" s="200"/>
      <c r="D248" s="201" t="s">
        <v>203</v>
      </c>
      <c r="E248" s="202" t="s">
        <v>203</v>
      </c>
      <c r="F248" s="202" t="s">
        <v>203</v>
      </c>
      <c r="G248" s="202" t="s">
        <v>203</v>
      </c>
      <c r="H248" s="202" t="s">
        <v>203</v>
      </c>
      <c r="I248" s="203" t="s">
        <v>203</v>
      </c>
    </row>
    <row r="249" spans="1:9" ht="15">
      <c r="A249" s="199"/>
      <c r="B249" s="200"/>
      <c r="C249" s="200" t="s">
        <v>255</v>
      </c>
      <c r="D249" s="201">
        <v>762</v>
      </c>
      <c r="E249" s="202">
        <v>49233.598099999996</v>
      </c>
      <c r="F249" s="202">
        <v>32</v>
      </c>
      <c r="G249" s="202">
        <v>1564.9945</v>
      </c>
      <c r="H249" s="202">
        <v>0</v>
      </c>
      <c r="I249" s="203">
        <v>0</v>
      </c>
    </row>
    <row r="250" spans="1:9" ht="15">
      <c r="A250" s="199"/>
      <c r="B250" s="200"/>
      <c r="C250" s="200" t="s">
        <v>282</v>
      </c>
      <c r="D250" s="201">
        <v>10369</v>
      </c>
      <c r="E250" s="202">
        <v>28378.926809999983</v>
      </c>
      <c r="F250" s="202">
        <v>536</v>
      </c>
      <c r="G250" s="202">
        <v>1595.4319099999998</v>
      </c>
      <c r="H250" s="202">
        <v>0</v>
      </c>
      <c r="I250" s="203">
        <v>0</v>
      </c>
    </row>
    <row r="251" spans="1:9" ht="15">
      <c r="A251" s="199"/>
      <c r="B251" s="200"/>
      <c r="C251" s="200" t="s">
        <v>265</v>
      </c>
      <c r="D251" s="201">
        <v>8072</v>
      </c>
      <c r="E251" s="202">
        <v>19255.434110000006</v>
      </c>
      <c r="F251" s="202">
        <v>447</v>
      </c>
      <c r="G251" s="202">
        <v>1243.3399899999999</v>
      </c>
      <c r="H251" s="202">
        <v>0</v>
      </c>
      <c r="I251" s="203">
        <v>0</v>
      </c>
    </row>
    <row r="252" spans="1:9" ht="15">
      <c r="A252" s="199"/>
      <c r="B252" s="200"/>
      <c r="C252" s="200" t="s">
        <v>257</v>
      </c>
      <c r="D252" s="201">
        <v>43</v>
      </c>
      <c r="E252" s="202">
        <v>2492.6844500000002</v>
      </c>
      <c r="F252" s="202">
        <v>2</v>
      </c>
      <c r="G252" s="202">
        <v>49.329000000000001</v>
      </c>
      <c r="H252" s="202">
        <v>0</v>
      </c>
      <c r="I252" s="203">
        <v>0</v>
      </c>
    </row>
    <row r="253" spans="1:9" ht="15">
      <c r="A253" s="199"/>
      <c r="B253" s="200"/>
      <c r="C253" s="200" t="s">
        <v>260</v>
      </c>
      <c r="D253" s="201">
        <v>58</v>
      </c>
      <c r="E253" s="202">
        <v>964.40576000000021</v>
      </c>
      <c r="F253" s="202">
        <v>1</v>
      </c>
      <c r="G253" s="202">
        <v>120.178</v>
      </c>
      <c r="H253" s="202">
        <v>0</v>
      </c>
      <c r="I253" s="203">
        <v>0</v>
      </c>
    </row>
    <row r="254" spans="1:9" ht="15">
      <c r="A254" s="199"/>
      <c r="B254" s="200" t="s">
        <v>552</v>
      </c>
      <c r="C254" s="200"/>
      <c r="D254" s="201" t="s">
        <v>203</v>
      </c>
      <c r="E254" s="202" t="s">
        <v>203</v>
      </c>
      <c r="F254" s="202" t="s">
        <v>203</v>
      </c>
      <c r="G254" s="202" t="s">
        <v>203</v>
      </c>
      <c r="H254" s="202" t="s">
        <v>203</v>
      </c>
      <c r="I254" s="203" t="s">
        <v>203</v>
      </c>
    </row>
    <row r="255" spans="1:9" ht="15">
      <c r="A255" s="199"/>
      <c r="B255" s="200"/>
      <c r="C255" s="200" t="s">
        <v>471</v>
      </c>
      <c r="D255" s="201">
        <v>395</v>
      </c>
      <c r="E255" s="202">
        <v>12103.754999999997</v>
      </c>
      <c r="F255" s="202">
        <v>35</v>
      </c>
      <c r="G255" s="202">
        <v>720.67</v>
      </c>
      <c r="H255" s="202">
        <v>0</v>
      </c>
      <c r="I255" s="203">
        <v>0</v>
      </c>
    </row>
    <row r="256" spans="1:9" ht="15">
      <c r="A256" s="199"/>
      <c r="B256" s="200"/>
      <c r="C256" s="200" t="s">
        <v>221</v>
      </c>
      <c r="D256" s="201">
        <v>94</v>
      </c>
      <c r="E256" s="202">
        <v>940.52559999999994</v>
      </c>
      <c r="F256" s="202">
        <v>0</v>
      </c>
      <c r="G256" s="202">
        <v>0</v>
      </c>
      <c r="H256" s="202">
        <v>0</v>
      </c>
      <c r="I256" s="203">
        <v>0</v>
      </c>
    </row>
    <row r="257" spans="1:9" ht="15">
      <c r="A257" s="199"/>
      <c r="B257" s="200"/>
      <c r="C257" s="200" t="s">
        <v>447</v>
      </c>
      <c r="D257" s="201">
        <v>347</v>
      </c>
      <c r="E257" s="202">
        <v>302.27647000000007</v>
      </c>
      <c r="F257" s="202">
        <v>17</v>
      </c>
      <c r="G257" s="202">
        <v>13.23945</v>
      </c>
      <c r="H257" s="202">
        <v>0</v>
      </c>
      <c r="I257" s="203">
        <v>0</v>
      </c>
    </row>
    <row r="258" spans="1:9" ht="15">
      <c r="A258" s="199"/>
      <c r="B258" s="200"/>
      <c r="C258" s="200" t="s">
        <v>343</v>
      </c>
      <c r="D258" s="201">
        <v>10</v>
      </c>
      <c r="E258" s="202">
        <v>242.82999999999998</v>
      </c>
      <c r="F258" s="202">
        <v>10</v>
      </c>
      <c r="G258" s="202">
        <v>242.82999999999998</v>
      </c>
      <c r="H258" s="202">
        <v>0</v>
      </c>
      <c r="I258" s="203">
        <v>0</v>
      </c>
    </row>
    <row r="259" spans="1:9" ht="15">
      <c r="A259" s="199"/>
      <c r="B259" s="200"/>
      <c r="C259" s="200" t="s">
        <v>489</v>
      </c>
      <c r="D259" s="201">
        <v>152</v>
      </c>
      <c r="E259" s="202">
        <v>202.62664000000004</v>
      </c>
      <c r="F259" s="202">
        <v>7</v>
      </c>
      <c r="G259" s="202">
        <v>9.9500000000000005E-2</v>
      </c>
      <c r="H259" s="202">
        <v>0</v>
      </c>
      <c r="I259" s="203">
        <v>0</v>
      </c>
    </row>
    <row r="260" spans="1:9" ht="15">
      <c r="A260" s="199"/>
      <c r="B260" s="200" t="s">
        <v>541</v>
      </c>
      <c r="C260" s="200"/>
      <c r="D260" s="201" t="s">
        <v>203</v>
      </c>
      <c r="E260" s="202" t="s">
        <v>203</v>
      </c>
      <c r="F260" s="202" t="s">
        <v>203</v>
      </c>
      <c r="G260" s="202" t="s">
        <v>203</v>
      </c>
      <c r="H260" s="202" t="s">
        <v>203</v>
      </c>
      <c r="I260" s="203" t="s">
        <v>203</v>
      </c>
    </row>
    <row r="261" spans="1:9" ht="15">
      <c r="A261" s="199"/>
      <c r="B261" s="200"/>
      <c r="C261" s="200" t="s">
        <v>207</v>
      </c>
      <c r="D261" s="201">
        <v>7000</v>
      </c>
      <c r="E261" s="202">
        <v>89086.647999999826</v>
      </c>
      <c r="F261" s="202">
        <v>120</v>
      </c>
      <c r="G261" s="202">
        <v>1200.4700600000001</v>
      </c>
      <c r="H261" s="202">
        <v>0</v>
      </c>
      <c r="I261" s="203">
        <v>0</v>
      </c>
    </row>
    <row r="262" spans="1:9" ht="15">
      <c r="A262" s="199"/>
      <c r="B262" s="200"/>
      <c r="C262" s="200" t="s">
        <v>235</v>
      </c>
      <c r="D262" s="201">
        <v>1504</v>
      </c>
      <c r="E262" s="202">
        <v>17388.215800000005</v>
      </c>
      <c r="F262" s="202">
        <v>143</v>
      </c>
      <c r="G262" s="202">
        <v>694.29207999999994</v>
      </c>
      <c r="H262" s="202">
        <v>0</v>
      </c>
      <c r="I262" s="203">
        <v>0</v>
      </c>
    </row>
    <row r="263" spans="1:9" ht="15">
      <c r="A263" s="199"/>
      <c r="B263" s="200"/>
      <c r="C263" s="200" t="s">
        <v>471</v>
      </c>
      <c r="D263" s="201">
        <v>481</v>
      </c>
      <c r="E263" s="202">
        <v>16949.399999999998</v>
      </c>
      <c r="F263" s="202">
        <v>28</v>
      </c>
      <c r="G263" s="202">
        <v>625.74</v>
      </c>
      <c r="H263" s="202">
        <v>0</v>
      </c>
      <c r="I263" s="203">
        <v>0</v>
      </c>
    </row>
    <row r="264" spans="1:9" ht="15">
      <c r="A264" s="199"/>
      <c r="B264" s="200"/>
      <c r="C264" s="200" t="s">
        <v>226</v>
      </c>
      <c r="D264" s="201">
        <v>235</v>
      </c>
      <c r="E264" s="202">
        <v>4011.584599999997</v>
      </c>
      <c r="F264" s="202">
        <v>27</v>
      </c>
      <c r="G264" s="202">
        <v>460.61480000000006</v>
      </c>
      <c r="H264" s="202">
        <v>0</v>
      </c>
      <c r="I264" s="203">
        <v>0</v>
      </c>
    </row>
    <row r="265" spans="1:9" ht="15">
      <c r="A265" s="199"/>
      <c r="B265" s="200"/>
      <c r="C265" s="200" t="s">
        <v>237</v>
      </c>
      <c r="D265" s="201">
        <v>204</v>
      </c>
      <c r="E265" s="202">
        <v>2659.8561599999994</v>
      </c>
      <c r="F265" s="202">
        <v>3</v>
      </c>
      <c r="G265" s="202">
        <v>39.94</v>
      </c>
      <c r="H265" s="202">
        <v>0</v>
      </c>
      <c r="I265" s="203">
        <v>0</v>
      </c>
    </row>
    <row r="266" spans="1:9" ht="15">
      <c r="A266" s="199"/>
      <c r="B266" s="200" t="s">
        <v>640</v>
      </c>
      <c r="C266" s="200"/>
      <c r="D266" s="201" t="s">
        <v>203</v>
      </c>
      <c r="E266" s="202" t="s">
        <v>203</v>
      </c>
      <c r="F266" s="202" t="s">
        <v>203</v>
      </c>
      <c r="G266" s="202" t="s">
        <v>203</v>
      </c>
      <c r="H266" s="202" t="s">
        <v>203</v>
      </c>
      <c r="I266" s="203" t="s">
        <v>203</v>
      </c>
    </row>
    <row r="267" spans="1:9" ht="15">
      <c r="A267" s="199"/>
      <c r="B267" s="200"/>
      <c r="C267" s="200" t="s">
        <v>255</v>
      </c>
      <c r="D267" s="201">
        <v>7</v>
      </c>
      <c r="E267" s="202">
        <v>504</v>
      </c>
      <c r="F267" s="202">
        <v>0</v>
      </c>
      <c r="G267" s="202">
        <v>0</v>
      </c>
      <c r="H267" s="202">
        <v>0</v>
      </c>
      <c r="I267" s="203">
        <v>0</v>
      </c>
    </row>
    <row r="268" spans="1:9" ht="15">
      <c r="A268" s="199"/>
      <c r="B268" s="200"/>
      <c r="C268" s="200" t="s">
        <v>265</v>
      </c>
      <c r="D268" s="201">
        <v>98</v>
      </c>
      <c r="E268" s="202">
        <v>455.98062000000004</v>
      </c>
      <c r="F268" s="202">
        <v>5</v>
      </c>
      <c r="G268" s="202">
        <v>24.650999999999996</v>
      </c>
      <c r="H268" s="202">
        <v>0</v>
      </c>
      <c r="I268" s="203">
        <v>0</v>
      </c>
    </row>
    <row r="269" spans="1:9" ht="15">
      <c r="A269" s="199"/>
      <c r="B269" s="200"/>
      <c r="C269" s="200" t="s">
        <v>282</v>
      </c>
      <c r="D269" s="201">
        <v>1</v>
      </c>
      <c r="E269" s="202">
        <v>2.3800000000000002E-2</v>
      </c>
      <c r="F269" s="202">
        <v>1</v>
      </c>
      <c r="G269" s="202">
        <v>2.3800000000000002E-2</v>
      </c>
      <c r="H269" s="202">
        <v>0</v>
      </c>
      <c r="I269" s="203">
        <v>0</v>
      </c>
    </row>
    <row r="270" spans="1:9" ht="15">
      <c r="A270" s="199"/>
      <c r="B270" s="200" t="s">
        <v>550</v>
      </c>
      <c r="C270" s="200"/>
      <c r="D270" s="201" t="s">
        <v>203</v>
      </c>
      <c r="E270" s="202" t="s">
        <v>203</v>
      </c>
      <c r="F270" s="202" t="s">
        <v>203</v>
      </c>
      <c r="G270" s="202" t="s">
        <v>203</v>
      </c>
      <c r="H270" s="202" t="s">
        <v>203</v>
      </c>
      <c r="I270" s="203" t="s">
        <v>203</v>
      </c>
    </row>
    <row r="271" spans="1:9" ht="15">
      <c r="A271" s="199"/>
      <c r="B271" s="200"/>
      <c r="C271" s="200" t="s">
        <v>464</v>
      </c>
      <c r="D271" s="201">
        <v>11564</v>
      </c>
      <c r="E271" s="202">
        <v>25893.445359999976</v>
      </c>
      <c r="F271" s="202">
        <v>167</v>
      </c>
      <c r="G271" s="202">
        <v>128.64205999999999</v>
      </c>
      <c r="H271" s="202">
        <v>0</v>
      </c>
      <c r="I271" s="203">
        <v>0</v>
      </c>
    </row>
    <row r="272" spans="1:9" ht="15">
      <c r="A272" s="199"/>
      <c r="B272" s="200"/>
      <c r="C272" s="200" t="s">
        <v>463</v>
      </c>
      <c r="D272" s="201">
        <v>456</v>
      </c>
      <c r="E272" s="202">
        <v>11281.307229999999</v>
      </c>
      <c r="F272" s="202">
        <v>4</v>
      </c>
      <c r="G272" s="202">
        <v>15.027000000000001</v>
      </c>
      <c r="H272" s="202">
        <v>0</v>
      </c>
      <c r="I272" s="203">
        <v>0</v>
      </c>
    </row>
    <row r="273" spans="1:9" ht="15">
      <c r="A273" s="199"/>
      <c r="B273" s="200"/>
      <c r="C273" s="200" t="s">
        <v>457</v>
      </c>
      <c r="D273" s="201">
        <v>530</v>
      </c>
      <c r="E273" s="202">
        <v>8750.6327200000069</v>
      </c>
      <c r="F273" s="202">
        <v>17</v>
      </c>
      <c r="G273" s="202">
        <v>88.317239999999998</v>
      </c>
      <c r="H273" s="202">
        <v>0</v>
      </c>
      <c r="I273" s="203">
        <v>0</v>
      </c>
    </row>
    <row r="274" spans="1:9" ht="15">
      <c r="A274" s="199"/>
      <c r="B274" s="200"/>
      <c r="C274" s="200" t="s">
        <v>205</v>
      </c>
      <c r="D274" s="201">
        <v>421</v>
      </c>
      <c r="E274" s="202">
        <v>3204.8049800000003</v>
      </c>
      <c r="F274" s="202">
        <v>173</v>
      </c>
      <c r="G274" s="202">
        <v>918.55567000000019</v>
      </c>
      <c r="H274" s="202">
        <v>0</v>
      </c>
      <c r="I274" s="203">
        <v>0</v>
      </c>
    </row>
    <row r="275" spans="1:9" ht="15">
      <c r="A275" s="199"/>
      <c r="B275" s="200"/>
      <c r="C275" s="200" t="s">
        <v>255</v>
      </c>
      <c r="D275" s="201">
        <v>33</v>
      </c>
      <c r="E275" s="202">
        <v>3193.5</v>
      </c>
      <c r="F275" s="202">
        <v>2</v>
      </c>
      <c r="G275" s="202">
        <v>216</v>
      </c>
      <c r="H275" s="202">
        <v>0</v>
      </c>
      <c r="I275" s="203">
        <v>0</v>
      </c>
    </row>
    <row r="276" spans="1:9" ht="15">
      <c r="A276" s="199"/>
      <c r="B276" s="200" t="s">
        <v>568</v>
      </c>
      <c r="C276" s="200"/>
      <c r="D276" s="201" t="s">
        <v>203</v>
      </c>
      <c r="E276" s="202" t="s">
        <v>203</v>
      </c>
      <c r="F276" s="202" t="s">
        <v>203</v>
      </c>
      <c r="G276" s="202" t="s">
        <v>203</v>
      </c>
      <c r="H276" s="202" t="s">
        <v>203</v>
      </c>
      <c r="I276" s="203" t="s">
        <v>203</v>
      </c>
    </row>
    <row r="277" spans="1:9" ht="15">
      <c r="A277" s="199"/>
      <c r="B277" s="200"/>
      <c r="C277" s="200" t="s">
        <v>235</v>
      </c>
      <c r="D277" s="201">
        <v>499</v>
      </c>
      <c r="E277" s="202">
        <v>16232.159370000001</v>
      </c>
      <c r="F277" s="202">
        <v>7</v>
      </c>
      <c r="G277" s="202">
        <v>200.97748999999999</v>
      </c>
      <c r="H277" s="202">
        <v>0</v>
      </c>
      <c r="I277" s="203">
        <v>0</v>
      </c>
    </row>
    <row r="278" spans="1:9" ht="15">
      <c r="A278" s="199"/>
      <c r="B278" s="200"/>
      <c r="C278" s="200" t="s">
        <v>207</v>
      </c>
      <c r="D278" s="201">
        <v>735</v>
      </c>
      <c r="E278" s="202">
        <v>14837.979410000004</v>
      </c>
      <c r="F278" s="202">
        <v>14</v>
      </c>
      <c r="G278" s="202">
        <v>277.42987000000005</v>
      </c>
      <c r="H278" s="202">
        <v>0</v>
      </c>
      <c r="I278" s="203">
        <v>0</v>
      </c>
    </row>
    <row r="279" spans="1:9" ht="15">
      <c r="A279" s="199"/>
      <c r="B279" s="200"/>
      <c r="C279" s="200" t="s">
        <v>255</v>
      </c>
      <c r="D279" s="201">
        <v>51</v>
      </c>
      <c r="E279" s="202">
        <v>5091.34</v>
      </c>
      <c r="F279" s="202">
        <v>1</v>
      </c>
      <c r="G279" s="202">
        <v>147</v>
      </c>
      <c r="H279" s="202">
        <v>0</v>
      </c>
      <c r="I279" s="203">
        <v>0</v>
      </c>
    </row>
    <row r="280" spans="1:9" ht="15">
      <c r="A280" s="199"/>
      <c r="B280" s="200"/>
      <c r="C280" s="200" t="s">
        <v>205</v>
      </c>
      <c r="D280" s="201">
        <v>705</v>
      </c>
      <c r="E280" s="202">
        <v>4458.2456899999997</v>
      </c>
      <c r="F280" s="202">
        <v>137</v>
      </c>
      <c r="G280" s="202">
        <v>985.85334999999998</v>
      </c>
      <c r="H280" s="202">
        <v>0</v>
      </c>
      <c r="I280" s="203">
        <v>0</v>
      </c>
    </row>
    <row r="281" spans="1:9" ht="15">
      <c r="A281" s="199"/>
      <c r="B281" s="200"/>
      <c r="C281" s="200" t="s">
        <v>466</v>
      </c>
      <c r="D281" s="201">
        <v>289</v>
      </c>
      <c r="E281" s="202">
        <v>3115.4562699999915</v>
      </c>
      <c r="F281" s="202">
        <v>8</v>
      </c>
      <c r="G281" s="202">
        <v>1.3483200000000002</v>
      </c>
      <c r="H281" s="202">
        <v>0</v>
      </c>
      <c r="I281" s="203">
        <v>0</v>
      </c>
    </row>
    <row r="282" spans="1:9" ht="15">
      <c r="A282" s="199"/>
      <c r="B282" s="200" t="s">
        <v>555</v>
      </c>
      <c r="C282" s="200"/>
      <c r="D282" s="201" t="s">
        <v>203</v>
      </c>
      <c r="E282" s="202" t="s">
        <v>203</v>
      </c>
      <c r="F282" s="202" t="s">
        <v>203</v>
      </c>
      <c r="G282" s="202" t="s">
        <v>203</v>
      </c>
      <c r="H282" s="202" t="s">
        <v>203</v>
      </c>
      <c r="I282" s="203" t="s">
        <v>203</v>
      </c>
    </row>
    <row r="283" spans="1:9" ht="15">
      <c r="A283" s="199"/>
      <c r="B283" s="200"/>
      <c r="C283" s="200" t="s">
        <v>207</v>
      </c>
      <c r="D283" s="201">
        <v>2086</v>
      </c>
      <c r="E283" s="202">
        <v>42838.157879999999</v>
      </c>
      <c r="F283" s="202">
        <v>44</v>
      </c>
      <c r="G283" s="202">
        <v>874.37106000000006</v>
      </c>
      <c r="H283" s="202">
        <v>0</v>
      </c>
      <c r="I283" s="203">
        <v>0</v>
      </c>
    </row>
    <row r="284" spans="1:9" ht="15">
      <c r="A284" s="199"/>
      <c r="B284" s="200"/>
      <c r="C284" s="200" t="s">
        <v>235</v>
      </c>
      <c r="D284" s="201">
        <v>1609</v>
      </c>
      <c r="E284" s="202">
        <v>31546.063169999998</v>
      </c>
      <c r="F284" s="202">
        <v>150</v>
      </c>
      <c r="G284" s="202">
        <v>729.66873999999996</v>
      </c>
      <c r="H284" s="202">
        <v>0</v>
      </c>
      <c r="I284" s="203">
        <v>0</v>
      </c>
    </row>
    <row r="285" spans="1:9" ht="15">
      <c r="A285" s="199"/>
      <c r="B285" s="200"/>
      <c r="C285" s="200" t="s">
        <v>285</v>
      </c>
      <c r="D285" s="201">
        <v>1475</v>
      </c>
      <c r="E285" s="202">
        <v>28044.855999999992</v>
      </c>
      <c r="F285" s="202">
        <v>97</v>
      </c>
      <c r="G285" s="202">
        <v>1886.8110000000001</v>
      </c>
      <c r="H285" s="202">
        <v>1</v>
      </c>
      <c r="I285" s="203">
        <v>12.96</v>
      </c>
    </row>
    <row r="286" spans="1:9" ht="15">
      <c r="A286" s="199"/>
      <c r="B286" s="200"/>
      <c r="C286" s="200" t="s">
        <v>409</v>
      </c>
      <c r="D286" s="201">
        <v>478</v>
      </c>
      <c r="E286" s="202">
        <v>9616.4161099999947</v>
      </c>
      <c r="F286" s="202">
        <v>66</v>
      </c>
      <c r="G286" s="202">
        <v>1252.9110000000001</v>
      </c>
      <c r="H286" s="202">
        <v>0</v>
      </c>
      <c r="I286" s="203">
        <v>0</v>
      </c>
    </row>
    <row r="287" spans="1:9" ht="15">
      <c r="A287" s="199"/>
      <c r="B287" s="200"/>
      <c r="C287" s="200" t="s">
        <v>237</v>
      </c>
      <c r="D287" s="201">
        <v>290</v>
      </c>
      <c r="E287" s="202">
        <v>5292.654239999998</v>
      </c>
      <c r="F287" s="202">
        <v>8</v>
      </c>
      <c r="G287" s="202">
        <v>159.13800000000001</v>
      </c>
      <c r="H287" s="202">
        <v>0</v>
      </c>
      <c r="I287" s="203">
        <v>0</v>
      </c>
    </row>
    <row r="288" spans="1:9" ht="15">
      <c r="A288" s="199"/>
      <c r="B288" s="200" t="s">
        <v>560</v>
      </c>
      <c r="C288" s="200"/>
      <c r="D288" s="201" t="s">
        <v>203</v>
      </c>
      <c r="E288" s="202" t="s">
        <v>203</v>
      </c>
      <c r="F288" s="202" t="s">
        <v>203</v>
      </c>
      <c r="G288" s="202" t="s">
        <v>203</v>
      </c>
      <c r="H288" s="202" t="s">
        <v>203</v>
      </c>
      <c r="I288" s="203" t="s">
        <v>203</v>
      </c>
    </row>
    <row r="289" spans="1:9" ht="15">
      <c r="A289" s="199"/>
      <c r="B289" s="200"/>
      <c r="C289" s="200" t="s">
        <v>285</v>
      </c>
      <c r="D289" s="201">
        <v>2034</v>
      </c>
      <c r="E289" s="202">
        <v>41282.385750000016</v>
      </c>
      <c r="F289" s="202">
        <v>265</v>
      </c>
      <c r="G289" s="202">
        <v>3805.8504600000001</v>
      </c>
      <c r="H289" s="202">
        <v>0</v>
      </c>
      <c r="I289" s="203">
        <v>0</v>
      </c>
    </row>
    <row r="290" spans="1:9" ht="15">
      <c r="A290" s="199"/>
      <c r="B290" s="200"/>
      <c r="C290" s="200" t="s">
        <v>447</v>
      </c>
      <c r="D290" s="201">
        <v>9343</v>
      </c>
      <c r="E290" s="202">
        <v>12613.947610000003</v>
      </c>
      <c r="F290" s="202">
        <v>925</v>
      </c>
      <c r="G290" s="202">
        <v>402.36252999999999</v>
      </c>
      <c r="H290" s="202">
        <v>1</v>
      </c>
      <c r="I290" s="203">
        <v>2.3400000000000001E-3</v>
      </c>
    </row>
    <row r="291" spans="1:9" ht="15">
      <c r="A291" s="199"/>
      <c r="B291" s="200"/>
      <c r="C291" s="200" t="s">
        <v>235</v>
      </c>
      <c r="D291" s="201">
        <v>232</v>
      </c>
      <c r="E291" s="202">
        <v>5511.8259700000008</v>
      </c>
      <c r="F291" s="202">
        <v>9</v>
      </c>
      <c r="G291" s="202">
        <v>72.241519999999994</v>
      </c>
      <c r="H291" s="202">
        <v>0</v>
      </c>
      <c r="I291" s="203">
        <v>0</v>
      </c>
    </row>
    <row r="292" spans="1:9" ht="15">
      <c r="A292" s="199"/>
      <c r="B292" s="200"/>
      <c r="C292" s="200" t="s">
        <v>359</v>
      </c>
      <c r="D292" s="201">
        <v>197</v>
      </c>
      <c r="E292" s="202">
        <v>5333.3520399999998</v>
      </c>
      <c r="F292" s="202">
        <v>4</v>
      </c>
      <c r="G292" s="202">
        <v>4.9365600000000001</v>
      </c>
      <c r="H292" s="202">
        <v>0</v>
      </c>
      <c r="I292" s="203">
        <v>0</v>
      </c>
    </row>
    <row r="293" spans="1:9" ht="15">
      <c r="A293" s="199"/>
      <c r="B293" s="200"/>
      <c r="C293" s="200" t="s">
        <v>467</v>
      </c>
      <c r="D293" s="201">
        <v>649</v>
      </c>
      <c r="E293" s="202">
        <v>5154.9470699999993</v>
      </c>
      <c r="F293" s="202">
        <v>39</v>
      </c>
      <c r="G293" s="202">
        <v>22.359609999999993</v>
      </c>
      <c r="H293" s="202">
        <v>0</v>
      </c>
      <c r="I293" s="203">
        <v>0</v>
      </c>
    </row>
    <row r="294" spans="1:9" ht="15">
      <c r="A294" s="199"/>
      <c r="B294" s="200" t="s">
        <v>641</v>
      </c>
      <c r="C294" s="200"/>
      <c r="D294" s="201" t="s">
        <v>203</v>
      </c>
      <c r="E294" s="202" t="s">
        <v>203</v>
      </c>
      <c r="F294" s="202" t="s">
        <v>203</v>
      </c>
      <c r="G294" s="202" t="s">
        <v>203</v>
      </c>
      <c r="H294" s="202" t="s">
        <v>203</v>
      </c>
      <c r="I294" s="203" t="s">
        <v>203</v>
      </c>
    </row>
    <row r="295" spans="1:9" ht="15">
      <c r="A295" s="199"/>
      <c r="B295" s="200"/>
      <c r="C295" s="200" t="s">
        <v>285</v>
      </c>
      <c r="D295" s="201">
        <v>27</v>
      </c>
      <c r="E295" s="202">
        <v>14.416799999999999</v>
      </c>
      <c r="F295" s="202">
        <v>14</v>
      </c>
      <c r="G295" s="202">
        <v>6.2416</v>
      </c>
      <c r="H295" s="202">
        <v>0</v>
      </c>
      <c r="I295" s="203">
        <v>0</v>
      </c>
    </row>
    <row r="296" spans="1:9" ht="15">
      <c r="A296" s="199"/>
      <c r="B296" s="200"/>
      <c r="C296" s="200" t="s">
        <v>465</v>
      </c>
      <c r="D296" s="201">
        <v>71</v>
      </c>
      <c r="E296" s="202">
        <v>9.5180399999999956</v>
      </c>
      <c r="F296" s="202">
        <v>4</v>
      </c>
      <c r="G296" s="202">
        <v>0.70164000000000004</v>
      </c>
      <c r="H296" s="202">
        <v>0</v>
      </c>
      <c r="I296" s="203">
        <v>0</v>
      </c>
    </row>
    <row r="297" spans="1:9" ht="15">
      <c r="A297" s="199"/>
      <c r="B297" s="200"/>
      <c r="C297" s="200" t="s">
        <v>447</v>
      </c>
      <c r="D297" s="201">
        <v>33</v>
      </c>
      <c r="E297" s="202">
        <v>1.6909100000000004</v>
      </c>
      <c r="F297" s="202">
        <v>3</v>
      </c>
      <c r="G297" s="202">
        <v>0.38532</v>
      </c>
      <c r="H297" s="202">
        <v>0</v>
      </c>
      <c r="I297" s="203">
        <v>0</v>
      </c>
    </row>
    <row r="298" spans="1:9" ht="15">
      <c r="A298" s="199"/>
      <c r="B298" s="200" t="s">
        <v>546</v>
      </c>
      <c r="C298" s="200"/>
      <c r="D298" s="201" t="s">
        <v>203</v>
      </c>
      <c r="E298" s="202" t="s">
        <v>203</v>
      </c>
      <c r="F298" s="202" t="s">
        <v>203</v>
      </c>
      <c r="G298" s="202" t="s">
        <v>203</v>
      </c>
      <c r="H298" s="202" t="s">
        <v>203</v>
      </c>
      <c r="I298" s="203" t="s">
        <v>203</v>
      </c>
    </row>
    <row r="299" spans="1:9" ht="15">
      <c r="A299" s="199"/>
      <c r="B299" s="200"/>
      <c r="C299" s="200" t="s">
        <v>457</v>
      </c>
      <c r="D299" s="201">
        <v>2043</v>
      </c>
      <c r="E299" s="202">
        <v>87726.763109999985</v>
      </c>
      <c r="F299" s="202">
        <v>111</v>
      </c>
      <c r="G299" s="202">
        <v>3472.5586799999992</v>
      </c>
      <c r="H299" s="202">
        <v>0</v>
      </c>
      <c r="I299" s="203">
        <v>0</v>
      </c>
    </row>
    <row r="300" spans="1:9" ht="15">
      <c r="A300" s="199"/>
      <c r="B300" s="200"/>
      <c r="C300" s="200" t="s">
        <v>465</v>
      </c>
      <c r="D300" s="201">
        <v>95230</v>
      </c>
      <c r="E300" s="202">
        <v>64422.303939995771</v>
      </c>
      <c r="F300" s="202">
        <v>1200</v>
      </c>
      <c r="G300" s="202">
        <v>1340.2940900000003</v>
      </c>
      <c r="H300" s="202">
        <v>0</v>
      </c>
      <c r="I300" s="203">
        <v>0</v>
      </c>
    </row>
    <row r="301" spans="1:9" ht="15">
      <c r="A301" s="199"/>
      <c r="B301" s="200"/>
      <c r="C301" s="200" t="s">
        <v>207</v>
      </c>
      <c r="D301" s="201">
        <v>902</v>
      </c>
      <c r="E301" s="202">
        <v>14922.416890000002</v>
      </c>
      <c r="F301" s="202">
        <v>40</v>
      </c>
      <c r="G301" s="202">
        <v>603.42064000000005</v>
      </c>
      <c r="H301" s="202">
        <v>0</v>
      </c>
      <c r="I301" s="203">
        <v>0</v>
      </c>
    </row>
    <row r="302" spans="1:9" ht="15">
      <c r="A302" s="199"/>
      <c r="B302" s="200"/>
      <c r="C302" s="200" t="s">
        <v>285</v>
      </c>
      <c r="D302" s="201">
        <v>2695</v>
      </c>
      <c r="E302" s="202">
        <v>13298.389649999986</v>
      </c>
      <c r="F302" s="202">
        <v>241</v>
      </c>
      <c r="G302" s="202">
        <v>564.38810999999987</v>
      </c>
      <c r="H302" s="202">
        <v>0</v>
      </c>
      <c r="I302" s="203">
        <v>0</v>
      </c>
    </row>
    <row r="303" spans="1:9" ht="15">
      <c r="A303" s="199"/>
      <c r="B303" s="200"/>
      <c r="C303" s="200" t="s">
        <v>471</v>
      </c>
      <c r="D303" s="201">
        <v>728</v>
      </c>
      <c r="E303" s="202">
        <v>13086.176000000003</v>
      </c>
      <c r="F303" s="202">
        <v>42</v>
      </c>
      <c r="G303" s="202">
        <v>205.541</v>
      </c>
      <c r="H303" s="202">
        <v>0</v>
      </c>
      <c r="I303" s="203">
        <v>0</v>
      </c>
    </row>
    <row r="304" spans="1:9" ht="15">
      <c r="A304" s="199"/>
      <c r="B304" s="200" t="s">
        <v>557</v>
      </c>
      <c r="C304" s="200"/>
      <c r="D304" s="201" t="s">
        <v>203</v>
      </c>
      <c r="E304" s="202" t="s">
        <v>203</v>
      </c>
      <c r="F304" s="202" t="s">
        <v>203</v>
      </c>
      <c r="G304" s="202" t="s">
        <v>203</v>
      </c>
      <c r="H304" s="202" t="s">
        <v>203</v>
      </c>
      <c r="I304" s="203" t="s">
        <v>203</v>
      </c>
    </row>
    <row r="305" spans="1:9" ht="15">
      <c r="A305" s="199"/>
      <c r="B305" s="200"/>
      <c r="C305" s="200" t="s">
        <v>438</v>
      </c>
      <c r="D305" s="201">
        <v>631</v>
      </c>
      <c r="E305" s="202">
        <v>23757.910019999999</v>
      </c>
      <c r="F305" s="202">
        <v>35</v>
      </c>
      <c r="G305" s="202">
        <v>507.57702000000006</v>
      </c>
      <c r="H305" s="202">
        <v>0</v>
      </c>
      <c r="I305" s="203">
        <v>0</v>
      </c>
    </row>
    <row r="306" spans="1:9" ht="15">
      <c r="A306" s="199"/>
      <c r="B306" s="200"/>
      <c r="C306" s="200" t="s">
        <v>235</v>
      </c>
      <c r="D306" s="201">
        <v>1135</v>
      </c>
      <c r="E306" s="202">
        <v>21900.475870000002</v>
      </c>
      <c r="F306" s="202">
        <v>56</v>
      </c>
      <c r="G306" s="202">
        <v>614.48762999999985</v>
      </c>
      <c r="H306" s="202">
        <v>0</v>
      </c>
      <c r="I306" s="203">
        <v>0</v>
      </c>
    </row>
    <row r="307" spans="1:9" ht="15">
      <c r="A307" s="199"/>
      <c r="B307" s="200"/>
      <c r="C307" s="200" t="s">
        <v>471</v>
      </c>
      <c r="D307" s="201">
        <v>356</v>
      </c>
      <c r="E307" s="202">
        <v>9702.0858599999992</v>
      </c>
      <c r="F307" s="202">
        <v>19</v>
      </c>
      <c r="G307" s="202">
        <v>280.71086000000003</v>
      </c>
      <c r="H307" s="202">
        <v>0</v>
      </c>
      <c r="I307" s="203">
        <v>0</v>
      </c>
    </row>
    <row r="308" spans="1:9" ht="15">
      <c r="A308" s="199"/>
      <c r="B308" s="200"/>
      <c r="C308" s="200" t="s">
        <v>237</v>
      </c>
      <c r="D308" s="201">
        <v>490</v>
      </c>
      <c r="E308" s="202">
        <v>9218.3723799999916</v>
      </c>
      <c r="F308" s="202">
        <v>14</v>
      </c>
      <c r="G308" s="202">
        <v>129.17999999999998</v>
      </c>
      <c r="H308" s="202">
        <v>0</v>
      </c>
      <c r="I308" s="203">
        <v>0</v>
      </c>
    </row>
    <row r="309" spans="1:9" ht="15">
      <c r="A309" s="199"/>
      <c r="B309" s="200"/>
      <c r="C309" s="200" t="s">
        <v>460</v>
      </c>
      <c r="D309" s="201">
        <v>450</v>
      </c>
      <c r="E309" s="202">
        <v>8234.6820800000041</v>
      </c>
      <c r="F309" s="202">
        <v>70</v>
      </c>
      <c r="G309" s="202">
        <v>307.23162999999994</v>
      </c>
      <c r="H309" s="202">
        <v>4</v>
      </c>
      <c r="I309" s="203">
        <v>3.7199999999999998</v>
      </c>
    </row>
    <row r="310" spans="1:9" ht="15">
      <c r="A310" s="199"/>
      <c r="B310" s="200" t="s">
        <v>608</v>
      </c>
      <c r="C310" s="200"/>
      <c r="D310" s="201" t="s">
        <v>203</v>
      </c>
      <c r="E310" s="202" t="s">
        <v>203</v>
      </c>
      <c r="F310" s="202" t="s">
        <v>203</v>
      </c>
      <c r="G310" s="202" t="s">
        <v>203</v>
      </c>
      <c r="H310" s="202" t="s">
        <v>203</v>
      </c>
      <c r="I310" s="203" t="s">
        <v>203</v>
      </c>
    </row>
    <row r="311" spans="1:9" ht="15">
      <c r="A311" s="199"/>
      <c r="B311" s="200"/>
      <c r="C311" s="200" t="s">
        <v>460</v>
      </c>
      <c r="D311" s="201">
        <v>654</v>
      </c>
      <c r="E311" s="202">
        <v>62889.844190000011</v>
      </c>
      <c r="F311" s="202">
        <v>20</v>
      </c>
      <c r="G311" s="202">
        <v>1429.0133400000002</v>
      </c>
      <c r="H311" s="202">
        <v>0</v>
      </c>
      <c r="I311" s="203">
        <v>0</v>
      </c>
    </row>
    <row r="312" spans="1:9" ht="15">
      <c r="A312" s="199"/>
      <c r="B312" s="200"/>
      <c r="C312" s="200" t="s">
        <v>447</v>
      </c>
      <c r="D312" s="201">
        <v>1739</v>
      </c>
      <c r="E312" s="202">
        <v>1912.6306100000004</v>
      </c>
      <c r="F312" s="202">
        <v>132</v>
      </c>
      <c r="G312" s="202">
        <v>102.32092</v>
      </c>
      <c r="H312" s="202">
        <v>0</v>
      </c>
      <c r="I312" s="203">
        <v>0</v>
      </c>
    </row>
    <row r="313" spans="1:9" ht="15">
      <c r="A313" s="199"/>
      <c r="B313" s="200"/>
      <c r="C313" s="200" t="s">
        <v>408</v>
      </c>
      <c r="D313" s="201">
        <v>2439</v>
      </c>
      <c r="E313" s="202">
        <v>997.25306999999793</v>
      </c>
      <c r="F313" s="202">
        <v>26</v>
      </c>
      <c r="G313" s="202">
        <v>12.995509999999998</v>
      </c>
      <c r="H313" s="202">
        <v>0</v>
      </c>
      <c r="I313" s="203">
        <v>0</v>
      </c>
    </row>
    <row r="314" spans="1:9" ht="15">
      <c r="A314" s="199"/>
      <c r="B314" s="200"/>
      <c r="C314" s="200" t="s">
        <v>235</v>
      </c>
      <c r="D314" s="201">
        <v>579</v>
      </c>
      <c r="E314" s="202">
        <v>505.23865000000001</v>
      </c>
      <c r="F314" s="202">
        <v>30</v>
      </c>
      <c r="G314" s="202">
        <v>18.498209999999997</v>
      </c>
      <c r="H314" s="202">
        <v>0</v>
      </c>
      <c r="I314" s="203">
        <v>0</v>
      </c>
    </row>
    <row r="315" spans="1:9" ht="15">
      <c r="A315" s="199"/>
      <c r="B315" s="200"/>
      <c r="C315" s="200" t="s">
        <v>237</v>
      </c>
      <c r="D315" s="201">
        <v>34</v>
      </c>
      <c r="E315" s="202">
        <v>330.31639999999999</v>
      </c>
      <c r="F315" s="202">
        <v>4</v>
      </c>
      <c r="G315" s="202">
        <v>26.041599999999999</v>
      </c>
      <c r="H315" s="202">
        <v>0</v>
      </c>
      <c r="I315" s="203">
        <v>0</v>
      </c>
    </row>
    <row r="316" spans="1:9" ht="15">
      <c r="A316" s="199"/>
      <c r="B316" s="200" t="s">
        <v>642</v>
      </c>
      <c r="C316" s="200"/>
      <c r="D316" s="201" t="s">
        <v>203</v>
      </c>
      <c r="E316" s="202" t="s">
        <v>203</v>
      </c>
      <c r="F316" s="202" t="s">
        <v>203</v>
      </c>
      <c r="G316" s="202" t="s">
        <v>203</v>
      </c>
      <c r="H316" s="202" t="s">
        <v>203</v>
      </c>
      <c r="I316" s="203" t="s">
        <v>203</v>
      </c>
    </row>
    <row r="317" spans="1:9" ht="15">
      <c r="A317" s="199"/>
      <c r="B317" s="200"/>
      <c r="C317" s="200" t="s">
        <v>504</v>
      </c>
      <c r="D317" s="201">
        <v>2</v>
      </c>
      <c r="E317" s="202">
        <v>0.36780000000000002</v>
      </c>
      <c r="F317" s="202">
        <v>0</v>
      </c>
      <c r="G317" s="202">
        <v>0</v>
      </c>
      <c r="H317" s="202">
        <v>0</v>
      </c>
      <c r="I317" s="203">
        <v>0</v>
      </c>
    </row>
    <row r="318" spans="1:9" ht="15">
      <c r="A318" s="199"/>
      <c r="B318" s="200" t="s">
        <v>606</v>
      </c>
      <c r="C318" s="200"/>
      <c r="D318" s="201" t="s">
        <v>203</v>
      </c>
      <c r="E318" s="202" t="s">
        <v>203</v>
      </c>
      <c r="F318" s="202" t="s">
        <v>203</v>
      </c>
      <c r="G318" s="202" t="s">
        <v>203</v>
      </c>
      <c r="H318" s="202" t="s">
        <v>203</v>
      </c>
      <c r="I318" s="203" t="s">
        <v>203</v>
      </c>
    </row>
    <row r="319" spans="1:9" ht="15">
      <c r="A319" s="199"/>
      <c r="B319" s="200"/>
      <c r="C319" s="200" t="s">
        <v>374</v>
      </c>
      <c r="D319" s="201">
        <v>558</v>
      </c>
      <c r="E319" s="202">
        <v>30835.138050000012</v>
      </c>
      <c r="F319" s="202">
        <v>0</v>
      </c>
      <c r="G319" s="202">
        <v>0</v>
      </c>
      <c r="H319" s="202">
        <v>0</v>
      </c>
      <c r="I319" s="203">
        <v>0</v>
      </c>
    </row>
    <row r="320" spans="1:9" ht="15">
      <c r="A320" s="199"/>
      <c r="B320" s="200"/>
      <c r="C320" s="200" t="s">
        <v>465</v>
      </c>
      <c r="D320" s="201">
        <v>1878</v>
      </c>
      <c r="E320" s="202">
        <v>1999.982939999999</v>
      </c>
      <c r="F320" s="202">
        <v>20</v>
      </c>
      <c r="G320" s="202">
        <v>31.443300000000001</v>
      </c>
      <c r="H320" s="202">
        <v>0</v>
      </c>
      <c r="I320" s="203">
        <v>0</v>
      </c>
    </row>
    <row r="321" spans="1:9" ht="15">
      <c r="A321" s="199"/>
      <c r="B321" s="200"/>
      <c r="C321" s="200" t="s">
        <v>285</v>
      </c>
      <c r="D321" s="201">
        <v>203</v>
      </c>
      <c r="E321" s="202">
        <v>1690.0379999999996</v>
      </c>
      <c r="F321" s="202">
        <v>18</v>
      </c>
      <c r="G321" s="202">
        <v>160.78999999999996</v>
      </c>
      <c r="H321" s="202">
        <v>0</v>
      </c>
      <c r="I321" s="203">
        <v>0</v>
      </c>
    </row>
    <row r="322" spans="1:9" ht="15">
      <c r="A322" s="199"/>
      <c r="B322" s="200"/>
      <c r="C322" s="200" t="s">
        <v>207</v>
      </c>
      <c r="D322" s="201">
        <v>75</v>
      </c>
      <c r="E322" s="202">
        <v>1477.4157200000002</v>
      </c>
      <c r="F322" s="202">
        <v>3</v>
      </c>
      <c r="G322" s="202">
        <v>47.794399999999996</v>
      </c>
      <c r="H322" s="202">
        <v>0</v>
      </c>
      <c r="I322" s="203">
        <v>0</v>
      </c>
    </row>
    <row r="323" spans="1:9" ht="15">
      <c r="A323" s="199"/>
      <c r="B323" s="200"/>
      <c r="C323" s="200" t="s">
        <v>444</v>
      </c>
      <c r="D323" s="201">
        <v>78</v>
      </c>
      <c r="E323" s="202">
        <v>796.13407999999993</v>
      </c>
      <c r="F323" s="202">
        <v>3</v>
      </c>
      <c r="G323" s="202">
        <v>46.721600000000002</v>
      </c>
      <c r="H323" s="202">
        <v>0</v>
      </c>
      <c r="I323" s="203">
        <v>0</v>
      </c>
    </row>
    <row r="324" spans="1:9" ht="15">
      <c r="A324" s="199"/>
      <c r="B324" s="200" t="s">
        <v>540</v>
      </c>
      <c r="C324" s="200"/>
      <c r="D324" s="201" t="s">
        <v>203</v>
      </c>
      <c r="E324" s="202" t="s">
        <v>203</v>
      </c>
      <c r="F324" s="202" t="s">
        <v>203</v>
      </c>
      <c r="G324" s="202" t="s">
        <v>203</v>
      </c>
      <c r="H324" s="202" t="s">
        <v>203</v>
      </c>
      <c r="I324" s="203" t="s">
        <v>203</v>
      </c>
    </row>
    <row r="325" spans="1:9" ht="15">
      <c r="A325" s="199"/>
      <c r="B325" s="200"/>
      <c r="C325" s="200" t="s">
        <v>207</v>
      </c>
      <c r="D325" s="201">
        <v>8197</v>
      </c>
      <c r="E325" s="202">
        <v>145634.36822000018</v>
      </c>
      <c r="F325" s="202">
        <v>95</v>
      </c>
      <c r="G325" s="202">
        <v>1449.9143000000001</v>
      </c>
      <c r="H325" s="202">
        <v>0</v>
      </c>
      <c r="I325" s="203">
        <v>0</v>
      </c>
    </row>
    <row r="326" spans="1:9" ht="15">
      <c r="A326" s="199"/>
      <c r="B326" s="200"/>
      <c r="C326" s="200" t="s">
        <v>465</v>
      </c>
      <c r="D326" s="201">
        <v>12118</v>
      </c>
      <c r="E326" s="202">
        <v>44492.652430000111</v>
      </c>
      <c r="F326" s="202">
        <v>176</v>
      </c>
      <c r="G326" s="202">
        <v>338.71805000000012</v>
      </c>
      <c r="H326" s="202">
        <v>0</v>
      </c>
      <c r="I326" s="203">
        <v>0</v>
      </c>
    </row>
    <row r="327" spans="1:9" ht="15">
      <c r="A327" s="199"/>
      <c r="B327" s="200"/>
      <c r="C327" s="200" t="s">
        <v>444</v>
      </c>
      <c r="D327" s="201">
        <v>3085</v>
      </c>
      <c r="E327" s="202">
        <v>40696.348970000006</v>
      </c>
      <c r="F327" s="202">
        <v>106</v>
      </c>
      <c r="G327" s="202">
        <v>549.01515000000006</v>
      </c>
      <c r="H327" s="202">
        <v>0</v>
      </c>
      <c r="I327" s="203">
        <v>0</v>
      </c>
    </row>
    <row r="328" spans="1:9" ht="15">
      <c r="A328" s="199"/>
      <c r="B328" s="200"/>
      <c r="C328" s="200" t="s">
        <v>374</v>
      </c>
      <c r="D328" s="201">
        <v>281</v>
      </c>
      <c r="E328" s="202">
        <v>21508.939609999998</v>
      </c>
      <c r="F328" s="202">
        <v>0</v>
      </c>
      <c r="G328" s="202">
        <v>0</v>
      </c>
      <c r="H328" s="202">
        <v>0</v>
      </c>
      <c r="I328" s="203">
        <v>0</v>
      </c>
    </row>
    <row r="329" spans="1:9" ht="15">
      <c r="A329" s="199"/>
      <c r="B329" s="200"/>
      <c r="C329" s="200" t="s">
        <v>460</v>
      </c>
      <c r="D329" s="201">
        <v>806</v>
      </c>
      <c r="E329" s="202">
        <v>7771.7819</v>
      </c>
      <c r="F329" s="202">
        <v>129</v>
      </c>
      <c r="G329" s="202">
        <v>1054.7269899999999</v>
      </c>
      <c r="H329" s="202">
        <v>0</v>
      </c>
      <c r="I329" s="203">
        <v>0</v>
      </c>
    </row>
    <row r="330" spans="1:9" ht="15">
      <c r="A330" s="199"/>
      <c r="B330" s="200" t="s">
        <v>544</v>
      </c>
      <c r="C330" s="200"/>
      <c r="D330" s="201" t="s">
        <v>203</v>
      </c>
      <c r="E330" s="202" t="s">
        <v>203</v>
      </c>
      <c r="F330" s="202" t="s">
        <v>203</v>
      </c>
      <c r="G330" s="202" t="s">
        <v>203</v>
      </c>
      <c r="H330" s="202" t="s">
        <v>203</v>
      </c>
      <c r="I330" s="203" t="s">
        <v>203</v>
      </c>
    </row>
    <row r="331" spans="1:9" ht="15">
      <c r="A331" s="199"/>
      <c r="B331" s="200"/>
      <c r="C331" s="200" t="s">
        <v>357</v>
      </c>
      <c r="D331" s="201">
        <v>6480</v>
      </c>
      <c r="E331" s="202">
        <v>74164.377459999989</v>
      </c>
      <c r="F331" s="202">
        <v>151</v>
      </c>
      <c r="G331" s="202">
        <v>975.04900000000009</v>
      </c>
      <c r="H331" s="202">
        <v>0</v>
      </c>
      <c r="I331" s="203">
        <v>0</v>
      </c>
    </row>
    <row r="332" spans="1:9" ht="15">
      <c r="A332" s="199"/>
      <c r="B332" s="200"/>
      <c r="C332" s="200" t="s">
        <v>373</v>
      </c>
      <c r="D332" s="201">
        <v>2885</v>
      </c>
      <c r="E332" s="202">
        <v>65194.92726000004</v>
      </c>
      <c r="F332" s="202">
        <v>41</v>
      </c>
      <c r="G332" s="202">
        <v>356.92714000000001</v>
      </c>
      <c r="H332" s="202">
        <v>0</v>
      </c>
      <c r="I332" s="203">
        <v>0</v>
      </c>
    </row>
    <row r="333" spans="1:9" ht="15">
      <c r="A333" s="199"/>
      <c r="B333" s="200"/>
      <c r="C333" s="200" t="s">
        <v>465</v>
      </c>
      <c r="D333" s="201">
        <v>30609</v>
      </c>
      <c r="E333" s="202">
        <v>37591.657250000571</v>
      </c>
      <c r="F333" s="202">
        <v>352</v>
      </c>
      <c r="G333" s="202">
        <v>651.77596000000005</v>
      </c>
      <c r="H333" s="202">
        <v>0</v>
      </c>
      <c r="I333" s="203">
        <v>0</v>
      </c>
    </row>
    <row r="334" spans="1:9" ht="15">
      <c r="A334" s="199"/>
      <c r="B334" s="200"/>
      <c r="C334" s="200" t="s">
        <v>444</v>
      </c>
      <c r="D334" s="201">
        <v>4921</v>
      </c>
      <c r="E334" s="202">
        <v>22800.311580000016</v>
      </c>
      <c r="F334" s="202">
        <v>312</v>
      </c>
      <c r="G334" s="202">
        <v>579.88064999999995</v>
      </c>
      <c r="H334" s="202">
        <v>0</v>
      </c>
      <c r="I334" s="203">
        <v>0</v>
      </c>
    </row>
    <row r="335" spans="1:9" ht="15">
      <c r="A335" s="199"/>
      <c r="B335" s="200"/>
      <c r="C335" s="200" t="s">
        <v>375</v>
      </c>
      <c r="D335" s="201">
        <v>1096</v>
      </c>
      <c r="E335" s="202">
        <v>17851.43463</v>
      </c>
      <c r="F335" s="202">
        <v>73</v>
      </c>
      <c r="G335" s="202">
        <v>283.17630000000003</v>
      </c>
      <c r="H335" s="202">
        <v>0</v>
      </c>
      <c r="I335" s="203">
        <v>0</v>
      </c>
    </row>
    <row r="336" spans="1:9" ht="15">
      <c r="A336" s="199"/>
      <c r="B336" s="200" t="s">
        <v>643</v>
      </c>
      <c r="C336" s="200"/>
      <c r="D336" s="201" t="s">
        <v>203</v>
      </c>
      <c r="E336" s="202" t="s">
        <v>203</v>
      </c>
      <c r="F336" s="202" t="s">
        <v>203</v>
      </c>
      <c r="G336" s="202" t="s">
        <v>203</v>
      </c>
      <c r="H336" s="202" t="s">
        <v>203</v>
      </c>
      <c r="I336" s="203" t="s">
        <v>203</v>
      </c>
    </row>
    <row r="337" spans="1:9" ht="15">
      <c r="A337" s="199"/>
      <c r="B337" s="200"/>
      <c r="C337" s="200" t="s">
        <v>465</v>
      </c>
      <c r="D337" s="201">
        <v>29</v>
      </c>
      <c r="E337" s="202">
        <v>6.9194999999999984</v>
      </c>
      <c r="F337" s="202">
        <v>0</v>
      </c>
      <c r="G337" s="202">
        <v>0</v>
      </c>
      <c r="H337" s="202">
        <v>0</v>
      </c>
      <c r="I337" s="203">
        <v>0</v>
      </c>
    </row>
    <row r="338" spans="1:9" ht="15">
      <c r="A338" s="199"/>
      <c r="B338" s="200"/>
      <c r="C338" s="200" t="s">
        <v>424</v>
      </c>
      <c r="D338" s="201">
        <v>2</v>
      </c>
      <c r="E338" s="202">
        <v>0.48000000000000004</v>
      </c>
      <c r="F338" s="202">
        <v>0</v>
      </c>
      <c r="G338" s="202">
        <v>0</v>
      </c>
      <c r="H338" s="202">
        <v>0</v>
      </c>
      <c r="I338" s="203">
        <v>0</v>
      </c>
    </row>
    <row r="339" spans="1:9" ht="15">
      <c r="A339" s="199"/>
      <c r="B339" s="200"/>
      <c r="C339" s="200" t="s">
        <v>227</v>
      </c>
      <c r="D339" s="201">
        <v>3</v>
      </c>
      <c r="E339" s="202">
        <v>0.26124000000000003</v>
      </c>
      <c r="F339" s="202">
        <v>3</v>
      </c>
      <c r="G339" s="202">
        <v>0.26124000000000003</v>
      </c>
      <c r="H339" s="202">
        <v>0</v>
      </c>
      <c r="I339" s="203">
        <v>0</v>
      </c>
    </row>
    <row r="340" spans="1:9" ht="15">
      <c r="A340" s="199"/>
      <c r="B340" s="200"/>
      <c r="C340" s="200" t="s">
        <v>481</v>
      </c>
      <c r="D340" s="201">
        <v>2</v>
      </c>
      <c r="E340" s="202">
        <v>0.14749999999999999</v>
      </c>
      <c r="F340" s="202">
        <v>0</v>
      </c>
      <c r="G340" s="202">
        <v>0</v>
      </c>
      <c r="H340" s="202">
        <v>0</v>
      </c>
      <c r="I340" s="203">
        <v>0</v>
      </c>
    </row>
    <row r="341" spans="1:9" ht="15">
      <c r="A341" s="199"/>
      <c r="B341" s="200"/>
      <c r="C341" s="200" t="s">
        <v>480</v>
      </c>
      <c r="D341" s="201">
        <v>2</v>
      </c>
      <c r="E341" s="202">
        <v>7.5000000000000011E-2</v>
      </c>
      <c r="F341" s="202">
        <v>0</v>
      </c>
      <c r="G341" s="202">
        <v>0</v>
      </c>
      <c r="H341" s="202">
        <v>0</v>
      </c>
      <c r="I341" s="203">
        <v>0</v>
      </c>
    </row>
    <row r="342" spans="1:9" ht="15">
      <c r="A342" s="199"/>
      <c r="B342" s="200" t="s">
        <v>644</v>
      </c>
      <c r="C342" s="200"/>
      <c r="D342" s="201" t="s">
        <v>203</v>
      </c>
      <c r="E342" s="202" t="s">
        <v>203</v>
      </c>
      <c r="F342" s="202" t="s">
        <v>203</v>
      </c>
      <c r="G342" s="202" t="s">
        <v>203</v>
      </c>
      <c r="H342" s="202" t="s">
        <v>203</v>
      </c>
      <c r="I342" s="203" t="s">
        <v>203</v>
      </c>
    </row>
    <row r="343" spans="1:9" ht="15">
      <c r="A343" s="199"/>
      <c r="B343" s="200"/>
      <c r="C343" s="200" t="s">
        <v>255</v>
      </c>
      <c r="D343" s="201">
        <v>298</v>
      </c>
      <c r="E343" s="202">
        <v>8266.197299999998</v>
      </c>
      <c r="F343" s="202">
        <v>0</v>
      </c>
      <c r="G343" s="202">
        <v>0</v>
      </c>
      <c r="H343" s="202">
        <v>0</v>
      </c>
      <c r="I343" s="203">
        <v>0</v>
      </c>
    </row>
    <row r="344" spans="1:9" ht="15">
      <c r="A344" s="199"/>
      <c r="B344" s="200"/>
      <c r="C344" s="200" t="s">
        <v>280</v>
      </c>
      <c r="D344" s="201">
        <v>30</v>
      </c>
      <c r="E344" s="202">
        <v>3.4989999999999992</v>
      </c>
      <c r="F344" s="202">
        <v>0</v>
      </c>
      <c r="G344" s="202">
        <v>0</v>
      </c>
      <c r="H344" s="202">
        <v>0</v>
      </c>
      <c r="I344" s="203">
        <v>0</v>
      </c>
    </row>
    <row r="345" spans="1:9" ht="15">
      <c r="A345" s="199"/>
      <c r="B345" s="200"/>
      <c r="C345" s="200" t="s">
        <v>532</v>
      </c>
      <c r="D345" s="201">
        <v>74</v>
      </c>
      <c r="E345" s="202">
        <v>0.51418999999999992</v>
      </c>
      <c r="F345" s="202">
        <v>0</v>
      </c>
      <c r="G345" s="202">
        <v>0</v>
      </c>
      <c r="H345" s="202">
        <v>0</v>
      </c>
      <c r="I345" s="203">
        <v>0</v>
      </c>
    </row>
    <row r="346" spans="1:9" ht="15">
      <c r="A346" s="199"/>
      <c r="B346" s="200"/>
      <c r="C346" s="200" t="s">
        <v>460</v>
      </c>
      <c r="D346" s="201">
        <v>1</v>
      </c>
      <c r="E346" s="202">
        <v>0.49895999999999996</v>
      </c>
      <c r="F346" s="202">
        <v>1</v>
      </c>
      <c r="G346" s="202">
        <v>0.49895999999999996</v>
      </c>
      <c r="H346" s="202">
        <v>0</v>
      </c>
      <c r="I346" s="203">
        <v>0</v>
      </c>
    </row>
    <row r="347" spans="1:9" ht="15">
      <c r="A347" s="199"/>
      <c r="B347" s="200"/>
      <c r="C347" s="200" t="s">
        <v>439</v>
      </c>
      <c r="D347" s="201">
        <v>11</v>
      </c>
      <c r="E347" s="202">
        <v>0.24330000000000002</v>
      </c>
      <c r="F347" s="202">
        <v>0</v>
      </c>
      <c r="G347" s="202">
        <v>0</v>
      </c>
      <c r="H347" s="202">
        <v>0</v>
      </c>
      <c r="I347" s="203">
        <v>0</v>
      </c>
    </row>
    <row r="348" spans="1:9" ht="15">
      <c r="A348" s="199"/>
      <c r="B348" s="200" t="s">
        <v>582</v>
      </c>
      <c r="C348" s="200"/>
      <c r="D348" s="201" t="s">
        <v>203</v>
      </c>
      <c r="E348" s="202" t="s">
        <v>203</v>
      </c>
      <c r="F348" s="202" t="s">
        <v>203</v>
      </c>
      <c r="G348" s="202" t="s">
        <v>203</v>
      </c>
      <c r="H348" s="202" t="s">
        <v>203</v>
      </c>
      <c r="I348" s="203" t="s">
        <v>203</v>
      </c>
    </row>
    <row r="349" spans="1:9" ht="15">
      <c r="A349" s="199"/>
      <c r="B349" s="200"/>
      <c r="C349" s="200" t="s">
        <v>359</v>
      </c>
      <c r="D349" s="201">
        <v>144</v>
      </c>
      <c r="E349" s="202">
        <v>3972.6329999999975</v>
      </c>
      <c r="F349" s="202">
        <v>2</v>
      </c>
      <c r="G349" s="202">
        <v>5.0599999999999996</v>
      </c>
      <c r="H349" s="202">
        <v>0</v>
      </c>
      <c r="I349" s="203">
        <v>0</v>
      </c>
    </row>
    <row r="350" spans="1:9" ht="15">
      <c r="A350" s="199"/>
      <c r="B350" s="200"/>
      <c r="C350" s="200" t="s">
        <v>468</v>
      </c>
      <c r="D350" s="201">
        <v>47</v>
      </c>
      <c r="E350" s="202">
        <v>2751</v>
      </c>
      <c r="F350" s="202">
        <v>5</v>
      </c>
      <c r="G350" s="202">
        <v>177</v>
      </c>
      <c r="H350" s="202">
        <v>0</v>
      </c>
      <c r="I350" s="203">
        <v>0</v>
      </c>
    </row>
    <row r="351" spans="1:9" ht="15">
      <c r="A351" s="199"/>
      <c r="B351" s="200"/>
      <c r="C351" s="200" t="s">
        <v>522</v>
      </c>
      <c r="D351" s="201">
        <v>48</v>
      </c>
      <c r="E351" s="202">
        <v>1739.0365100000004</v>
      </c>
      <c r="F351" s="202">
        <v>0</v>
      </c>
      <c r="G351" s="202">
        <v>0</v>
      </c>
      <c r="H351" s="202">
        <v>0</v>
      </c>
      <c r="I351" s="203">
        <v>0</v>
      </c>
    </row>
    <row r="352" spans="1:9" ht="15">
      <c r="A352" s="199"/>
      <c r="B352" s="200"/>
      <c r="C352" s="200" t="s">
        <v>528</v>
      </c>
      <c r="D352" s="201">
        <v>19</v>
      </c>
      <c r="E352" s="202">
        <v>1540.6966</v>
      </c>
      <c r="F352" s="202">
        <v>0</v>
      </c>
      <c r="G352" s="202">
        <v>0</v>
      </c>
      <c r="H352" s="202">
        <v>0</v>
      </c>
      <c r="I352" s="203">
        <v>0</v>
      </c>
    </row>
    <row r="353" spans="1:9" ht="15">
      <c r="A353" s="199"/>
      <c r="B353" s="200"/>
      <c r="C353" s="200" t="s">
        <v>235</v>
      </c>
      <c r="D353" s="201">
        <v>47</v>
      </c>
      <c r="E353" s="202">
        <v>1059.75713</v>
      </c>
      <c r="F353" s="202">
        <v>1</v>
      </c>
      <c r="G353" s="202">
        <v>21.921900000000001</v>
      </c>
      <c r="H353" s="202">
        <v>0</v>
      </c>
      <c r="I353" s="203">
        <v>0</v>
      </c>
    </row>
    <row r="354" spans="1:9" ht="15">
      <c r="A354" s="199"/>
      <c r="B354" s="200" t="s">
        <v>591</v>
      </c>
      <c r="C354" s="200"/>
      <c r="D354" s="201" t="s">
        <v>203</v>
      </c>
      <c r="E354" s="202" t="s">
        <v>203</v>
      </c>
      <c r="F354" s="202" t="s">
        <v>203</v>
      </c>
      <c r="G354" s="202" t="s">
        <v>203</v>
      </c>
      <c r="H354" s="202" t="s">
        <v>203</v>
      </c>
      <c r="I354" s="203" t="s">
        <v>203</v>
      </c>
    </row>
    <row r="355" spans="1:9" ht="15">
      <c r="A355" s="199"/>
      <c r="B355" s="200"/>
      <c r="C355" s="200" t="s">
        <v>205</v>
      </c>
      <c r="D355" s="201">
        <v>702</v>
      </c>
      <c r="E355" s="202">
        <v>10787.89935</v>
      </c>
      <c r="F355" s="202">
        <v>99</v>
      </c>
      <c r="G355" s="202">
        <v>772.03987000000018</v>
      </c>
      <c r="H355" s="202">
        <v>0</v>
      </c>
      <c r="I355" s="203">
        <v>0</v>
      </c>
    </row>
    <row r="356" spans="1:9" ht="15">
      <c r="A356" s="199"/>
      <c r="B356" s="200"/>
      <c r="C356" s="200" t="s">
        <v>424</v>
      </c>
      <c r="D356" s="201">
        <v>77</v>
      </c>
      <c r="E356" s="202">
        <v>6236.3200000000015</v>
      </c>
      <c r="F356" s="202">
        <v>0</v>
      </c>
      <c r="G356" s="202">
        <v>0</v>
      </c>
      <c r="H356" s="202">
        <v>0</v>
      </c>
      <c r="I356" s="203">
        <v>0</v>
      </c>
    </row>
    <row r="357" spans="1:9" ht="15">
      <c r="A357" s="199"/>
      <c r="B357" s="200"/>
      <c r="C357" s="200" t="s">
        <v>447</v>
      </c>
      <c r="D357" s="201">
        <v>624</v>
      </c>
      <c r="E357" s="202">
        <v>1117.6801500000001</v>
      </c>
      <c r="F357" s="202">
        <v>84</v>
      </c>
      <c r="G357" s="202">
        <v>183.56627</v>
      </c>
      <c r="H357" s="202">
        <v>1</v>
      </c>
      <c r="I357" s="203">
        <v>1.1970000000000001E-2</v>
      </c>
    </row>
    <row r="358" spans="1:9" ht="15">
      <c r="A358" s="199"/>
      <c r="B358" s="200"/>
      <c r="C358" s="200" t="s">
        <v>240</v>
      </c>
      <c r="D358" s="201">
        <v>41</v>
      </c>
      <c r="E358" s="202">
        <v>875.8</v>
      </c>
      <c r="F358" s="202">
        <v>1</v>
      </c>
      <c r="G358" s="202">
        <v>22.5</v>
      </c>
      <c r="H358" s="202">
        <v>0</v>
      </c>
      <c r="I358" s="203">
        <v>0</v>
      </c>
    </row>
    <row r="359" spans="1:9" ht="15">
      <c r="A359" s="199"/>
      <c r="B359" s="200"/>
      <c r="C359" s="200" t="s">
        <v>438</v>
      </c>
      <c r="D359" s="201">
        <v>31</v>
      </c>
      <c r="E359" s="202">
        <v>728.6</v>
      </c>
      <c r="F359" s="202">
        <v>1</v>
      </c>
      <c r="G359" s="202">
        <v>22</v>
      </c>
      <c r="H359" s="202">
        <v>0</v>
      </c>
      <c r="I359" s="203">
        <v>0</v>
      </c>
    </row>
    <row r="360" spans="1:9" ht="15">
      <c r="A360" s="199"/>
      <c r="B360" s="200" t="s">
        <v>565</v>
      </c>
      <c r="C360" s="200"/>
      <c r="D360" s="201" t="s">
        <v>203</v>
      </c>
      <c r="E360" s="202" t="s">
        <v>203</v>
      </c>
      <c r="F360" s="202" t="s">
        <v>203</v>
      </c>
      <c r="G360" s="202" t="s">
        <v>203</v>
      </c>
      <c r="H360" s="202" t="s">
        <v>203</v>
      </c>
      <c r="I360" s="203" t="s">
        <v>203</v>
      </c>
    </row>
    <row r="361" spans="1:9" ht="15">
      <c r="A361" s="199"/>
      <c r="B361" s="200"/>
      <c r="C361" s="200" t="s">
        <v>280</v>
      </c>
      <c r="D361" s="201">
        <v>1287</v>
      </c>
      <c r="E361" s="202">
        <v>28018.522239999991</v>
      </c>
      <c r="F361" s="202">
        <v>78</v>
      </c>
      <c r="G361" s="202">
        <v>837.47903000000008</v>
      </c>
      <c r="H361" s="202">
        <v>0</v>
      </c>
      <c r="I361" s="203">
        <v>0</v>
      </c>
    </row>
    <row r="362" spans="1:9" ht="15">
      <c r="A362" s="199"/>
      <c r="B362" s="200"/>
      <c r="C362" s="200" t="s">
        <v>265</v>
      </c>
      <c r="D362" s="201">
        <v>801</v>
      </c>
      <c r="E362" s="202">
        <v>27180.443030000006</v>
      </c>
      <c r="F362" s="202">
        <v>86</v>
      </c>
      <c r="G362" s="202">
        <v>2565.8827999999999</v>
      </c>
      <c r="H362" s="202">
        <v>0</v>
      </c>
      <c r="I362" s="203">
        <v>0</v>
      </c>
    </row>
    <row r="363" spans="1:9" ht="15">
      <c r="A363" s="199"/>
      <c r="B363" s="200"/>
      <c r="C363" s="200" t="s">
        <v>273</v>
      </c>
      <c r="D363" s="201">
        <v>836</v>
      </c>
      <c r="E363" s="202">
        <v>14718.572639999995</v>
      </c>
      <c r="F363" s="202">
        <v>19</v>
      </c>
      <c r="G363" s="202">
        <v>545.0809999999999</v>
      </c>
      <c r="H363" s="202">
        <v>0</v>
      </c>
      <c r="I363" s="203">
        <v>0</v>
      </c>
    </row>
    <row r="364" spans="1:9" ht="15">
      <c r="A364" s="199"/>
      <c r="B364" s="200"/>
      <c r="C364" s="200" t="s">
        <v>317</v>
      </c>
      <c r="D364" s="201">
        <v>76</v>
      </c>
      <c r="E364" s="202">
        <v>13272.334000000001</v>
      </c>
      <c r="F364" s="202">
        <v>11</v>
      </c>
      <c r="G364" s="202">
        <v>1666.7046</v>
      </c>
      <c r="H364" s="202">
        <v>0</v>
      </c>
      <c r="I364" s="203">
        <v>0</v>
      </c>
    </row>
    <row r="365" spans="1:9" ht="15">
      <c r="A365" s="199"/>
      <c r="B365" s="200"/>
      <c r="C365" s="200" t="s">
        <v>259</v>
      </c>
      <c r="D365" s="201">
        <v>178</v>
      </c>
      <c r="E365" s="202">
        <v>6865.4377199999935</v>
      </c>
      <c r="F365" s="202">
        <v>5</v>
      </c>
      <c r="G365" s="202">
        <v>257.87216000000001</v>
      </c>
      <c r="H365" s="202">
        <v>0</v>
      </c>
      <c r="I365" s="203">
        <v>0</v>
      </c>
    </row>
    <row r="366" spans="1:9" ht="15">
      <c r="A366" s="199"/>
      <c r="B366" s="200" t="s">
        <v>619</v>
      </c>
      <c r="C366" s="200"/>
      <c r="D366" s="201" t="s">
        <v>203</v>
      </c>
      <c r="E366" s="202" t="s">
        <v>203</v>
      </c>
      <c r="F366" s="202" t="s">
        <v>203</v>
      </c>
      <c r="G366" s="202" t="s">
        <v>203</v>
      </c>
      <c r="H366" s="202" t="s">
        <v>203</v>
      </c>
      <c r="I366" s="203" t="s">
        <v>203</v>
      </c>
    </row>
    <row r="367" spans="1:9" ht="15">
      <c r="A367" s="199"/>
      <c r="B367" s="200"/>
      <c r="C367" s="200" t="s">
        <v>459</v>
      </c>
      <c r="D367" s="201">
        <v>409</v>
      </c>
      <c r="E367" s="202">
        <v>9351.6797499999975</v>
      </c>
      <c r="F367" s="202">
        <v>115</v>
      </c>
      <c r="G367" s="202">
        <v>1058.0669999999996</v>
      </c>
      <c r="H367" s="202">
        <v>0</v>
      </c>
      <c r="I367" s="203">
        <v>0</v>
      </c>
    </row>
    <row r="368" spans="1:9" ht="15">
      <c r="A368" s="199"/>
      <c r="B368" s="200"/>
      <c r="C368" s="200" t="s">
        <v>207</v>
      </c>
      <c r="D368" s="201">
        <v>256</v>
      </c>
      <c r="E368" s="202">
        <v>5971.3816900000002</v>
      </c>
      <c r="F368" s="202">
        <v>3</v>
      </c>
      <c r="G368" s="202">
        <v>50.058100000000003</v>
      </c>
      <c r="H368" s="202">
        <v>0</v>
      </c>
      <c r="I368" s="203">
        <v>0</v>
      </c>
    </row>
    <row r="369" spans="1:9" ht="15">
      <c r="A369" s="199"/>
      <c r="B369" s="200"/>
      <c r="C369" s="200" t="s">
        <v>460</v>
      </c>
      <c r="D369" s="201">
        <v>245</v>
      </c>
      <c r="E369" s="202">
        <v>4319.6433099999995</v>
      </c>
      <c r="F369" s="202">
        <v>55</v>
      </c>
      <c r="G369" s="202">
        <v>236.33906000000005</v>
      </c>
      <c r="H369" s="202">
        <v>0</v>
      </c>
      <c r="I369" s="203">
        <v>0</v>
      </c>
    </row>
    <row r="370" spans="1:9" ht="15">
      <c r="A370" s="199"/>
      <c r="B370" s="200"/>
      <c r="C370" s="200" t="s">
        <v>471</v>
      </c>
      <c r="D370" s="201">
        <v>167</v>
      </c>
      <c r="E370" s="202">
        <v>2115.1019999999999</v>
      </c>
      <c r="F370" s="202">
        <v>11</v>
      </c>
      <c r="G370" s="202">
        <v>93.441999999999993</v>
      </c>
      <c r="H370" s="202">
        <v>0</v>
      </c>
      <c r="I370" s="203">
        <v>0</v>
      </c>
    </row>
    <row r="371" spans="1:9" ht="15">
      <c r="A371" s="199"/>
      <c r="B371" s="200"/>
      <c r="C371" s="200" t="s">
        <v>424</v>
      </c>
      <c r="D371" s="201">
        <v>45</v>
      </c>
      <c r="E371" s="202">
        <v>2050.7799999999997</v>
      </c>
      <c r="F371" s="202">
        <v>0</v>
      </c>
      <c r="G371" s="202">
        <v>0</v>
      </c>
      <c r="H371" s="202">
        <v>0</v>
      </c>
      <c r="I371" s="203">
        <v>0</v>
      </c>
    </row>
    <row r="372" spans="1:9" ht="15">
      <c r="A372" s="199"/>
      <c r="B372" s="200" t="s">
        <v>539</v>
      </c>
      <c r="C372" s="200"/>
      <c r="D372" s="201" t="s">
        <v>203</v>
      </c>
      <c r="E372" s="202" t="s">
        <v>203</v>
      </c>
      <c r="F372" s="202" t="s">
        <v>203</v>
      </c>
      <c r="G372" s="202" t="s">
        <v>203</v>
      </c>
      <c r="H372" s="202" t="s">
        <v>203</v>
      </c>
      <c r="I372" s="203" t="s">
        <v>203</v>
      </c>
    </row>
    <row r="373" spans="1:9" ht="15">
      <c r="A373" s="199"/>
      <c r="B373" s="200"/>
      <c r="C373" s="200" t="s">
        <v>285</v>
      </c>
      <c r="D373" s="201">
        <v>183</v>
      </c>
      <c r="E373" s="202">
        <v>3149.9930000000008</v>
      </c>
      <c r="F373" s="202">
        <v>28</v>
      </c>
      <c r="G373" s="202">
        <v>441.55399999999992</v>
      </c>
      <c r="H373" s="202">
        <v>0</v>
      </c>
      <c r="I373" s="203">
        <v>0</v>
      </c>
    </row>
    <row r="374" spans="1:9" ht="15">
      <c r="A374" s="199"/>
      <c r="B374" s="200"/>
      <c r="C374" s="200" t="s">
        <v>447</v>
      </c>
      <c r="D374" s="201">
        <v>402</v>
      </c>
      <c r="E374" s="202">
        <v>2337.6026700000057</v>
      </c>
      <c r="F374" s="202">
        <v>2</v>
      </c>
      <c r="G374" s="202">
        <v>5.3625600000000002</v>
      </c>
      <c r="H374" s="202">
        <v>0</v>
      </c>
      <c r="I374" s="203">
        <v>0</v>
      </c>
    </row>
    <row r="375" spans="1:9" ht="15">
      <c r="A375" s="199"/>
      <c r="B375" s="200"/>
      <c r="C375" s="200" t="s">
        <v>356</v>
      </c>
      <c r="D375" s="201">
        <v>47</v>
      </c>
      <c r="E375" s="202">
        <v>1040.4881600000001</v>
      </c>
      <c r="F375" s="202">
        <v>1</v>
      </c>
      <c r="G375" s="202">
        <v>12.442</v>
      </c>
      <c r="H375" s="202">
        <v>0</v>
      </c>
      <c r="I375" s="203">
        <v>0</v>
      </c>
    </row>
    <row r="376" spans="1:9" ht="15">
      <c r="A376" s="199"/>
      <c r="B376" s="200"/>
      <c r="C376" s="200" t="s">
        <v>216</v>
      </c>
      <c r="D376" s="201">
        <v>249</v>
      </c>
      <c r="E376" s="202">
        <v>1009.41021</v>
      </c>
      <c r="F376" s="202">
        <v>21</v>
      </c>
      <c r="G376" s="202">
        <v>59.736800000000002</v>
      </c>
      <c r="H376" s="202">
        <v>0</v>
      </c>
      <c r="I376" s="203">
        <v>0</v>
      </c>
    </row>
    <row r="377" spans="1:9" ht="15">
      <c r="A377" s="199"/>
      <c r="B377" s="200"/>
      <c r="C377" s="200" t="s">
        <v>249</v>
      </c>
      <c r="D377" s="201">
        <v>104</v>
      </c>
      <c r="E377" s="202">
        <v>968.42928999999992</v>
      </c>
      <c r="F377" s="202">
        <v>15</v>
      </c>
      <c r="G377" s="202">
        <v>131.48355999999998</v>
      </c>
      <c r="H377" s="202">
        <v>0</v>
      </c>
      <c r="I377" s="203">
        <v>0</v>
      </c>
    </row>
    <row r="378" spans="1:9" ht="15">
      <c r="A378" s="199"/>
      <c r="B378" s="200" t="s">
        <v>607</v>
      </c>
      <c r="C378" s="200"/>
      <c r="D378" s="201" t="s">
        <v>203</v>
      </c>
      <c r="E378" s="202" t="s">
        <v>203</v>
      </c>
      <c r="F378" s="202" t="s">
        <v>203</v>
      </c>
      <c r="G378" s="202" t="s">
        <v>203</v>
      </c>
      <c r="H378" s="202" t="s">
        <v>203</v>
      </c>
      <c r="I378" s="203" t="s">
        <v>203</v>
      </c>
    </row>
    <row r="379" spans="1:9" ht="15">
      <c r="A379" s="199"/>
      <c r="B379" s="200"/>
      <c r="C379" s="200" t="s">
        <v>343</v>
      </c>
      <c r="D379" s="201">
        <v>149</v>
      </c>
      <c r="E379" s="202">
        <v>1040.2937999999999</v>
      </c>
      <c r="F379" s="202">
        <v>149</v>
      </c>
      <c r="G379" s="202">
        <v>1040.2937999999999</v>
      </c>
      <c r="H379" s="202">
        <v>0</v>
      </c>
      <c r="I379" s="203">
        <v>0</v>
      </c>
    </row>
    <row r="380" spans="1:9" ht="15">
      <c r="A380" s="199"/>
      <c r="B380" s="200"/>
      <c r="C380" s="200" t="s">
        <v>455</v>
      </c>
      <c r="D380" s="201">
        <v>69</v>
      </c>
      <c r="E380" s="202">
        <v>677.04275999999993</v>
      </c>
      <c r="F380" s="202">
        <v>0</v>
      </c>
      <c r="G380" s="202">
        <v>0</v>
      </c>
      <c r="H380" s="202">
        <v>0</v>
      </c>
      <c r="I380" s="203">
        <v>0</v>
      </c>
    </row>
    <row r="381" spans="1:9" ht="15">
      <c r="A381" s="199"/>
      <c r="B381" s="200"/>
      <c r="C381" s="200" t="s">
        <v>422</v>
      </c>
      <c r="D381" s="201">
        <v>25</v>
      </c>
      <c r="E381" s="202">
        <v>479.32500000000005</v>
      </c>
      <c r="F381" s="202">
        <v>0</v>
      </c>
      <c r="G381" s="202">
        <v>0</v>
      </c>
      <c r="H381" s="202">
        <v>0</v>
      </c>
      <c r="I381" s="203">
        <v>0</v>
      </c>
    </row>
    <row r="382" spans="1:9" ht="15">
      <c r="A382" s="199"/>
      <c r="B382" s="200"/>
      <c r="C382" s="200" t="s">
        <v>438</v>
      </c>
      <c r="D382" s="201">
        <v>13</v>
      </c>
      <c r="E382" s="202">
        <v>54.576000000000001</v>
      </c>
      <c r="F382" s="202">
        <v>1</v>
      </c>
      <c r="G382" s="202">
        <v>3.9</v>
      </c>
      <c r="H382" s="202">
        <v>0</v>
      </c>
      <c r="I382" s="203">
        <v>0</v>
      </c>
    </row>
    <row r="383" spans="1:9" ht="15">
      <c r="A383" s="199"/>
      <c r="B383" s="200"/>
      <c r="C383" s="200" t="s">
        <v>339</v>
      </c>
      <c r="D383" s="201">
        <v>41</v>
      </c>
      <c r="E383" s="202">
        <v>43.354999999999997</v>
      </c>
      <c r="F383" s="202">
        <v>4</v>
      </c>
      <c r="G383" s="202">
        <v>3.98</v>
      </c>
      <c r="H383" s="202">
        <v>0</v>
      </c>
      <c r="I383" s="203">
        <v>0</v>
      </c>
    </row>
    <row r="384" spans="1:9" ht="15">
      <c r="A384" s="199"/>
      <c r="B384" s="200" t="s">
        <v>645</v>
      </c>
      <c r="C384" s="200"/>
      <c r="D384" s="201" t="s">
        <v>203</v>
      </c>
      <c r="E384" s="202" t="s">
        <v>203</v>
      </c>
      <c r="F384" s="202" t="s">
        <v>203</v>
      </c>
      <c r="G384" s="202" t="s">
        <v>203</v>
      </c>
      <c r="H384" s="202" t="s">
        <v>203</v>
      </c>
      <c r="I384" s="203" t="s">
        <v>203</v>
      </c>
    </row>
    <row r="385" spans="1:9" ht="15">
      <c r="A385" s="199"/>
      <c r="B385" s="200"/>
      <c r="C385" s="200" t="s">
        <v>255</v>
      </c>
      <c r="D385" s="201">
        <v>2</v>
      </c>
      <c r="E385" s="202">
        <v>180.24</v>
      </c>
      <c r="F385" s="202">
        <v>0</v>
      </c>
      <c r="G385" s="202">
        <v>0</v>
      </c>
      <c r="H385" s="202">
        <v>0</v>
      </c>
      <c r="I385" s="203">
        <v>0</v>
      </c>
    </row>
    <row r="386" spans="1:9" ht="15">
      <c r="A386" s="199"/>
      <c r="B386" s="200"/>
      <c r="C386" s="200" t="s">
        <v>284</v>
      </c>
      <c r="D386" s="201">
        <v>56</v>
      </c>
      <c r="E386" s="202">
        <v>54.904200000000003</v>
      </c>
      <c r="F386" s="202">
        <v>2</v>
      </c>
      <c r="G386" s="202">
        <v>2.3385599999999998</v>
      </c>
      <c r="H386" s="202">
        <v>0</v>
      </c>
      <c r="I386" s="203">
        <v>0</v>
      </c>
    </row>
    <row r="387" spans="1:9" ht="15">
      <c r="A387" s="199"/>
      <c r="B387" s="200"/>
      <c r="C387" s="200" t="s">
        <v>393</v>
      </c>
      <c r="D387" s="201">
        <v>14</v>
      </c>
      <c r="E387" s="202">
        <v>0.18229999999999999</v>
      </c>
      <c r="F387" s="202">
        <v>0</v>
      </c>
      <c r="G387" s="202">
        <v>0</v>
      </c>
      <c r="H387" s="202">
        <v>0</v>
      </c>
      <c r="I387" s="203">
        <v>0</v>
      </c>
    </row>
    <row r="388" spans="1:9" ht="15">
      <c r="A388" s="199"/>
      <c r="B388" s="200"/>
      <c r="C388" s="200" t="s">
        <v>501</v>
      </c>
      <c r="D388" s="201">
        <v>10</v>
      </c>
      <c r="E388" s="202">
        <v>0.16654000000000002</v>
      </c>
      <c r="F388" s="202">
        <v>0</v>
      </c>
      <c r="G388" s="202">
        <v>0</v>
      </c>
      <c r="H388" s="202">
        <v>0</v>
      </c>
      <c r="I388" s="203">
        <v>0</v>
      </c>
    </row>
    <row r="389" spans="1:9" ht="15">
      <c r="A389" s="199"/>
      <c r="B389" s="200"/>
      <c r="C389" s="200" t="s">
        <v>287</v>
      </c>
      <c r="D389" s="201">
        <v>1</v>
      </c>
      <c r="E389" s="202">
        <v>0.1152</v>
      </c>
      <c r="F389" s="202">
        <v>0</v>
      </c>
      <c r="G389" s="202">
        <v>0</v>
      </c>
      <c r="H389" s="202">
        <v>0</v>
      </c>
      <c r="I389" s="203">
        <v>0</v>
      </c>
    </row>
    <row r="390" spans="1:9" ht="15">
      <c r="A390" s="199"/>
      <c r="B390" s="200" t="s">
        <v>558</v>
      </c>
      <c r="C390" s="200"/>
      <c r="D390" s="201" t="s">
        <v>203</v>
      </c>
      <c r="E390" s="202" t="s">
        <v>203</v>
      </c>
      <c r="F390" s="202" t="s">
        <v>203</v>
      </c>
      <c r="G390" s="202" t="s">
        <v>203</v>
      </c>
      <c r="H390" s="202" t="s">
        <v>203</v>
      </c>
      <c r="I390" s="203" t="s">
        <v>203</v>
      </c>
    </row>
    <row r="391" spans="1:9" ht="15">
      <c r="A391" s="199"/>
      <c r="B391" s="200"/>
      <c r="C391" s="200" t="s">
        <v>347</v>
      </c>
      <c r="D391" s="201">
        <v>43</v>
      </c>
      <c r="E391" s="202">
        <v>8648.6499999999978</v>
      </c>
      <c r="F391" s="202">
        <v>0</v>
      </c>
      <c r="G391" s="202">
        <v>0</v>
      </c>
      <c r="H391" s="202">
        <v>0</v>
      </c>
      <c r="I391" s="203">
        <v>0</v>
      </c>
    </row>
    <row r="392" spans="1:9" ht="15">
      <c r="A392" s="199"/>
      <c r="B392" s="200"/>
      <c r="C392" s="200" t="s">
        <v>402</v>
      </c>
      <c r="D392" s="201">
        <v>165</v>
      </c>
      <c r="E392" s="202">
        <v>3507.98558</v>
      </c>
      <c r="F392" s="202">
        <v>6</v>
      </c>
      <c r="G392" s="202">
        <v>105.0864</v>
      </c>
      <c r="H392" s="202">
        <v>0</v>
      </c>
      <c r="I392" s="203">
        <v>0</v>
      </c>
    </row>
    <row r="393" spans="1:9" ht="15">
      <c r="A393" s="199"/>
      <c r="B393" s="200"/>
      <c r="C393" s="200" t="s">
        <v>357</v>
      </c>
      <c r="D393" s="201">
        <v>142</v>
      </c>
      <c r="E393" s="202">
        <v>2874.0554000000006</v>
      </c>
      <c r="F393" s="202">
        <v>0</v>
      </c>
      <c r="G393" s="202">
        <v>0</v>
      </c>
      <c r="H393" s="202">
        <v>0</v>
      </c>
      <c r="I393" s="203">
        <v>0</v>
      </c>
    </row>
    <row r="394" spans="1:9" ht="15">
      <c r="A394" s="199"/>
      <c r="B394" s="200"/>
      <c r="C394" s="200" t="s">
        <v>444</v>
      </c>
      <c r="D394" s="201">
        <v>250</v>
      </c>
      <c r="E394" s="202">
        <v>718.52110999999968</v>
      </c>
      <c r="F394" s="202">
        <v>3</v>
      </c>
      <c r="G394" s="202">
        <v>11.997499999999999</v>
      </c>
      <c r="H394" s="202">
        <v>0</v>
      </c>
      <c r="I394" s="203">
        <v>0</v>
      </c>
    </row>
    <row r="395" spans="1:9" ht="15">
      <c r="A395" s="199"/>
      <c r="B395" s="200"/>
      <c r="C395" s="200" t="s">
        <v>374</v>
      </c>
      <c r="D395" s="201">
        <v>32</v>
      </c>
      <c r="E395" s="202">
        <v>713.14300000000003</v>
      </c>
      <c r="F395" s="202">
        <v>0</v>
      </c>
      <c r="G395" s="202">
        <v>0</v>
      </c>
      <c r="H395" s="202">
        <v>0</v>
      </c>
      <c r="I395" s="203">
        <v>0</v>
      </c>
    </row>
    <row r="396" spans="1:9" ht="15">
      <c r="A396" s="199"/>
      <c r="B396" s="200" t="s">
        <v>646</v>
      </c>
      <c r="C396" s="200"/>
      <c r="D396" s="201" t="s">
        <v>203</v>
      </c>
      <c r="E396" s="202" t="s">
        <v>203</v>
      </c>
      <c r="F396" s="202" t="s">
        <v>203</v>
      </c>
      <c r="G396" s="202" t="s">
        <v>203</v>
      </c>
      <c r="H396" s="202" t="s">
        <v>203</v>
      </c>
      <c r="I396" s="203" t="s">
        <v>203</v>
      </c>
    </row>
    <row r="397" spans="1:9" ht="15">
      <c r="A397" s="199"/>
      <c r="B397" s="200"/>
      <c r="C397" s="200" t="s">
        <v>522</v>
      </c>
      <c r="D397" s="201">
        <v>338</v>
      </c>
      <c r="E397" s="202">
        <v>551.1549</v>
      </c>
      <c r="F397" s="202">
        <v>0</v>
      </c>
      <c r="G397" s="202">
        <v>0</v>
      </c>
      <c r="H397" s="202">
        <v>0</v>
      </c>
      <c r="I397" s="203">
        <v>0</v>
      </c>
    </row>
    <row r="398" spans="1:9" ht="15">
      <c r="A398" s="199"/>
      <c r="B398" s="200"/>
      <c r="C398" s="200" t="s">
        <v>249</v>
      </c>
      <c r="D398" s="201">
        <v>23</v>
      </c>
      <c r="E398" s="202">
        <v>433.34469999999999</v>
      </c>
      <c r="F398" s="202">
        <v>0</v>
      </c>
      <c r="G398" s="202">
        <v>0</v>
      </c>
      <c r="H398" s="202">
        <v>0</v>
      </c>
      <c r="I398" s="203">
        <v>0</v>
      </c>
    </row>
    <row r="399" spans="1:9" ht="15">
      <c r="A399" s="199"/>
      <c r="B399" s="200"/>
      <c r="C399" s="200" t="s">
        <v>504</v>
      </c>
      <c r="D399" s="201">
        <v>211</v>
      </c>
      <c r="E399" s="202">
        <v>252.41577000000015</v>
      </c>
      <c r="F399" s="202">
        <v>0</v>
      </c>
      <c r="G399" s="202">
        <v>0</v>
      </c>
      <c r="H399" s="202">
        <v>0</v>
      </c>
      <c r="I399" s="203">
        <v>0</v>
      </c>
    </row>
    <row r="400" spans="1:9" ht="15">
      <c r="A400" s="199"/>
      <c r="B400" s="200"/>
      <c r="C400" s="200" t="s">
        <v>465</v>
      </c>
      <c r="D400" s="201">
        <v>312</v>
      </c>
      <c r="E400" s="202">
        <v>205.8621399999999</v>
      </c>
      <c r="F400" s="202">
        <v>18</v>
      </c>
      <c r="G400" s="202">
        <v>5.8679999999999994</v>
      </c>
      <c r="H400" s="202">
        <v>0</v>
      </c>
      <c r="I400" s="203">
        <v>0</v>
      </c>
    </row>
    <row r="401" spans="1:9" ht="15">
      <c r="A401" s="199"/>
      <c r="B401" s="200"/>
      <c r="C401" s="200" t="s">
        <v>488</v>
      </c>
      <c r="D401" s="201">
        <v>1601</v>
      </c>
      <c r="E401" s="202">
        <v>165.77284000000003</v>
      </c>
      <c r="F401" s="202">
        <v>23</v>
      </c>
      <c r="G401" s="202">
        <v>1.42635</v>
      </c>
      <c r="H401" s="202">
        <v>0</v>
      </c>
      <c r="I401" s="203">
        <v>0</v>
      </c>
    </row>
    <row r="402" spans="1:9" ht="15">
      <c r="A402" s="199"/>
      <c r="B402" s="200" t="s">
        <v>577</v>
      </c>
      <c r="C402" s="200"/>
      <c r="D402" s="201" t="s">
        <v>203</v>
      </c>
      <c r="E402" s="202" t="s">
        <v>203</v>
      </c>
      <c r="F402" s="202" t="s">
        <v>203</v>
      </c>
      <c r="G402" s="202" t="s">
        <v>203</v>
      </c>
      <c r="H402" s="202" t="s">
        <v>203</v>
      </c>
      <c r="I402" s="203" t="s">
        <v>203</v>
      </c>
    </row>
    <row r="403" spans="1:9" ht="15">
      <c r="A403" s="199"/>
      <c r="B403" s="200"/>
      <c r="C403" s="200" t="s">
        <v>403</v>
      </c>
      <c r="D403" s="201">
        <v>94</v>
      </c>
      <c r="E403" s="202">
        <v>735.22942</v>
      </c>
      <c r="F403" s="202">
        <v>52</v>
      </c>
      <c r="G403" s="202">
        <v>562.15487999999993</v>
      </c>
      <c r="H403" s="202">
        <v>0</v>
      </c>
      <c r="I403" s="203">
        <v>0</v>
      </c>
    </row>
    <row r="404" spans="1:9" ht="15">
      <c r="A404" s="199"/>
      <c r="B404" s="200"/>
      <c r="C404" s="200" t="s">
        <v>465</v>
      </c>
      <c r="D404" s="201">
        <v>197</v>
      </c>
      <c r="E404" s="202">
        <v>438.08750000000009</v>
      </c>
      <c r="F404" s="202">
        <v>2</v>
      </c>
      <c r="G404" s="202">
        <v>0.72</v>
      </c>
      <c r="H404" s="202">
        <v>0</v>
      </c>
      <c r="I404" s="203">
        <v>0</v>
      </c>
    </row>
    <row r="405" spans="1:9" ht="15">
      <c r="A405" s="199"/>
      <c r="B405" s="200"/>
      <c r="C405" s="200" t="s">
        <v>285</v>
      </c>
      <c r="D405" s="201">
        <v>21</v>
      </c>
      <c r="E405" s="202">
        <v>399.608</v>
      </c>
      <c r="F405" s="202">
        <v>1</v>
      </c>
      <c r="G405" s="202">
        <v>24</v>
      </c>
      <c r="H405" s="202">
        <v>0</v>
      </c>
      <c r="I405" s="203">
        <v>0</v>
      </c>
    </row>
    <row r="406" spans="1:9" ht="15">
      <c r="A406" s="199"/>
      <c r="B406" s="200"/>
      <c r="C406" s="200" t="s">
        <v>447</v>
      </c>
      <c r="D406" s="201">
        <v>131</v>
      </c>
      <c r="E406" s="202">
        <v>335.06783999999999</v>
      </c>
      <c r="F406" s="202">
        <v>33</v>
      </c>
      <c r="G406" s="202">
        <v>37.536480000000005</v>
      </c>
      <c r="H406" s="202">
        <v>0</v>
      </c>
      <c r="I406" s="203">
        <v>0</v>
      </c>
    </row>
    <row r="407" spans="1:9" ht="15">
      <c r="A407" s="199"/>
      <c r="B407" s="200"/>
      <c r="C407" s="200" t="s">
        <v>249</v>
      </c>
      <c r="D407" s="201">
        <v>57</v>
      </c>
      <c r="E407" s="202">
        <v>266.52343999999999</v>
      </c>
      <c r="F407" s="202">
        <v>8</v>
      </c>
      <c r="G407" s="202">
        <v>33.6404</v>
      </c>
      <c r="H407" s="202">
        <v>0</v>
      </c>
      <c r="I407" s="203">
        <v>0</v>
      </c>
    </row>
    <row r="408" spans="1:9" ht="15">
      <c r="A408" s="199"/>
      <c r="B408" s="200" t="s">
        <v>647</v>
      </c>
      <c r="C408" s="200"/>
      <c r="D408" s="201" t="s">
        <v>203</v>
      </c>
      <c r="E408" s="202" t="s">
        <v>203</v>
      </c>
      <c r="F408" s="202" t="s">
        <v>203</v>
      </c>
      <c r="G408" s="202" t="s">
        <v>203</v>
      </c>
      <c r="H408" s="202" t="s">
        <v>203</v>
      </c>
      <c r="I408" s="203" t="s">
        <v>203</v>
      </c>
    </row>
    <row r="409" spans="1:9" ht="15">
      <c r="A409" s="199"/>
      <c r="B409" s="200"/>
      <c r="C409" s="200" t="s">
        <v>460</v>
      </c>
      <c r="D409" s="201">
        <v>46</v>
      </c>
      <c r="E409" s="202">
        <v>286.00399999999996</v>
      </c>
      <c r="F409" s="202">
        <v>8</v>
      </c>
      <c r="G409" s="202">
        <v>27.652999999999999</v>
      </c>
      <c r="H409" s="202">
        <v>0</v>
      </c>
      <c r="I409" s="203">
        <v>0</v>
      </c>
    </row>
    <row r="410" spans="1:9" ht="15">
      <c r="A410" s="199"/>
      <c r="B410" s="200"/>
      <c r="C410" s="200" t="s">
        <v>235</v>
      </c>
      <c r="D410" s="201">
        <v>15</v>
      </c>
      <c r="E410" s="202">
        <v>2.3177499999999998</v>
      </c>
      <c r="F410" s="202">
        <v>3</v>
      </c>
      <c r="G410" s="202">
        <v>0.86224999999999996</v>
      </c>
      <c r="H410" s="202">
        <v>0</v>
      </c>
      <c r="I410" s="203">
        <v>0</v>
      </c>
    </row>
    <row r="411" spans="1:9" ht="15">
      <c r="A411" s="199"/>
      <c r="B411" s="200"/>
      <c r="C411" s="200" t="s">
        <v>439</v>
      </c>
      <c r="D411" s="201">
        <v>9</v>
      </c>
      <c r="E411" s="202">
        <v>0.78800000000000003</v>
      </c>
      <c r="F411" s="202">
        <v>5</v>
      </c>
      <c r="G411" s="202">
        <v>0.64400000000000002</v>
      </c>
      <c r="H411" s="202">
        <v>0</v>
      </c>
      <c r="I411" s="203">
        <v>0</v>
      </c>
    </row>
    <row r="412" spans="1:9" ht="15">
      <c r="A412" s="199"/>
      <c r="B412" s="200"/>
      <c r="C412" s="200" t="s">
        <v>481</v>
      </c>
      <c r="D412" s="201">
        <v>1</v>
      </c>
      <c r="E412" s="202">
        <v>0.255</v>
      </c>
      <c r="F412" s="202">
        <v>0</v>
      </c>
      <c r="G412" s="202">
        <v>0</v>
      </c>
      <c r="H412" s="202">
        <v>0</v>
      </c>
      <c r="I412" s="203">
        <v>0</v>
      </c>
    </row>
    <row r="413" spans="1:9" ht="15">
      <c r="A413" s="199"/>
      <c r="B413" s="200"/>
      <c r="C413" s="200" t="s">
        <v>359</v>
      </c>
      <c r="D413" s="201">
        <v>2</v>
      </c>
      <c r="E413" s="202">
        <v>0.22500000000000001</v>
      </c>
      <c r="F413" s="202">
        <v>0</v>
      </c>
      <c r="G413" s="202">
        <v>0</v>
      </c>
      <c r="H413" s="202">
        <v>0</v>
      </c>
      <c r="I413" s="203">
        <v>0</v>
      </c>
    </row>
    <row r="414" spans="1:9" ht="15">
      <c r="A414" s="199"/>
      <c r="B414" s="200" t="s">
        <v>217</v>
      </c>
      <c r="C414" s="200"/>
      <c r="D414" s="201" t="s">
        <v>203</v>
      </c>
      <c r="E414" s="202" t="s">
        <v>203</v>
      </c>
      <c r="F414" s="202" t="s">
        <v>203</v>
      </c>
      <c r="G414" s="202" t="s">
        <v>203</v>
      </c>
      <c r="H414" s="202" t="s">
        <v>203</v>
      </c>
      <c r="I414" s="203" t="s">
        <v>203</v>
      </c>
    </row>
    <row r="415" spans="1:9" ht="15">
      <c r="A415" s="199"/>
      <c r="B415" s="200"/>
      <c r="C415" s="200" t="s">
        <v>357</v>
      </c>
      <c r="D415" s="201">
        <v>894</v>
      </c>
      <c r="E415" s="202">
        <v>47232.897100000002</v>
      </c>
      <c r="F415" s="202">
        <v>11</v>
      </c>
      <c r="G415" s="202">
        <v>141.55599999999998</v>
      </c>
      <c r="H415" s="202">
        <v>0</v>
      </c>
      <c r="I415" s="203">
        <v>0</v>
      </c>
    </row>
    <row r="416" spans="1:9" ht="15">
      <c r="A416" s="199"/>
      <c r="B416" s="200"/>
      <c r="C416" s="200" t="s">
        <v>374</v>
      </c>
      <c r="D416" s="201">
        <v>221</v>
      </c>
      <c r="E416" s="202">
        <v>8544.8833000000013</v>
      </c>
      <c r="F416" s="202">
        <v>0</v>
      </c>
      <c r="G416" s="202">
        <v>0</v>
      </c>
      <c r="H416" s="202">
        <v>0</v>
      </c>
      <c r="I416" s="203">
        <v>0</v>
      </c>
    </row>
    <row r="417" spans="1:9" ht="15">
      <c r="A417" s="199"/>
      <c r="B417" s="200"/>
      <c r="C417" s="200" t="s">
        <v>399</v>
      </c>
      <c r="D417" s="201">
        <v>881</v>
      </c>
      <c r="E417" s="202">
        <v>7890.990929999999</v>
      </c>
      <c r="F417" s="202">
        <v>357</v>
      </c>
      <c r="G417" s="202">
        <v>2062.3402999999998</v>
      </c>
      <c r="H417" s="202">
        <v>1</v>
      </c>
      <c r="I417" s="203">
        <v>5</v>
      </c>
    </row>
    <row r="418" spans="1:9" ht="15">
      <c r="A418" s="199"/>
      <c r="B418" s="200"/>
      <c r="C418" s="200" t="s">
        <v>444</v>
      </c>
      <c r="D418" s="201">
        <v>341</v>
      </c>
      <c r="E418" s="202">
        <v>5496.13076</v>
      </c>
      <c r="F418" s="202">
        <v>9</v>
      </c>
      <c r="G418" s="202">
        <v>90.264759999999995</v>
      </c>
      <c r="H418" s="202">
        <v>0</v>
      </c>
      <c r="I418" s="203">
        <v>0</v>
      </c>
    </row>
    <row r="419" spans="1:9" ht="15">
      <c r="A419" s="199"/>
      <c r="B419" s="200"/>
      <c r="C419" s="200" t="s">
        <v>447</v>
      </c>
      <c r="D419" s="201">
        <v>1663</v>
      </c>
      <c r="E419" s="202">
        <v>5371.8716599999971</v>
      </c>
      <c r="F419" s="202">
        <v>205</v>
      </c>
      <c r="G419" s="202">
        <v>207.67310999999998</v>
      </c>
      <c r="H419" s="202">
        <v>3</v>
      </c>
      <c r="I419" s="203">
        <v>1.18584</v>
      </c>
    </row>
    <row r="420" spans="1:9" ht="15">
      <c r="A420" s="199"/>
      <c r="B420" s="200" t="s">
        <v>618</v>
      </c>
      <c r="C420" s="200"/>
      <c r="D420" s="201" t="s">
        <v>203</v>
      </c>
      <c r="E420" s="202" t="s">
        <v>203</v>
      </c>
      <c r="F420" s="202" t="s">
        <v>203</v>
      </c>
      <c r="G420" s="202" t="s">
        <v>203</v>
      </c>
      <c r="H420" s="202" t="s">
        <v>203</v>
      </c>
      <c r="I420" s="203" t="s">
        <v>203</v>
      </c>
    </row>
    <row r="421" spans="1:9" ht="15">
      <c r="A421" s="199"/>
      <c r="B421" s="200"/>
      <c r="C421" s="200" t="s">
        <v>235</v>
      </c>
      <c r="D421" s="201">
        <v>9</v>
      </c>
      <c r="E421" s="202">
        <v>216.01330000000002</v>
      </c>
      <c r="F421" s="202">
        <v>0</v>
      </c>
      <c r="G421" s="202">
        <v>0</v>
      </c>
      <c r="H421" s="202">
        <v>0</v>
      </c>
      <c r="I421" s="203">
        <v>0</v>
      </c>
    </row>
    <row r="422" spans="1:9" ht="15">
      <c r="A422" s="199"/>
      <c r="B422" s="200"/>
      <c r="C422" s="200" t="s">
        <v>285</v>
      </c>
      <c r="D422" s="201">
        <v>7</v>
      </c>
      <c r="E422" s="202">
        <v>155.2595</v>
      </c>
      <c r="F422" s="202">
        <v>1</v>
      </c>
      <c r="G422" s="202">
        <v>22</v>
      </c>
      <c r="H422" s="202">
        <v>0</v>
      </c>
      <c r="I422" s="203">
        <v>0</v>
      </c>
    </row>
    <row r="423" spans="1:9" ht="15">
      <c r="A423" s="199"/>
      <c r="B423" s="200"/>
      <c r="C423" s="200" t="s">
        <v>270</v>
      </c>
      <c r="D423" s="201">
        <v>10</v>
      </c>
      <c r="E423" s="202">
        <v>144.73699999999999</v>
      </c>
      <c r="F423" s="202">
        <v>6</v>
      </c>
      <c r="G423" s="202">
        <v>87.694000000000003</v>
      </c>
      <c r="H423" s="202">
        <v>0</v>
      </c>
      <c r="I423" s="203">
        <v>0</v>
      </c>
    </row>
    <row r="424" spans="1:9" ht="15">
      <c r="A424" s="199"/>
      <c r="B424" s="200"/>
      <c r="C424" s="200" t="s">
        <v>447</v>
      </c>
      <c r="D424" s="201">
        <v>202</v>
      </c>
      <c r="E424" s="202">
        <v>103.66343000000001</v>
      </c>
      <c r="F424" s="202">
        <v>8</v>
      </c>
      <c r="G424" s="202">
        <v>0.10584</v>
      </c>
      <c r="H424" s="202">
        <v>0</v>
      </c>
      <c r="I424" s="203">
        <v>0</v>
      </c>
    </row>
    <row r="425" spans="1:9" ht="15">
      <c r="A425" s="199"/>
      <c r="B425" s="200"/>
      <c r="C425" s="200" t="s">
        <v>453</v>
      </c>
      <c r="D425" s="201">
        <v>28</v>
      </c>
      <c r="E425" s="202">
        <v>60.989999999999995</v>
      </c>
      <c r="F425" s="202">
        <v>0</v>
      </c>
      <c r="G425" s="202">
        <v>0</v>
      </c>
      <c r="H425" s="202">
        <v>0</v>
      </c>
      <c r="I425" s="203">
        <v>0</v>
      </c>
    </row>
    <row r="426" spans="1:9" ht="15">
      <c r="A426" s="199"/>
      <c r="B426" s="200" t="s">
        <v>648</v>
      </c>
      <c r="C426" s="200"/>
      <c r="D426" s="201" t="s">
        <v>203</v>
      </c>
      <c r="E426" s="202" t="s">
        <v>203</v>
      </c>
      <c r="F426" s="202" t="s">
        <v>203</v>
      </c>
      <c r="G426" s="202" t="s">
        <v>203</v>
      </c>
      <c r="H426" s="202" t="s">
        <v>203</v>
      </c>
      <c r="I426" s="203" t="s">
        <v>203</v>
      </c>
    </row>
    <row r="427" spans="1:9" ht="15">
      <c r="A427" s="199"/>
      <c r="B427" s="200"/>
      <c r="C427" s="200" t="s">
        <v>343</v>
      </c>
      <c r="D427" s="201">
        <v>32</v>
      </c>
      <c r="E427" s="202">
        <v>1625</v>
      </c>
      <c r="F427" s="202">
        <v>19</v>
      </c>
      <c r="G427" s="202">
        <v>617</v>
      </c>
      <c r="H427" s="202">
        <v>0</v>
      </c>
      <c r="I427" s="203">
        <v>0</v>
      </c>
    </row>
    <row r="428" spans="1:9" ht="15">
      <c r="A428" s="199"/>
      <c r="B428" s="200"/>
      <c r="C428" s="200" t="s">
        <v>359</v>
      </c>
      <c r="D428" s="201">
        <v>66</v>
      </c>
      <c r="E428" s="202">
        <v>1303.4688599999997</v>
      </c>
      <c r="F428" s="202">
        <v>6</v>
      </c>
      <c r="G428" s="202">
        <v>98.002399999999994</v>
      </c>
      <c r="H428" s="202">
        <v>0</v>
      </c>
      <c r="I428" s="203">
        <v>0</v>
      </c>
    </row>
    <row r="429" spans="1:9" ht="15">
      <c r="A429" s="199"/>
      <c r="B429" s="200"/>
      <c r="C429" s="200" t="s">
        <v>357</v>
      </c>
      <c r="D429" s="201">
        <v>36</v>
      </c>
      <c r="E429" s="202">
        <v>758.22399999999993</v>
      </c>
      <c r="F429" s="202">
        <v>0</v>
      </c>
      <c r="G429" s="202">
        <v>0</v>
      </c>
      <c r="H429" s="202">
        <v>0</v>
      </c>
      <c r="I429" s="203">
        <v>0</v>
      </c>
    </row>
    <row r="430" spans="1:9" ht="15">
      <c r="A430" s="199"/>
      <c r="B430" s="200"/>
      <c r="C430" s="200" t="s">
        <v>284</v>
      </c>
      <c r="D430" s="201">
        <v>67</v>
      </c>
      <c r="E430" s="202">
        <v>437.38887999999992</v>
      </c>
      <c r="F430" s="202">
        <v>2</v>
      </c>
      <c r="G430" s="202">
        <v>12.474</v>
      </c>
      <c r="H430" s="202">
        <v>0</v>
      </c>
      <c r="I430" s="203">
        <v>0</v>
      </c>
    </row>
    <row r="431" spans="1:9" ht="15">
      <c r="A431" s="199"/>
      <c r="B431" s="200"/>
      <c r="C431" s="200" t="s">
        <v>258</v>
      </c>
      <c r="D431" s="201">
        <v>8</v>
      </c>
      <c r="E431" s="202">
        <v>130.89000000000001</v>
      </c>
      <c r="F431" s="202">
        <v>2</v>
      </c>
      <c r="G431" s="202">
        <v>40.32</v>
      </c>
      <c r="H431" s="202">
        <v>0</v>
      </c>
      <c r="I431" s="203">
        <v>0</v>
      </c>
    </row>
    <row r="432" spans="1:9" ht="15">
      <c r="A432" s="199"/>
      <c r="B432" s="200" t="s">
        <v>549</v>
      </c>
      <c r="C432" s="200"/>
      <c r="D432" s="201" t="s">
        <v>203</v>
      </c>
      <c r="E432" s="202" t="s">
        <v>203</v>
      </c>
      <c r="F432" s="202" t="s">
        <v>203</v>
      </c>
      <c r="G432" s="202" t="s">
        <v>203</v>
      </c>
      <c r="H432" s="202" t="s">
        <v>203</v>
      </c>
      <c r="I432" s="203" t="s">
        <v>203</v>
      </c>
    </row>
    <row r="433" spans="1:9" ht="15">
      <c r="A433" s="199"/>
      <c r="B433" s="200"/>
      <c r="C433" s="200" t="s">
        <v>359</v>
      </c>
      <c r="D433" s="201">
        <v>47</v>
      </c>
      <c r="E433" s="202">
        <v>982.99291000000005</v>
      </c>
      <c r="F433" s="202">
        <v>6</v>
      </c>
      <c r="G433" s="202">
        <v>132.77199999999999</v>
      </c>
      <c r="H433" s="202">
        <v>0</v>
      </c>
      <c r="I433" s="203">
        <v>0</v>
      </c>
    </row>
    <row r="434" spans="1:9" ht="15">
      <c r="A434" s="199"/>
      <c r="B434" s="200"/>
      <c r="C434" s="200" t="s">
        <v>285</v>
      </c>
      <c r="D434" s="201">
        <v>122</v>
      </c>
      <c r="E434" s="202">
        <v>664.99605999999994</v>
      </c>
      <c r="F434" s="202">
        <v>100</v>
      </c>
      <c r="G434" s="202">
        <v>447.9903599999999</v>
      </c>
      <c r="H434" s="202">
        <v>0</v>
      </c>
      <c r="I434" s="203">
        <v>0</v>
      </c>
    </row>
    <row r="435" spans="1:9" ht="15">
      <c r="A435" s="199"/>
      <c r="B435" s="200"/>
      <c r="C435" s="200" t="s">
        <v>460</v>
      </c>
      <c r="D435" s="201">
        <v>48</v>
      </c>
      <c r="E435" s="202">
        <v>535.31196</v>
      </c>
      <c r="F435" s="202">
        <v>8</v>
      </c>
      <c r="G435" s="202">
        <v>20.05029</v>
      </c>
      <c r="H435" s="202">
        <v>0</v>
      </c>
      <c r="I435" s="203">
        <v>0</v>
      </c>
    </row>
    <row r="436" spans="1:9" ht="15">
      <c r="A436" s="199"/>
      <c r="B436" s="200"/>
      <c r="C436" s="200" t="s">
        <v>257</v>
      </c>
      <c r="D436" s="201">
        <v>11</v>
      </c>
      <c r="E436" s="202">
        <v>448.02</v>
      </c>
      <c r="F436" s="202">
        <v>0</v>
      </c>
      <c r="G436" s="202">
        <v>0</v>
      </c>
      <c r="H436" s="202">
        <v>0</v>
      </c>
      <c r="I436" s="203">
        <v>0</v>
      </c>
    </row>
    <row r="437" spans="1:9" ht="15">
      <c r="A437" s="199"/>
      <c r="B437" s="200"/>
      <c r="C437" s="200" t="s">
        <v>285</v>
      </c>
      <c r="D437" s="201">
        <v>68</v>
      </c>
      <c r="E437" s="202">
        <v>364.14879999999999</v>
      </c>
      <c r="F437" s="202">
        <v>40</v>
      </c>
      <c r="G437" s="202">
        <v>109.83712000000001</v>
      </c>
      <c r="H437" s="202">
        <v>0</v>
      </c>
      <c r="I437" s="203">
        <v>0</v>
      </c>
    </row>
    <row r="438" spans="1:9" ht="15">
      <c r="A438" s="199"/>
      <c r="B438" s="200" t="s">
        <v>564</v>
      </c>
      <c r="C438" s="200"/>
      <c r="D438" s="201" t="s">
        <v>203</v>
      </c>
      <c r="E438" s="202" t="s">
        <v>203</v>
      </c>
      <c r="F438" s="202" t="s">
        <v>203</v>
      </c>
      <c r="G438" s="202" t="s">
        <v>203</v>
      </c>
      <c r="H438" s="202" t="s">
        <v>203</v>
      </c>
      <c r="I438" s="203" t="s">
        <v>203</v>
      </c>
    </row>
    <row r="439" spans="1:9" ht="15">
      <c r="A439" s="199"/>
      <c r="B439" s="200"/>
      <c r="C439" s="200" t="s">
        <v>374</v>
      </c>
      <c r="D439" s="201">
        <v>28</v>
      </c>
      <c r="E439" s="202">
        <v>2494.8070000000002</v>
      </c>
      <c r="F439" s="202">
        <v>0</v>
      </c>
      <c r="G439" s="202">
        <v>0</v>
      </c>
      <c r="H439" s="202">
        <v>0</v>
      </c>
      <c r="I439" s="203">
        <v>0</v>
      </c>
    </row>
    <row r="440" spans="1:9" ht="15">
      <c r="A440" s="199"/>
      <c r="B440" s="200"/>
      <c r="C440" s="200" t="s">
        <v>249</v>
      </c>
      <c r="D440" s="201">
        <v>72</v>
      </c>
      <c r="E440" s="202">
        <v>1412.3752199999997</v>
      </c>
      <c r="F440" s="202">
        <v>2</v>
      </c>
      <c r="G440" s="202">
        <v>40.79</v>
      </c>
      <c r="H440" s="202">
        <v>0</v>
      </c>
      <c r="I440" s="203">
        <v>0</v>
      </c>
    </row>
    <row r="441" spans="1:9" ht="15">
      <c r="A441" s="199"/>
      <c r="B441" s="200"/>
      <c r="C441" s="200" t="s">
        <v>447</v>
      </c>
      <c r="D441" s="201">
        <v>84</v>
      </c>
      <c r="E441" s="202">
        <v>405.60789</v>
      </c>
      <c r="F441" s="202">
        <v>21</v>
      </c>
      <c r="G441" s="202">
        <v>65.567440000000005</v>
      </c>
      <c r="H441" s="202">
        <v>0</v>
      </c>
      <c r="I441" s="203">
        <v>0</v>
      </c>
    </row>
    <row r="442" spans="1:9" ht="15">
      <c r="A442" s="199"/>
      <c r="B442" s="200"/>
      <c r="C442" s="200" t="s">
        <v>282</v>
      </c>
      <c r="D442" s="201">
        <v>23</v>
      </c>
      <c r="E442" s="202">
        <v>284.28567999999996</v>
      </c>
      <c r="F442" s="202">
        <v>5</v>
      </c>
      <c r="G442" s="202">
        <v>53.676779999999994</v>
      </c>
      <c r="H442" s="202">
        <v>0</v>
      </c>
      <c r="I442" s="203">
        <v>0</v>
      </c>
    </row>
    <row r="443" spans="1:9" ht="15">
      <c r="A443" s="199"/>
      <c r="B443" s="200"/>
      <c r="C443" s="200" t="s">
        <v>522</v>
      </c>
      <c r="D443" s="201">
        <v>158</v>
      </c>
      <c r="E443" s="202">
        <v>241.30644000000004</v>
      </c>
      <c r="F443" s="202">
        <v>0</v>
      </c>
      <c r="G443" s="202">
        <v>0</v>
      </c>
      <c r="H443" s="202">
        <v>0</v>
      </c>
      <c r="I443" s="203">
        <v>0</v>
      </c>
    </row>
    <row r="444" spans="1:9" ht="15">
      <c r="A444" s="199"/>
      <c r="B444" s="200" t="s">
        <v>559</v>
      </c>
      <c r="C444" s="200"/>
      <c r="D444" s="201" t="s">
        <v>203</v>
      </c>
      <c r="E444" s="202" t="s">
        <v>203</v>
      </c>
      <c r="F444" s="202" t="s">
        <v>203</v>
      </c>
      <c r="G444" s="202" t="s">
        <v>203</v>
      </c>
      <c r="H444" s="202" t="s">
        <v>203</v>
      </c>
      <c r="I444" s="203" t="s">
        <v>203</v>
      </c>
    </row>
    <row r="445" spans="1:9" ht="15">
      <c r="A445" s="199"/>
      <c r="B445" s="200"/>
      <c r="C445" s="200" t="s">
        <v>245</v>
      </c>
      <c r="D445" s="201">
        <v>8</v>
      </c>
      <c r="E445" s="202">
        <v>142.4</v>
      </c>
      <c r="F445" s="202">
        <v>3</v>
      </c>
      <c r="G445" s="202">
        <v>56.2</v>
      </c>
      <c r="H445" s="202">
        <v>0</v>
      </c>
      <c r="I445" s="203">
        <v>0</v>
      </c>
    </row>
    <row r="446" spans="1:9" ht="15">
      <c r="A446" s="199"/>
      <c r="B446" s="200"/>
      <c r="C446" s="200" t="s">
        <v>463</v>
      </c>
      <c r="D446" s="201">
        <v>2</v>
      </c>
      <c r="E446" s="202">
        <v>39.022999999999996</v>
      </c>
      <c r="F446" s="202">
        <v>1</v>
      </c>
      <c r="G446" s="202">
        <v>19.427</v>
      </c>
      <c r="H446" s="202">
        <v>0</v>
      </c>
      <c r="I446" s="203">
        <v>0</v>
      </c>
    </row>
    <row r="447" spans="1:9" ht="15">
      <c r="A447" s="199"/>
      <c r="B447" s="200"/>
      <c r="C447" s="200" t="s">
        <v>235</v>
      </c>
      <c r="D447" s="201">
        <v>245</v>
      </c>
      <c r="E447" s="202">
        <v>4.0792300000000008</v>
      </c>
      <c r="F447" s="202">
        <v>22</v>
      </c>
      <c r="G447" s="202">
        <v>0.43888999999999995</v>
      </c>
      <c r="H447" s="202">
        <v>0</v>
      </c>
      <c r="I447" s="203">
        <v>0</v>
      </c>
    </row>
    <row r="448" spans="1:9" ht="15">
      <c r="A448" s="199"/>
      <c r="B448" s="200"/>
      <c r="C448" s="200" t="s">
        <v>333</v>
      </c>
      <c r="D448" s="201">
        <v>12</v>
      </c>
      <c r="E448" s="202">
        <v>0.75307999999999997</v>
      </c>
      <c r="F448" s="202">
        <v>12</v>
      </c>
      <c r="G448" s="202">
        <v>0.75308000000000008</v>
      </c>
      <c r="H448" s="202">
        <v>0</v>
      </c>
      <c r="I448" s="203">
        <v>0</v>
      </c>
    </row>
    <row r="449" spans="1:9" ht="15">
      <c r="A449" s="199"/>
      <c r="B449" s="200"/>
      <c r="C449" s="200" t="s">
        <v>234</v>
      </c>
      <c r="D449" s="201">
        <v>20</v>
      </c>
      <c r="E449" s="202">
        <v>0.24238000000000004</v>
      </c>
      <c r="F449" s="202">
        <v>4</v>
      </c>
      <c r="G449" s="202">
        <v>6.4479999999999996E-2</v>
      </c>
      <c r="H449" s="202">
        <v>1</v>
      </c>
      <c r="I449" s="203">
        <v>2.5000000000000001E-2</v>
      </c>
    </row>
    <row r="450" spans="1:9" ht="15">
      <c r="A450" s="199"/>
      <c r="B450" s="200" t="s">
        <v>649</v>
      </c>
      <c r="C450" s="200"/>
      <c r="D450" s="201" t="s">
        <v>203</v>
      </c>
      <c r="E450" s="202" t="s">
        <v>203</v>
      </c>
      <c r="F450" s="202" t="s">
        <v>203</v>
      </c>
      <c r="G450" s="202" t="s">
        <v>203</v>
      </c>
      <c r="H450" s="202" t="s">
        <v>203</v>
      </c>
      <c r="I450" s="203" t="s">
        <v>203</v>
      </c>
    </row>
    <row r="451" spans="1:9" ht="15">
      <c r="A451" s="199"/>
      <c r="B451" s="200"/>
      <c r="C451" s="200" t="s">
        <v>465</v>
      </c>
      <c r="D451" s="201">
        <v>171</v>
      </c>
      <c r="E451" s="202">
        <v>199.5455</v>
      </c>
      <c r="F451" s="202">
        <v>52</v>
      </c>
      <c r="G451" s="202">
        <v>17.388000000000002</v>
      </c>
      <c r="H451" s="202">
        <v>0</v>
      </c>
      <c r="I451" s="203">
        <v>0</v>
      </c>
    </row>
    <row r="452" spans="1:9" ht="15">
      <c r="A452" s="199"/>
      <c r="B452" s="200"/>
      <c r="C452" s="200" t="s">
        <v>444</v>
      </c>
      <c r="D452" s="201">
        <v>4</v>
      </c>
      <c r="E452" s="202">
        <v>45.899470000000001</v>
      </c>
      <c r="F452" s="202">
        <v>0</v>
      </c>
      <c r="G452" s="202">
        <v>0</v>
      </c>
      <c r="H452" s="202">
        <v>0</v>
      </c>
      <c r="I452" s="203">
        <v>0</v>
      </c>
    </row>
    <row r="453" spans="1:9" ht="15">
      <c r="A453" s="199"/>
      <c r="B453" s="200"/>
      <c r="C453" s="200" t="s">
        <v>372</v>
      </c>
      <c r="D453" s="201">
        <v>3</v>
      </c>
      <c r="E453" s="202">
        <v>1.4219999999999999</v>
      </c>
      <c r="F453" s="202">
        <v>0</v>
      </c>
      <c r="G453" s="202">
        <v>0</v>
      </c>
      <c r="H453" s="202">
        <v>0</v>
      </c>
      <c r="I453" s="203">
        <v>0</v>
      </c>
    </row>
    <row r="454" spans="1:9" ht="15">
      <c r="A454" s="199"/>
      <c r="B454" s="200"/>
      <c r="C454" s="200" t="s">
        <v>249</v>
      </c>
      <c r="D454" s="201">
        <v>1</v>
      </c>
      <c r="E454" s="202">
        <v>1.08</v>
      </c>
      <c r="F454" s="202">
        <v>0</v>
      </c>
      <c r="G454" s="202">
        <v>0</v>
      </c>
      <c r="H454" s="202">
        <v>0</v>
      </c>
      <c r="I454" s="203">
        <v>0</v>
      </c>
    </row>
    <row r="455" spans="1:9" ht="15">
      <c r="A455" s="199"/>
      <c r="B455" s="200"/>
      <c r="C455" s="200" t="s">
        <v>403</v>
      </c>
      <c r="D455" s="201">
        <v>4</v>
      </c>
      <c r="E455" s="202">
        <v>0.87690000000000001</v>
      </c>
      <c r="F455" s="202">
        <v>0</v>
      </c>
      <c r="G455" s="202">
        <v>0</v>
      </c>
      <c r="H455" s="202">
        <v>0</v>
      </c>
      <c r="I455" s="203">
        <v>0</v>
      </c>
    </row>
    <row r="456" spans="1:9" ht="15">
      <c r="A456" s="199"/>
      <c r="B456" s="200" t="s">
        <v>650</v>
      </c>
      <c r="C456" s="200"/>
      <c r="D456" s="201" t="s">
        <v>203</v>
      </c>
      <c r="E456" s="202" t="s">
        <v>203</v>
      </c>
      <c r="F456" s="202" t="s">
        <v>203</v>
      </c>
      <c r="G456" s="202" t="s">
        <v>203</v>
      </c>
      <c r="H456" s="202" t="s">
        <v>203</v>
      </c>
      <c r="I456" s="203" t="s">
        <v>203</v>
      </c>
    </row>
    <row r="457" spans="1:9" ht="15">
      <c r="A457" s="199"/>
      <c r="B457" s="200"/>
      <c r="C457" s="200" t="s">
        <v>255</v>
      </c>
      <c r="D457" s="201">
        <v>58</v>
      </c>
      <c r="E457" s="202">
        <v>2362.3894999999998</v>
      </c>
      <c r="F457" s="202">
        <v>0</v>
      </c>
      <c r="G457" s="202">
        <v>0</v>
      </c>
      <c r="H457" s="202">
        <v>0</v>
      </c>
      <c r="I457" s="203">
        <v>0</v>
      </c>
    </row>
    <row r="458" spans="1:9" ht="15">
      <c r="A458" s="199"/>
      <c r="B458" s="200"/>
      <c r="C458" s="200" t="s">
        <v>205</v>
      </c>
      <c r="D458" s="201">
        <v>8</v>
      </c>
      <c r="E458" s="202">
        <v>21.138989999999996</v>
      </c>
      <c r="F458" s="202">
        <v>8</v>
      </c>
      <c r="G458" s="202">
        <v>21.138989999999996</v>
      </c>
      <c r="H458" s="202">
        <v>0</v>
      </c>
      <c r="I458" s="203">
        <v>0</v>
      </c>
    </row>
    <row r="459" spans="1:9" ht="15">
      <c r="A459" s="199"/>
      <c r="B459" s="200"/>
      <c r="C459" s="200" t="s">
        <v>465</v>
      </c>
      <c r="D459" s="201">
        <v>84</v>
      </c>
      <c r="E459" s="202">
        <v>17.590249999999994</v>
      </c>
      <c r="F459" s="202">
        <v>0</v>
      </c>
      <c r="G459" s="202">
        <v>0</v>
      </c>
      <c r="H459" s="202">
        <v>0</v>
      </c>
      <c r="I459" s="203">
        <v>0</v>
      </c>
    </row>
    <row r="460" spans="1:9" ht="15">
      <c r="A460" s="199"/>
      <c r="B460" s="200"/>
      <c r="C460" s="200" t="s">
        <v>509</v>
      </c>
      <c r="D460" s="201">
        <v>4</v>
      </c>
      <c r="E460" s="202">
        <v>8.9921199999999999</v>
      </c>
      <c r="F460" s="202">
        <v>0</v>
      </c>
      <c r="G460" s="202">
        <v>0</v>
      </c>
      <c r="H460" s="202">
        <v>0</v>
      </c>
      <c r="I460" s="203">
        <v>0</v>
      </c>
    </row>
    <row r="461" spans="1:9" ht="15">
      <c r="A461" s="199"/>
      <c r="B461" s="200"/>
      <c r="C461" s="200" t="s">
        <v>439</v>
      </c>
      <c r="D461" s="201">
        <v>3</v>
      </c>
      <c r="E461" s="202">
        <v>8.2073599999999995</v>
      </c>
      <c r="F461" s="202">
        <v>0</v>
      </c>
      <c r="G461" s="202">
        <v>0</v>
      </c>
      <c r="H461" s="202">
        <v>0</v>
      </c>
      <c r="I461" s="203">
        <v>0</v>
      </c>
    </row>
    <row r="462" spans="1:9" ht="15">
      <c r="A462" s="199"/>
      <c r="B462" s="200" t="s">
        <v>651</v>
      </c>
      <c r="C462" s="200"/>
      <c r="D462" s="201" t="s">
        <v>203</v>
      </c>
      <c r="E462" s="202" t="s">
        <v>203</v>
      </c>
      <c r="F462" s="202" t="s">
        <v>203</v>
      </c>
      <c r="G462" s="202" t="s">
        <v>203</v>
      </c>
      <c r="H462" s="202" t="s">
        <v>203</v>
      </c>
      <c r="I462" s="203" t="s">
        <v>203</v>
      </c>
    </row>
    <row r="463" spans="1:9" ht="15">
      <c r="A463" s="199"/>
      <c r="B463" s="200"/>
      <c r="C463" s="200" t="s">
        <v>465</v>
      </c>
      <c r="D463" s="201">
        <v>124</v>
      </c>
      <c r="E463" s="202">
        <v>169.51305000000002</v>
      </c>
      <c r="F463" s="202">
        <v>0</v>
      </c>
      <c r="G463" s="202">
        <v>0</v>
      </c>
      <c r="H463" s="202">
        <v>0</v>
      </c>
      <c r="I463" s="203">
        <v>0</v>
      </c>
    </row>
    <row r="464" spans="1:9" ht="15">
      <c r="A464" s="199"/>
      <c r="B464" s="200"/>
      <c r="C464" s="200" t="s">
        <v>509</v>
      </c>
      <c r="D464" s="201">
        <v>29</v>
      </c>
      <c r="E464" s="202">
        <v>29.351560000000006</v>
      </c>
      <c r="F464" s="202">
        <v>0</v>
      </c>
      <c r="G464" s="202">
        <v>0</v>
      </c>
      <c r="H464" s="202">
        <v>0</v>
      </c>
      <c r="I464" s="203">
        <v>0</v>
      </c>
    </row>
    <row r="465" spans="1:9" ht="15">
      <c r="A465" s="199"/>
      <c r="B465" s="200"/>
      <c r="C465" s="200" t="s">
        <v>481</v>
      </c>
      <c r="D465" s="201">
        <v>125</v>
      </c>
      <c r="E465" s="202">
        <v>24.133840000000003</v>
      </c>
      <c r="F465" s="202">
        <v>1</v>
      </c>
      <c r="G465" s="202">
        <v>0.04</v>
      </c>
      <c r="H465" s="202">
        <v>0</v>
      </c>
      <c r="I465" s="203">
        <v>0</v>
      </c>
    </row>
    <row r="466" spans="1:9" ht="15">
      <c r="A466" s="199"/>
      <c r="B466" s="200"/>
      <c r="C466" s="200" t="s">
        <v>488</v>
      </c>
      <c r="D466" s="201">
        <v>275</v>
      </c>
      <c r="E466" s="202">
        <v>13.135609999999998</v>
      </c>
      <c r="F466" s="202">
        <v>29</v>
      </c>
      <c r="G466" s="202">
        <v>0.78885000000000005</v>
      </c>
      <c r="H466" s="202">
        <v>0</v>
      </c>
      <c r="I466" s="203">
        <v>0</v>
      </c>
    </row>
    <row r="467" spans="1:9" ht="15">
      <c r="A467" s="199"/>
      <c r="B467" s="200"/>
      <c r="C467" s="200" t="s">
        <v>460</v>
      </c>
      <c r="D467" s="201">
        <v>1</v>
      </c>
      <c r="E467" s="202">
        <v>2.88</v>
      </c>
      <c r="F467" s="202">
        <v>1</v>
      </c>
      <c r="G467" s="202">
        <v>2.88</v>
      </c>
      <c r="H467" s="202">
        <v>0</v>
      </c>
      <c r="I467" s="203">
        <v>0</v>
      </c>
    </row>
    <row r="468" spans="1:9" ht="15">
      <c r="A468" s="199"/>
      <c r="B468" s="200" t="s">
        <v>652</v>
      </c>
      <c r="C468" s="200"/>
      <c r="D468" s="201" t="s">
        <v>203</v>
      </c>
      <c r="E468" s="202" t="s">
        <v>203</v>
      </c>
      <c r="F468" s="202" t="s">
        <v>203</v>
      </c>
      <c r="G468" s="202" t="s">
        <v>203</v>
      </c>
      <c r="H468" s="202" t="s">
        <v>203</v>
      </c>
      <c r="I468" s="203" t="s">
        <v>203</v>
      </c>
    </row>
    <row r="469" spans="1:9" ht="15">
      <c r="A469" s="199"/>
      <c r="B469" s="200"/>
      <c r="C469" s="200" t="s">
        <v>343</v>
      </c>
      <c r="D469" s="201">
        <v>8</v>
      </c>
      <c r="E469" s="202">
        <v>25.547999999999998</v>
      </c>
      <c r="F469" s="202">
        <v>1</v>
      </c>
      <c r="G469" s="202">
        <v>2.3039999999999998</v>
      </c>
      <c r="H469" s="202">
        <v>0</v>
      </c>
      <c r="I469" s="203">
        <v>0</v>
      </c>
    </row>
    <row r="470" spans="1:9" ht="15">
      <c r="A470" s="199"/>
      <c r="B470" s="200"/>
      <c r="C470" s="200" t="s">
        <v>532</v>
      </c>
      <c r="D470" s="201">
        <v>134</v>
      </c>
      <c r="E470" s="202">
        <v>23.842269999999989</v>
      </c>
      <c r="F470" s="202">
        <v>0</v>
      </c>
      <c r="G470" s="202">
        <v>0</v>
      </c>
      <c r="H470" s="202">
        <v>0</v>
      </c>
      <c r="I470" s="203">
        <v>0</v>
      </c>
    </row>
    <row r="471" spans="1:9" ht="15">
      <c r="A471" s="199"/>
      <c r="B471" s="200"/>
      <c r="C471" s="200" t="s">
        <v>465</v>
      </c>
      <c r="D471" s="201">
        <v>2</v>
      </c>
      <c r="E471" s="202">
        <v>0.98100000000000009</v>
      </c>
      <c r="F471" s="202">
        <v>0</v>
      </c>
      <c r="G471" s="202">
        <v>0</v>
      </c>
      <c r="H471" s="202">
        <v>0</v>
      </c>
      <c r="I471" s="203">
        <v>0</v>
      </c>
    </row>
    <row r="472" spans="1:9" ht="15">
      <c r="A472" s="199"/>
      <c r="B472" s="200"/>
      <c r="C472" s="200" t="s">
        <v>533</v>
      </c>
      <c r="D472" s="201">
        <v>18</v>
      </c>
      <c r="E472" s="202">
        <v>0.18212999999999999</v>
      </c>
      <c r="F472" s="202">
        <v>0</v>
      </c>
      <c r="G472" s="202">
        <v>0</v>
      </c>
      <c r="H472" s="202">
        <v>0</v>
      </c>
      <c r="I472" s="203">
        <v>0</v>
      </c>
    </row>
    <row r="473" spans="1:9" ht="15">
      <c r="A473" s="199"/>
      <c r="B473" s="200" t="s">
        <v>653</v>
      </c>
      <c r="C473" s="200"/>
      <c r="D473" s="201" t="s">
        <v>203</v>
      </c>
      <c r="E473" s="202" t="s">
        <v>203</v>
      </c>
      <c r="F473" s="202" t="s">
        <v>203</v>
      </c>
      <c r="G473" s="202" t="s">
        <v>203</v>
      </c>
      <c r="H473" s="202" t="s">
        <v>203</v>
      </c>
      <c r="I473" s="203" t="s">
        <v>203</v>
      </c>
    </row>
    <row r="474" spans="1:9" ht="15">
      <c r="A474" s="199"/>
      <c r="B474" s="200"/>
      <c r="C474" s="200" t="s">
        <v>463</v>
      </c>
      <c r="D474" s="201">
        <v>5</v>
      </c>
      <c r="E474" s="202">
        <v>104.00471</v>
      </c>
      <c r="F474" s="202">
        <v>0</v>
      </c>
      <c r="G474" s="202">
        <v>0</v>
      </c>
      <c r="H474" s="202">
        <v>0</v>
      </c>
      <c r="I474" s="203">
        <v>0</v>
      </c>
    </row>
    <row r="475" spans="1:9" ht="15">
      <c r="A475" s="199"/>
      <c r="B475" s="200"/>
      <c r="C475" s="200" t="s">
        <v>455</v>
      </c>
      <c r="D475" s="201">
        <v>14</v>
      </c>
      <c r="E475" s="202">
        <v>73.800799999999995</v>
      </c>
      <c r="F475" s="202">
        <v>0</v>
      </c>
      <c r="G475" s="202">
        <v>0</v>
      </c>
      <c r="H475" s="202">
        <v>0</v>
      </c>
      <c r="I475" s="203">
        <v>0</v>
      </c>
    </row>
    <row r="476" spans="1:9" ht="15">
      <c r="A476" s="199"/>
      <c r="B476" s="200"/>
      <c r="C476" s="200" t="s">
        <v>359</v>
      </c>
      <c r="D476" s="201">
        <v>20</v>
      </c>
      <c r="E476" s="202">
        <v>36.894720000000007</v>
      </c>
      <c r="F476" s="202">
        <v>0</v>
      </c>
      <c r="G476" s="202">
        <v>0</v>
      </c>
      <c r="H476" s="202">
        <v>0</v>
      </c>
      <c r="I476" s="203">
        <v>0</v>
      </c>
    </row>
    <row r="477" spans="1:9" ht="15">
      <c r="A477" s="199"/>
      <c r="B477" s="200"/>
      <c r="C477" s="200" t="s">
        <v>447</v>
      </c>
      <c r="D477" s="201">
        <v>6</v>
      </c>
      <c r="E477" s="202">
        <v>7.1455200000000003</v>
      </c>
      <c r="F477" s="202">
        <v>3</v>
      </c>
      <c r="G477" s="202">
        <v>6.6595200000000006</v>
      </c>
      <c r="H477" s="202">
        <v>0</v>
      </c>
      <c r="I477" s="203">
        <v>0</v>
      </c>
    </row>
    <row r="478" spans="1:9" ht="15">
      <c r="A478" s="199"/>
      <c r="B478" s="200"/>
      <c r="C478" s="200" t="s">
        <v>393</v>
      </c>
      <c r="D478" s="201">
        <v>31</v>
      </c>
      <c r="E478" s="202">
        <v>4.26363</v>
      </c>
      <c r="F478" s="202">
        <v>1</v>
      </c>
      <c r="G478" s="202">
        <v>0.95</v>
      </c>
      <c r="H478" s="202">
        <v>0</v>
      </c>
      <c r="I478" s="203">
        <v>0</v>
      </c>
    </row>
    <row r="479" spans="1:9" ht="15">
      <c r="A479" s="199"/>
      <c r="B479" s="200" t="s">
        <v>621</v>
      </c>
      <c r="C479" s="200"/>
      <c r="D479" s="201" t="s">
        <v>203</v>
      </c>
      <c r="E479" s="202" t="s">
        <v>203</v>
      </c>
      <c r="F479" s="202" t="s">
        <v>203</v>
      </c>
      <c r="G479" s="202" t="s">
        <v>203</v>
      </c>
      <c r="H479" s="202" t="s">
        <v>203</v>
      </c>
      <c r="I479" s="203" t="s">
        <v>203</v>
      </c>
    </row>
    <row r="480" spans="1:9" ht="15">
      <c r="A480" s="199"/>
      <c r="B480" s="200"/>
      <c r="C480" s="200" t="s">
        <v>466</v>
      </c>
      <c r="D480" s="201">
        <v>126</v>
      </c>
      <c r="E480" s="202">
        <v>1168.9627700000001</v>
      </c>
      <c r="F480" s="202">
        <v>0</v>
      </c>
      <c r="G480" s="202">
        <v>0</v>
      </c>
      <c r="H480" s="202">
        <v>0</v>
      </c>
      <c r="I480" s="203">
        <v>0</v>
      </c>
    </row>
    <row r="481" spans="1:9" ht="15">
      <c r="A481" s="199"/>
      <c r="B481" s="200"/>
      <c r="C481" s="200" t="s">
        <v>359</v>
      </c>
      <c r="D481" s="201">
        <v>99</v>
      </c>
      <c r="E481" s="202">
        <v>772.22474999999997</v>
      </c>
      <c r="F481" s="202">
        <v>9</v>
      </c>
      <c r="G481" s="202">
        <v>52.672749999999994</v>
      </c>
      <c r="H481" s="202">
        <v>0</v>
      </c>
      <c r="I481" s="203">
        <v>0</v>
      </c>
    </row>
    <row r="482" spans="1:9" ht="15">
      <c r="A482" s="199"/>
      <c r="B482" s="200"/>
      <c r="C482" s="200" t="s">
        <v>528</v>
      </c>
      <c r="D482" s="201">
        <v>11</v>
      </c>
      <c r="E482" s="202">
        <v>254.06899999999999</v>
      </c>
      <c r="F482" s="202">
        <v>0</v>
      </c>
      <c r="G482" s="202">
        <v>0</v>
      </c>
      <c r="H482" s="202">
        <v>0</v>
      </c>
      <c r="I482" s="203">
        <v>0</v>
      </c>
    </row>
    <row r="483" spans="1:9" ht="15">
      <c r="A483" s="199"/>
      <c r="B483" s="200"/>
      <c r="C483" s="200" t="s">
        <v>532</v>
      </c>
      <c r="D483" s="201">
        <v>1145</v>
      </c>
      <c r="E483" s="202">
        <v>239.09650999999988</v>
      </c>
      <c r="F483" s="202">
        <v>2</v>
      </c>
      <c r="G483" s="202">
        <v>0.40836</v>
      </c>
      <c r="H483" s="202">
        <v>0</v>
      </c>
      <c r="I483" s="203">
        <v>0</v>
      </c>
    </row>
    <row r="484" spans="1:9" ht="15">
      <c r="A484" s="199"/>
      <c r="B484" s="200"/>
      <c r="C484" s="200" t="s">
        <v>482</v>
      </c>
      <c r="D484" s="201">
        <v>19</v>
      </c>
      <c r="E484" s="202">
        <v>195.899</v>
      </c>
      <c r="F484" s="202">
        <v>1</v>
      </c>
      <c r="G484" s="202">
        <v>0.32400000000000001</v>
      </c>
      <c r="H484" s="202">
        <v>0</v>
      </c>
      <c r="I484" s="203">
        <v>0</v>
      </c>
    </row>
    <row r="485" spans="1:9" ht="15">
      <c r="A485" s="199"/>
      <c r="B485" s="200" t="s">
        <v>654</v>
      </c>
      <c r="C485" s="200"/>
      <c r="D485" s="201" t="s">
        <v>203</v>
      </c>
      <c r="E485" s="202" t="s">
        <v>203</v>
      </c>
      <c r="F485" s="202" t="s">
        <v>203</v>
      </c>
      <c r="G485" s="202" t="s">
        <v>203</v>
      </c>
      <c r="H485" s="202" t="s">
        <v>203</v>
      </c>
      <c r="I485" s="203" t="s">
        <v>203</v>
      </c>
    </row>
    <row r="486" spans="1:9" ht="15">
      <c r="A486" s="199"/>
      <c r="B486" s="200"/>
      <c r="C486" s="200" t="s">
        <v>488</v>
      </c>
      <c r="D486" s="201">
        <v>775</v>
      </c>
      <c r="E486" s="202">
        <v>153.11306000000008</v>
      </c>
      <c r="F486" s="202">
        <v>45</v>
      </c>
      <c r="G486" s="202">
        <v>1.8409900000000001</v>
      </c>
      <c r="H486" s="202">
        <v>0</v>
      </c>
      <c r="I486" s="203">
        <v>0</v>
      </c>
    </row>
    <row r="487" spans="1:9" ht="15">
      <c r="A487" s="199"/>
      <c r="B487" s="200"/>
      <c r="C487" s="200" t="s">
        <v>245</v>
      </c>
      <c r="D487" s="201">
        <v>10</v>
      </c>
      <c r="E487" s="202">
        <v>134.0026</v>
      </c>
      <c r="F487" s="202">
        <v>2</v>
      </c>
      <c r="G487" s="202">
        <v>9</v>
      </c>
      <c r="H487" s="202">
        <v>0</v>
      </c>
      <c r="I487" s="203">
        <v>0</v>
      </c>
    </row>
    <row r="488" spans="1:9" ht="15">
      <c r="A488" s="199"/>
      <c r="B488" s="200"/>
      <c r="C488" s="200" t="s">
        <v>465</v>
      </c>
      <c r="D488" s="201">
        <v>115</v>
      </c>
      <c r="E488" s="202">
        <v>31.519499999999994</v>
      </c>
      <c r="F488" s="202">
        <v>4</v>
      </c>
      <c r="G488" s="202">
        <v>2.16</v>
      </c>
      <c r="H488" s="202">
        <v>0</v>
      </c>
      <c r="I488" s="203">
        <v>0</v>
      </c>
    </row>
    <row r="489" spans="1:9" ht="15">
      <c r="A489" s="199"/>
      <c r="B489" s="200"/>
      <c r="C489" s="200" t="s">
        <v>509</v>
      </c>
      <c r="D489" s="201">
        <v>6</v>
      </c>
      <c r="E489" s="202">
        <v>16.303000000000001</v>
      </c>
      <c r="F489" s="202">
        <v>0</v>
      </c>
      <c r="G489" s="202">
        <v>0</v>
      </c>
      <c r="H489" s="202">
        <v>0</v>
      </c>
      <c r="I489" s="203">
        <v>0</v>
      </c>
    </row>
    <row r="490" spans="1:9" ht="15">
      <c r="A490" s="199"/>
      <c r="B490" s="200"/>
      <c r="C490" s="200" t="s">
        <v>522</v>
      </c>
      <c r="D490" s="201">
        <v>3</v>
      </c>
      <c r="E490" s="202">
        <v>10.45844</v>
      </c>
      <c r="F490" s="202">
        <v>0</v>
      </c>
      <c r="G490" s="202">
        <v>0</v>
      </c>
      <c r="H490" s="202">
        <v>0</v>
      </c>
      <c r="I490" s="203">
        <v>0</v>
      </c>
    </row>
    <row r="491" spans="1:9" ht="15">
      <c r="A491" s="199"/>
      <c r="B491" s="200" t="s">
        <v>655</v>
      </c>
      <c r="C491" s="200"/>
      <c r="D491" s="201" t="s">
        <v>203</v>
      </c>
      <c r="E491" s="202" t="s">
        <v>203</v>
      </c>
      <c r="F491" s="202" t="s">
        <v>203</v>
      </c>
      <c r="G491" s="202" t="s">
        <v>203</v>
      </c>
      <c r="H491" s="202" t="s">
        <v>203</v>
      </c>
      <c r="I491" s="203" t="s">
        <v>203</v>
      </c>
    </row>
    <row r="492" spans="1:9" ht="15">
      <c r="A492" s="199"/>
      <c r="B492" s="200"/>
      <c r="C492" s="200" t="s">
        <v>465</v>
      </c>
      <c r="D492" s="201">
        <v>14</v>
      </c>
      <c r="E492" s="202">
        <v>1.3275000000000001</v>
      </c>
      <c r="F492" s="202">
        <v>0</v>
      </c>
      <c r="G492" s="202">
        <v>0</v>
      </c>
      <c r="H492" s="202">
        <v>0</v>
      </c>
      <c r="I492" s="203">
        <v>0</v>
      </c>
    </row>
    <row r="493" spans="1:9" ht="15">
      <c r="A493" s="194" t="s">
        <v>656</v>
      </c>
      <c r="B493" s="195"/>
      <c r="C493" s="195"/>
      <c r="D493" s="257" t="s">
        <v>203</v>
      </c>
      <c r="E493" s="258" t="s">
        <v>203</v>
      </c>
      <c r="F493" s="258" t="s">
        <v>203</v>
      </c>
      <c r="G493" s="258" t="s">
        <v>203</v>
      </c>
      <c r="H493" s="258" t="s">
        <v>203</v>
      </c>
      <c r="I493" s="259" t="s">
        <v>203</v>
      </c>
    </row>
    <row r="494" spans="1:9" ht="15">
      <c r="A494" s="199"/>
      <c r="B494" s="200" t="s">
        <v>657</v>
      </c>
      <c r="C494" s="200"/>
      <c r="D494" s="201" t="s">
        <v>203</v>
      </c>
      <c r="E494" s="202" t="s">
        <v>203</v>
      </c>
      <c r="F494" s="202" t="s">
        <v>203</v>
      </c>
      <c r="G494" s="202" t="s">
        <v>203</v>
      </c>
      <c r="H494" s="202" t="s">
        <v>203</v>
      </c>
      <c r="I494" s="203" t="s">
        <v>203</v>
      </c>
    </row>
    <row r="495" spans="1:9" ht="15">
      <c r="A495" s="199"/>
      <c r="B495" s="200"/>
      <c r="C495" s="200" t="s">
        <v>260</v>
      </c>
      <c r="D495" s="201">
        <v>22</v>
      </c>
      <c r="E495" s="202">
        <v>481.02269999999999</v>
      </c>
      <c r="F495" s="202">
        <v>1</v>
      </c>
      <c r="G495" s="202">
        <v>22.503240000000002</v>
      </c>
      <c r="H495" s="202">
        <v>0</v>
      </c>
      <c r="I495" s="203">
        <v>0</v>
      </c>
    </row>
    <row r="496" spans="1:9" ht="15">
      <c r="A496" s="199"/>
      <c r="B496" s="200"/>
      <c r="C496" s="200" t="s">
        <v>285</v>
      </c>
      <c r="D496" s="201">
        <v>28</v>
      </c>
      <c r="E496" s="202">
        <v>346.78989999999999</v>
      </c>
      <c r="F496" s="202">
        <v>5</v>
      </c>
      <c r="G496" s="202">
        <v>74.015000000000001</v>
      </c>
      <c r="H496" s="202">
        <v>0</v>
      </c>
      <c r="I496" s="203">
        <v>0</v>
      </c>
    </row>
    <row r="497" spans="1:9" ht="15">
      <c r="A497" s="199"/>
      <c r="B497" s="200"/>
      <c r="C497" s="200" t="s">
        <v>270</v>
      </c>
      <c r="D497" s="201">
        <v>21</v>
      </c>
      <c r="E497" s="202">
        <v>295.14949999999999</v>
      </c>
      <c r="F497" s="202">
        <v>2</v>
      </c>
      <c r="G497" s="202">
        <v>15.132</v>
      </c>
      <c r="H497" s="202">
        <v>0</v>
      </c>
      <c r="I497" s="203">
        <v>0</v>
      </c>
    </row>
    <row r="498" spans="1:9" ht="15">
      <c r="A498" s="199"/>
      <c r="B498" s="200"/>
      <c r="C498" s="200" t="s">
        <v>265</v>
      </c>
      <c r="D498" s="201">
        <v>5</v>
      </c>
      <c r="E498" s="202">
        <v>233.73749999999998</v>
      </c>
      <c r="F498" s="202">
        <v>1</v>
      </c>
      <c r="G498" s="202">
        <v>23.1</v>
      </c>
      <c r="H498" s="202">
        <v>0</v>
      </c>
      <c r="I498" s="203">
        <v>0</v>
      </c>
    </row>
    <row r="499" spans="1:9" ht="15">
      <c r="A499" s="199"/>
      <c r="B499" s="200"/>
      <c r="C499" s="200" t="s">
        <v>257</v>
      </c>
      <c r="D499" s="201">
        <v>8</v>
      </c>
      <c r="E499" s="202">
        <v>106.871</v>
      </c>
      <c r="F499" s="202">
        <v>0</v>
      </c>
      <c r="G499" s="202">
        <v>0</v>
      </c>
      <c r="H499" s="202">
        <v>0</v>
      </c>
      <c r="I499" s="203">
        <v>0</v>
      </c>
    </row>
    <row r="500" spans="1:9" ht="15">
      <c r="A500" s="199"/>
      <c r="B500" s="200" t="s">
        <v>536</v>
      </c>
      <c r="C500" s="200"/>
      <c r="D500" s="201" t="s">
        <v>203</v>
      </c>
      <c r="E500" s="202" t="s">
        <v>203</v>
      </c>
      <c r="F500" s="202" t="s">
        <v>203</v>
      </c>
      <c r="G500" s="202" t="s">
        <v>203</v>
      </c>
      <c r="H500" s="202" t="s">
        <v>203</v>
      </c>
      <c r="I500" s="203" t="s">
        <v>203</v>
      </c>
    </row>
    <row r="501" spans="1:9" ht="15">
      <c r="A501" s="199"/>
      <c r="B501" s="200"/>
      <c r="C501" s="200" t="s">
        <v>312</v>
      </c>
      <c r="D501" s="201">
        <v>79</v>
      </c>
      <c r="E501" s="202">
        <v>1703473.3726000001</v>
      </c>
      <c r="F501" s="202">
        <v>49</v>
      </c>
      <c r="G501" s="202">
        <v>201849.0864</v>
      </c>
      <c r="H501" s="202">
        <v>7</v>
      </c>
      <c r="I501" s="203">
        <v>344.90039999999999</v>
      </c>
    </row>
    <row r="502" spans="1:9" ht="15">
      <c r="A502" s="199"/>
      <c r="B502" s="200"/>
      <c r="C502" s="200" t="s">
        <v>347</v>
      </c>
      <c r="D502" s="201">
        <v>25</v>
      </c>
      <c r="E502" s="202">
        <v>1385630.77138</v>
      </c>
      <c r="F502" s="202">
        <v>24</v>
      </c>
      <c r="G502" s="202">
        <v>34798.046999999999</v>
      </c>
      <c r="H502" s="202">
        <v>7</v>
      </c>
      <c r="I502" s="203">
        <v>248.15300000000002</v>
      </c>
    </row>
    <row r="503" spans="1:9" ht="15">
      <c r="A503" s="199"/>
      <c r="B503" s="200"/>
      <c r="C503" s="200" t="s">
        <v>323</v>
      </c>
      <c r="D503" s="201">
        <v>974</v>
      </c>
      <c r="E503" s="202">
        <v>256847.32263000004</v>
      </c>
      <c r="F503" s="202">
        <v>99</v>
      </c>
      <c r="G503" s="202">
        <v>6430.4263999999994</v>
      </c>
      <c r="H503" s="202">
        <v>0</v>
      </c>
      <c r="I503" s="203">
        <v>0</v>
      </c>
    </row>
    <row r="504" spans="1:9" ht="15">
      <c r="A504" s="199"/>
      <c r="B504" s="200"/>
      <c r="C504" s="200" t="s">
        <v>207</v>
      </c>
      <c r="D504" s="201">
        <v>13398</v>
      </c>
      <c r="E504" s="202">
        <v>246710.33987999998</v>
      </c>
      <c r="F504" s="202">
        <v>92</v>
      </c>
      <c r="G504" s="202">
        <v>1424.6997800000001</v>
      </c>
      <c r="H504" s="202">
        <v>0</v>
      </c>
      <c r="I504" s="203">
        <v>0</v>
      </c>
    </row>
    <row r="505" spans="1:9" ht="15">
      <c r="A505" s="199"/>
      <c r="B505" s="200"/>
      <c r="C505" s="200" t="s">
        <v>205</v>
      </c>
      <c r="D505" s="201">
        <v>5164</v>
      </c>
      <c r="E505" s="202">
        <v>55410.777460000027</v>
      </c>
      <c r="F505" s="202">
        <v>81</v>
      </c>
      <c r="G505" s="202">
        <v>514.28122999999994</v>
      </c>
      <c r="H505" s="202">
        <v>0</v>
      </c>
      <c r="I505" s="203">
        <v>0</v>
      </c>
    </row>
    <row r="506" spans="1:9" ht="15">
      <c r="A506" s="199"/>
      <c r="B506" s="200" t="s">
        <v>534</v>
      </c>
      <c r="C506" s="200"/>
      <c r="D506" s="201" t="s">
        <v>203</v>
      </c>
      <c r="E506" s="202" t="s">
        <v>203</v>
      </c>
      <c r="F506" s="202" t="s">
        <v>203</v>
      </c>
      <c r="G506" s="202" t="s">
        <v>203</v>
      </c>
      <c r="H506" s="202" t="s">
        <v>203</v>
      </c>
      <c r="I506" s="203" t="s">
        <v>203</v>
      </c>
    </row>
    <row r="507" spans="1:9" ht="15">
      <c r="A507" s="199"/>
      <c r="B507" s="200"/>
      <c r="C507" s="200" t="s">
        <v>316</v>
      </c>
      <c r="D507" s="201">
        <v>2831</v>
      </c>
      <c r="E507" s="202">
        <v>2969033.3035500003</v>
      </c>
      <c r="F507" s="202">
        <v>2818</v>
      </c>
      <c r="G507" s="202">
        <v>2969005.6195500004</v>
      </c>
      <c r="H507" s="202">
        <v>7</v>
      </c>
      <c r="I507" s="203">
        <v>5902.9499999999989</v>
      </c>
    </row>
    <row r="508" spans="1:9" ht="15">
      <c r="A508" s="199"/>
      <c r="B508" s="200"/>
      <c r="C508" s="200" t="s">
        <v>312</v>
      </c>
      <c r="D508" s="201">
        <v>102</v>
      </c>
      <c r="E508" s="202">
        <v>2397259.6255299998</v>
      </c>
      <c r="F508" s="202">
        <v>54</v>
      </c>
      <c r="G508" s="202">
        <v>160260.08452</v>
      </c>
      <c r="H508" s="202">
        <v>0</v>
      </c>
      <c r="I508" s="203">
        <v>0</v>
      </c>
    </row>
    <row r="509" spans="1:9" ht="15">
      <c r="A509" s="199"/>
      <c r="B509" s="200"/>
      <c r="C509" s="200" t="s">
        <v>323</v>
      </c>
      <c r="D509" s="201">
        <v>1234</v>
      </c>
      <c r="E509" s="202">
        <v>2138375.7984900004</v>
      </c>
      <c r="F509" s="202">
        <v>128</v>
      </c>
      <c r="G509" s="202">
        <v>18961.510340000001</v>
      </c>
      <c r="H509" s="202">
        <v>2</v>
      </c>
      <c r="I509" s="203">
        <v>0.84099999999999997</v>
      </c>
    </row>
    <row r="510" spans="1:9" ht="15">
      <c r="A510" s="199"/>
      <c r="B510" s="200"/>
      <c r="C510" s="200" t="s">
        <v>207</v>
      </c>
      <c r="D510" s="201">
        <v>22352</v>
      </c>
      <c r="E510" s="202">
        <v>364781.26216000004</v>
      </c>
      <c r="F510" s="202">
        <v>191</v>
      </c>
      <c r="G510" s="202">
        <v>2571.1254099999992</v>
      </c>
      <c r="H510" s="202">
        <v>0</v>
      </c>
      <c r="I510" s="203">
        <v>0</v>
      </c>
    </row>
    <row r="511" spans="1:9" ht="15">
      <c r="A511" s="199"/>
      <c r="B511" s="200"/>
      <c r="C511" s="200" t="s">
        <v>308</v>
      </c>
      <c r="D511" s="201">
        <v>437</v>
      </c>
      <c r="E511" s="202">
        <v>290055.0183</v>
      </c>
      <c r="F511" s="202">
        <v>136</v>
      </c>
      <c r="G511" s="202">
        <v>79185.134399999995</v>
      </c>
      <c r="H511" s="202">
        <v>3</v>
      </c>
      <c r="I511" s="203">
        <v>14.051299999999999</v>
      </c>
    </row>
    <row r="512" spans="1:9" ht="15">
      <c r="A512" s="199"/>
      <c r="B512" s="200" t="s">
        <v>538</v>
      </c>
      <c r="C512" s="200"/>
      <c r="D512" s="201" t="s">
        <v>203</v>
      </c>
      <c r="E512" s="202" t="s">
        <v>203</v>
      </c>
      <c r="F512" s="202" t="s">
        <v>203</v>
      </c>
      <c r="G512" s="202" t="s">
        <v>203</v>
      </c>
      <c r="H512" s="202" t="s">
        <v>203</v>
      </c>
      <c r="I512" s="203" t="s">
        <v>203</v>
      </c>
    </row>
    <row r="513" spans="1:9" ht="15">
      <c r="A513" s="199"/>
      <c r="B513" s="200"/>
      <c r="C513" s="200" t="s">
        <v>439</v>
      </c>
      <c r="D513" s="201">
        <v>92</v>
      </c>
      <c r="E513" s="202">
        <v>306967.05</v>
      </c>
      <c r="F513" s="202">
        <v>1</v>
      </c>
      <c r="G513" s="202">
        <v>4000</v>
      </c>
      <c r="H513" s="202">
        <v>0</v>
      </c>
      <c r="I513" s="203">
        <v>0</v>
      </c>
    </row>
    <row r="514" spans="1:9" ht="15">
      <c r="A514" s="199"/>
      <c r="B514" s="200"/>
      <c r="C514" s="200" t="s">
        <v>207</v>
      </c>
      <c r="D514" s="201">
        <v>9899</v>
      </c>
      <c r="E514" s="202">
        <v>138195.37782999998</v>
      </c>
      <c r="F514" s="202">
        <v>77</v>
      </c>
      <c r="G514" s="202">
        <v>913.91228000000001</v>
      </c>
      <c r="H514" s="202">
        <v>0</v>
      </c>
      <c r="I514" s="203">
        <v>0</v>
      </c>
    </row>
    <row r="515" spans="1:9" ht="15">
      <c r="A515" s="199"/>
      <c r="B515" s="200"/>
      <c r="C515" s="200" t="s">
        <v>342</v>
      </c>
      <c r="D515" s="201">
        <v>6721</v>
      </c>
      <c r="E515" s="202">
        <v>133920.84333</v>
      </c>
      <c r="F515" s="202">
        <v>547</v>
      </c>
      <c r="G515" s="202">
        <v>6669.5324500000006</v>
      </c>
      <c r="H515" s="202">
        <v>2</v>
      </c>
      <c r="I515" s="203">
        <v>3.5999999999999996</v>
      </c>
    </row>
    <row r="516" spans="1:9" ht="15">
      <c r="A516" s="199"/>
      <c r="B516" s="200"/>
      <c r="C516" s="200" t="s">
        <v>331</v>
      </c>
      <c r="D516" s="201">
        <v>596</v>
      </c>
      <c r="E516" s="202">
        <v>40173.343320000015</v>
      </c>
      <c r="F516" s="202">
        <v>20</v>
      </c>
      <c r="G516" s="202">
        <v>921.19621000000006</v>
      </c>
      <c r="H516" s="202">
        <v>0</v>
      </c>
      <c r="I516" s="203">
        <v>0</v>
      </c>
    </row>
    <row r="517" spans="1:9" ht="15">
      <c r="A517" s="199"/>
      <c r="B517" s="200"/>
      <c r="C517" s="200" t="s">
        <v>205</v>
      </c>
      <c r="D517" s="201">
        <v>5384</v>
      </c>
      <c r="E517" s="202">
        <v>27252.54504999999</v>
      </c>
      <c r="F517" s="202">
        <v>25</v>
      </c>
      <c r="G517" s="202">
        <v>200.14184999999995</v>
      </c>
      <c r="H517" s="202">
        <v>0</v>
      </c>
      <c r="I517" s="203">
        <v>0</v>
      </c>
    </row>
    <row r="518" spans="1:9" ht="15">
      <c r="A518" s="199"/>
      <c r="B518" s="200" t="s">
        <v>604</v>
      </c>
      <c r="C518" s="200"/>
      <c r="D518" s="201" t="s">
        <v>203</v>
      </c>
      <c r="E518" s="202" t="s">
        <v>203</v>
      </c>
      <c r="F518" s="202" t="s">
        <v>203</v>
      </c>
      <c r="G518" s="202" t="s">
        <v>203</v>
      </c>
      <c r="H518" s="202" t="s">
        <v>203</v>
      </c>
      <c r="I518" s="203" t="s">
        <v>203</v>
      </c>
    </row>
    <row r="519" spans="1:9" ht="15">
      <c r="A519" s="199"/>
      <c r="B519" s="200"/>
      <c r="C519" s="200" t="s">
        <v>342</v>
      </c>
      <c r="D519" s="201">
        <v>303</v>
      </c>
      <c r="E519" s="202">
        <v>24995.583310000002</v>
      </c>
      <c r="F519" s="202">
        <v>35</v>
      </c>
      <c r="G519" s="202">
        <v>2824.2716300000002</v>
      </c>
      <c r="H519" s="202">
        <v>0</v>
      </c>
      <c r="I519" s="203">
        <v>0</v>
      </c>
    </row>
    <row r="520" spans="1:9" ht="15">
      <c r="A520" s="199"/>
      <c r="B520" s="200"/>
      <c r="C520" s="200" t="s">
        <v>348</v>
      </c>
      <c r="D520" s="201">
        <v>680</v>
      </c>
      <c r="E520" s="202">
        <v>21579.80539999999</v>
      </c>
      <c r="F520" s="202">
        <v>68</v>
      </c>
      <c r="G520" s="202">
        <v>1861.5034700000003</v>
      </c>
      <c r="H520" s="202">
        <v>0</v>
      </c>
      <c r="I520" s="203">
        <v>0</v>
      </c>
    </row>
    <row r="521" spans="1:9" ht="15">
      <c r="A521" s="199"/>
      <c r="B521" s="200"/>
      <c r="C521" s="200" t="s">
        <v>350</v>
      </c>
      <c r="D521" s="201">
        <v>78</v>
      </c>
      <c r="E521" s="202">
        <v>6444.1615100000008</v>
      </c>
      <c r="F521" s="202">
        <v>15</v>
      </c>
      <c r="G521" s="202">
        <v>1190.7636999999997</v>
      </c>
      <c r="H521" s="202">
        <v>0</v>
      </c>
      <c r="I521" s="203">
        <v>0</v>
      </c>
    </row>
    <row r="522" spans="1:9" ht="15">
      <c r="A522" s="199"/>
      <c r="B522" s="200"/>
      <c r="C522" s="200" t="s">
        <v>347</v>
      </c>
      <c r="D522" s="201">
        <v>13</v>
      </c>
      <c r="E522" s="202">
        <v>1605.4296200000001</v>
      </c>
      <c r="F522" s="202">
        <v>5</v>
      </c>
      <c r="G522" s="202">
        <v>610.65165999999999</v>
      </c>
      <c r="H522" s="202">
        <v>0</v>
      </c>
      <c r="I522" s="203">
        <v>0</v>
      </c>
    </row>
    <row r="523" spans="1:9" ht="15">
      <c r="A523" s="199"/>
      <c r="B523" s="200"/>
      <c r="C523" s="200" t="s">
        <v>285</v>
      </c>
      <c r="D523" s="201">
        <v>113</v>
      </c>
      <c r="E523" s="202">
        <v>1157.5564100000006</v>
      </c>
      <c r="F523" s="202">
        <v>6</v>
      </c>
      <c r="G523" s="202">
        <v>89.85539</v>
      </c>
      <c r="H523" s="202">
        <v>0</v>
      </c>
      <c r="I523" s="203">
        <v>0</v>
      </c>
    </row>
    <row r="524" spans="1:9" ht="15">
      <c r="A524" s="199"/>
      <c r="B524" s="200" t="s">
        <v>611</v>
      </c>
      <c r="C524" s="200"/>
      <c r="D524" s="201" t="s">
        <v>203</v>
      </c>
      <c r="E524" s="202" t="s">
        <v>203</v>
      </c>
      <c r="F524" s="202" t="s">
        <v>203</v>
      </c>
      <c r="G524" s="202" t="s">
        <v>203</v>
      </c>
      <c r="H524" s="202" t="s">
        <v>203</v>
      </c>
      <c r="I524" s="203" t="s">
        <v>203</v>
      </c>
    </row>
    <row r="525" spans="1:9" ht="15">
      <c r="A525" s="199"/>
      <c r="B525" s="200"/>
      <c r="C525" s="200" t="s">
        <v>348</v>
      </c>
      <c r="D525" s="201">
        <v>278</v>
      </c>
      <c r="E525" s="202">
        <v>10093.02522</v>
      </c>
      <c r="F525" s="202">
        <v>23</v>
      </c>
      <c r="G525" s="202">
        <v>618.69590000000005</v>
      </c>
      <c r="H525" s="202">
        <v>0</v>
      </c>
      <c r="I525" s="203">
        <v>0</v>
      </c>
    </row>
    <row r="526" spans="1:9" ht="15">
      <c r="A526" s="199"/>
      <c r="B526" s="200"/>
      <c r="C526" s="200" t="s">
        <v>344</v>
      </c>
      <c r="D526" s="201">
        <v>161</v>
      </c>
      <c r="E526" s="202">
        <v>3070.9637500000003</v>
      </c>
      <c r="F526" s="202">
        <v>1</v>
      </c>
      <c r="G526" s="202">
        <v>1.5676099999999999</v>
      </c>
      <c r="H526" s="202">
        <v>0</v>
      </c>
      <c r="I526" s="203">
        <v>0</v>
      </c>
    </row>
    <row r="527" spans="1:9" ht="15">
      <c r="A527" s="199"/>
      <c r="B527" s="200"/>
      <c r="C527" s="200" t="s">
        <v>350</v>
      </c>
      <c r="D527" s="201">
        <v>5</v>
      </c>
      <c r="E527" s="202">
        <v>252.72929999999999</v>
      </c>
      <c r="F527" s="202">
        <v>3</v>
      </c>
      <c r="G527" s="202">
        <v>108.3373</v>
      </c>
      <c r="H527" s="202">
        <v>0</v>
      </c>
      <c r="I527" s="203">
        <v>0</v>
      </c>
    </row>
    <row r="528" spans="1:9" ht="15">
      <c r="A528" s="199"/>
      <c r="B528" s="200"/>
      <c r="C528" s="200" t="s">
        <v>347</v>
      </c>
      <c r="D528" s="201">
        <v>4</v>
      </c>
      <c r="E528" s="202">
        <v>251.40719999999999</v>
      </c>
      <c r="F528" s="202">
        <v>1</v>
      </c>
      <c r="G528" s="202">
        <v>18.067</v>
      </c>
      <c r="H528" s="202">
        <v>0</v>
      </c>
      <c r="I528" s="203">
        <v>0</v>
      </c>
    </row>
    <row r="529" spans="1:9" ht="15">
      <c r="A529" s="199"/>
      <c r="B529" s="200"/>
      <c r="C529" s="200" t="s">
        <v>270</v>
      </c>
      <c r="D529" s="201">
        <v>19</v>
      </c>
      <c r="E529" s="202">
        <v>244.80101000000002</v>
      </c>
      <c r="F529" s="202">
        <v>3</v>
      </c>
      <c r="G529" s="202">
        <v>33.17501</v>
      </c>
      <c r="H529" s="202">
        <v>1</v>
      </c>
      <c r="I529" s="203">
        <v>0.12701000000000001</v>
      </c>
    </row>
    <row r="530" spans="1:9" ht="15">
      <c r="A530" s="199"/>
      <c r="B530" s="200" t="s">
        <v>616</v>
      </c>
      <c r="C530" s="200"/>
      <c r="D530" s="201" t="s">
        <v>203</v>
      </c>
      <c r="E530" s="202" t="s">
        <v>203</v>
      </c>
      <c r="F530" s="202" t="s">
        <v>203</v>
      </c>
      <c r="G530" s="202" t="s">
        <v>203</v>
      </c>
      <c r="H530" s="202" t="s">
        <v>203</v>
      </c>
      <c r="I530" s="203" t="s">
        <v>203</v>
      </c>
    </row>
    <row r="531" spans="1:9" ht="15">
      <c r="A531" s="199"/>
      <c r="B531" s="200"/>
      <c r="C531" s="200" t="s">
        <v>435</v>
      </c>
      <c r="D531" s="201">
        <v>108</v>
      </c>
      <c r="E531" s="202">
        <v>165.13468</v>
      </c>
      <c r="F531" s="202">
        <v>0</v>
      </c>
      <c r="G531" s="202">
        <v>0</v>
      </c>
      <c r="H531" s="202">
        <v>0</v>
      </c>
      <c r="I531" s="203">
        <v>0</v>
      </c>
    </row>
    <row r="532" spans="1:9" ht="15">
      <c r="A532" s="199"/>
      <c r="B532" s="200"/>
      <c r="C532" s="200" t="s">
        <v>255</v>
      </c>
      <c r="D532" s="201">
        <v>5</v>
      </c>
      <c r="E532" s="202">
        <v>139.95000000000002</v>
      </c>
      <c r="F532" s="202">
        <v>0</v>
      </c>
      <c r="G532" s="202">
        <v>0</v>
      </c>
      <c r="H532" s="202">
        <v>0</v>
      </c>
      <c r="I532" s="203">
        <v>0</v>
      </c>
    </row>
    <row r="533" spans="1:9" ht="15">
      <c r="A533" s="199"/>
      <c r="B533" s="200"/>
      <c r="C533" s="200" t="s">
        <v>459</v>
      </c>
      <c r="D533" s="201">
        <v>2</v>
      </c>
      <c r="E533" s="202">
        <v>45.736959999999996</v>
      </c>
      <c r="F533" s="202">
        <v>1</v>
      </c>
      <c r="G533" s="202">
        <v>22.87</v>
      </c>
      <c r="H533" s="202">
        <v>0</v>
      </c>
      <c r="I533" s="203">
        <v>0</v>
      </c>
    </row>
    <row r="534" spans="1:9" ht="15">
      <c r="A534" s="199"/>
      <c r="B534" s="200"/>
      <c r="C534" s="200" t="s">
        <v>404</v>
      </c>
      <c r="D534" s="201">
        <v>1</v>
      </c>
      <c r="E534" s="202">
        <v>13.462759999999999</v>
      </c>
      <c r="F534" s="202">
        <v>0</v>
      </c>
      <c r="G534" s="202">
        <v>0</v>
      </c>
      <c r="H534" s="202">
        <v>0</v>
      </c>
      <c r="I534" s="203">
        <v>0</v>
      </c>
    </row>
    <row r="535" spans="1:9" ht="15">
      <c r="A535" s="199"/>
      <c r="B535" s="200"/>
      <c r="C535" s="200" t="s">
        <v>464</v>
      </c>
      <c r="D535" s="201">
        <v>1</v>
      </c>
      <c r="E535" s="202">
        <v>8.4000000000000012E-3</v>
      </c>
      <c r="F535" s="202">
        <v>0</v>
      </c>
      <c r="G535" s="202">
        <v>0</v>
      </c>
      <c r="H535" s="202">
        <v>0</v>
      </c>
      <c r="I535" s="203">
        <v>0</v>
      </c>
    </row>
    <row r="536" spans="1:9" ht="15">
      <c r="A536" s="199"/>
      <c r="B536" s="200" t="s">
        <v>658</v>
      </c>
      <c r="C536" s="200"/>
      <c r="D536" s="201" t="s">
        <v>203</v>
      </c>
      <c r="E536" s="202" t="s">
        <v>203</v>
      </c>
      <c r="F536" s="202" t="s">
        <v>203</v>
      </c>
      <c r="G536" s="202" t="s">
        <v>203</v>
      </c>
      <c r="H536" s="202" t="s">
        <v>203</v>
      </c>
      <c r="I536" s="203" t="s">
        <v>203</v>
      </c>
    </row>
    <row r="537" spans="1:9" ht="15">
      <c r="A537" s="199"/>
      <c r="B537" s="200"/>
      <c r="C537" s="200" t="s">
        <v>348</v>
      </c>
      <c r="D537" s="201">
        <v>139</v>
      </c>
      <c r="E537" s="202">
        <v>2543.1373400000002</v>
      </c>
      <c r="F537" s="202">
        <v>3</v>
      </c>
      <c r="G537" s="202">
        <v>92.750799999999998</v>
      </c>
      <c r="H537" s="202">
        <v>0</v>
      </c>
      <c r="I537" s="203">
        <v>0</v>
      </c>
    </row>
    <row r="538" spans="1:9" ht="15">
      <c r="A538" s="199"/>
      <c r="B538" s="200"/>
      <c r="C538" s="200" t="s">
        <v>399</v>
      </c>
      <c r="D538" s="201">
        <v>1</v>
      </c>
      <c r="E538" s="202">
        <v>0.32657999999999998</v>
      </c>
      <c r="F538" s="202">
        <v>0</v>
      </c>
      <c r="G538" s="202">
        <v>0</v>
      </c>
      <c r="H538" s="202">
        <v>0</v>
      </c>
      <c r="I538" s="203">
        <v>0</v>
      </c>
    </row>
    <row r="539" spans="1:9" ht="15">
      <c r="A539" s="199"/>
      <c r="B539" s="200"/>
      <c r="C539" s="200" t="s">
        <v>349</v>
      </c>
      <c r="D539" s="201">
        <v>1</v>
      </c>
      <c r="E539" s="202">
        <v>0.13608000000000001</v>
      </c>
      <c r="F539" s="202">
        <v>0</v>
      </c>
      <c r="G539" s="202">
        <v>0</v>
      </c>
      <c r="H539" s="202">
        <v>0</v>
      </c>
      <c r="I539" s="203">
        <v>0</v>
      </c>
    </row>
    <row r="540" spans="1:9" ht="15">
      <c r="A540" s="199"/>
      <c r="B540" s="200"/>
      <c r="C540" s="200" t="s">
        <v>464</v>
      </c>
      <c r="D540" s="201">
        <v>1</v>
      </c>
      <c r="E540" s="202">
        <v>2.4E-2</v>
      </c>
      <c r="F540" s="202">
        <v>0</v>
      </c>
      <c r="G540" s="202">
        <v>0</v>
      </c>
      <c r="H540" s="202">
        <v>0</v>
      </c>
      <c r="I540" s="203">
        <v>0</v>
      </c>
    </row>
    <row r="541" spans="1:9" ht="15">
      <c r="A541" s="199"/>
      <c r="B541" s="200"/>
      <c r="C541" s="200" t="s">
        <v>449</v>
      </c>
      <c r="D541" s="201">
        <v>1</v>
      </c>
      <c r="E541" s="202">
        <v>1.814E-2</v>
      </c>
      <c r="F541" s="202">
        <v>1</v>
      </c>
      <c r="G541" s="202">
        <v>1.814E-2</v>
      </c>
      <c r="H541" s="202">
        <v>0</v>
      </c>
      <c r="I541" s="203">
        <v>0</v>
      </c>
    </row>
    <row r="542" spans="1:9" ht="15">
      <c r="A542" s="199"/>
      <c r="B542" s="200" t="s">
        <v>659</v>
      </c>
      <c r="C542" s="200"/>
      <c r="D542" s="201" t="s">
        <v>203</v>
      </c>
      <c r="E542" s="202" t="s">
        <v>203</v>
      </c>
      <c r="F542" s="202" t="s">
        <v>203</v>
      </c>
      <c r="G542" s="202" t="s">
        <v>203</v>
      </c>
      <c r="H542" s="202" t="s">
        <v>203</v>
      </c>
      <c r="I542" s="203" t="s">
        <v>203</v>
      </c>
    </row>
    <row r="543" spans="1:9" ht="15">
      <c r="A543" s="199"/>
      <c r="B543" s="200"/>
      <c r="C543" s="200" t="s">
        <v>348</v>
      </c>
      <c r="D543" s="201">
        <v>107</v>
      </c>
      <c r="E543" s="202">
        <v>2172.0970300000004</v>
      </c>
      <c r="F543" s="202">
        <v>0</v>
      </c>
      <c r="G543" s="202">
        <v>0</v>
      </c>
      <c r="H543" s="202">
        <v>0</v>
      </c>
      <c r="I543" s="203">
        <v>0</v>
      </c>
    </row>
    <row r="544" spans="1:9" ht="15">
      <c r="A544" s="199"/>
      <c r="B544" s="200"/>
      <c r="C544" s="200" t="s">
        <v>350</v>
      </c>
      <c r="D544" s="201">
        <v>5</v>
      </c>
      <c r="E544" s="202">
        <v>725.18179999999995</v>
      </c>
      <c r="F544" s="202">
        <v>0</v>
      </c>
      <c r="G544" s="202">
        <v>0</v>
      </c>
      <c r="H544" s="202">
        <v>0</v>
      </c>
      <c r="I544" s="203">
        <v>0</v>
      </c>
    </row>
    <row r="545" spans="1:9" ht="15">
      <c r="A545" s="199"/>
      <c r="B545" s="200"/>
      <c r="C545" s="200" t="s">
        <v>347</v>
      </c>
      <c r="D545" s="201">
        <v>4</v>
      </c>
      <c r="E545" s="202">
        <v>475.37459999999999</v>
      </c>
      <c r="F545" s="202">
        <v>1</v>
      </c>
      <c r="G545" s="202">
        <v>103.85299999999999</v>
      </c>
      <c r="H545" s="202">
        <v>0</v>
      </c>
      <c r="I545" s="203">
        <v>0</v>
      </c>
    </row>
    <row r="546" spans="1:9" ht="15">
      <c r="A546" s="199"/>
      <c r="B546" s="200"/>
      <c r="C546" s="200" t="s">
        <v>205</v>
      </c>
      <c r="D546" s="201">
        <v>258</v>
      </c>
      <c r="E546" s="202">
        <v>400.00418000000013</v>
      </c>
      <c r="F546" s="202">
        <v>0</v>
      </c>
      <c r="G546" s="202">
        <v>0</v>
      </c>
      <c r="H546" s="202">
        <v>0</v>
      </c>
      <c r="I546" s="203">
        <v>0</v>
      </c>
    </row>
    <row r="547" spans="1:9" ht="15">
      <c r="A547" s="199"/>
      <c r="B547" s="200"/>
      <c r="C547" s="200" t="s">
        <v>322</v>
      </c>
      <c r="D547" s="201">
        <v>3</v>
      </c>
      <c r="E547" s="202">
        <v>75.039999999999992</v>
      </c>
      <c r="F547" s="202">
        <v>3</v>
      </c>
      <c r="G547" s="202">
        <v>75.039999999999992</v>
      </c>
      <c r="H547" s="202">
        <v>0</v>
      </c>
      <c r="I547" s="203">
        <v>0</v>
      </c>
    </row>
    <row r="548" spans="1:9" ht="15">
      <c r="A548" s="199"/>
      <c r="B548" s="200" t="s">
        <v>660</v>
      </c>
      <c r="C548" s="200"/>
      <c r="D548" s="201" t="s">
        <v>203</v>
      </c>
      <c r="E548" s="202" t="s">
        <v>203</v>
      </c>
      <c r="F548" s="202" t="s">
        <v>203</v>
      </c>
      <c r="G548" s="202" t="s">
        <v>203</v>
      </c>
      <c r="H548" s="202" t="s">
        <v>203</v>
      </c>
      <c r="I548" s="203" t="s">
        <v>203</v>
      </c>
    </row>
    <row r="549" spans="1:9" ht="15">
      <c r="A549" s="199"/>
      <c r="B549" s="200"/>
      <c r="C549" s="200" t="s">
        <v>342</v>
      </c>
      <c r="D549" s="201">
        <v>164</v>
      </c>
      <c r="E549" s="202">
        <v>3815.8655499999986</v>
      </c>
      <c r="F549" s="202">
        <v>7</v>
      </c>
      <c r="G549" s="202">
        <v>208.06971999999999</v>
      </c>
      <c r="H549" s="202">
        <v>0</v>
      </c>
      <c r="I549" s="203">
        <v>0</v>
      </c>
    </row>
    <row r="550" spans="1:9" ht="15">
      <c r="A550" s="199"/>
      <c r="B550" s="200"/>
      <c r="C550" s="200" t="s">
        <v>459</v>
      </c>
      <c r="D550" s="201">
        <v>69</v>
      </c>
      <c r="E550" s="202">
        <v>1471.9766599999996</v>
      </c>
      <c r="F550" s="202">
        <v>14</v>
      </c>
      <c r="G550" s="202">
        <v>281.92945000000009</v>
      </c>
      <c r="H550" s="202">
        <v>0</v>
      </c>
      <c r="I550" s="203">
        <v>0</v>
      </c>
    </row>
    <row r="551" spans="1:9" ht="15">
      <c r="A551" s="199"/>
      <c r="B551" s="200"/>
      <c r="C551" s="200" t="s">
        <v>348</v>
      </c>
      <c r="D551" s="201">
        <v>125</v>
      </c>
      <c r="E551" s="202">
        <v>1276.8075899999999</v>
      </c>
      <c r="F551" s="202">
        <v>3</v>
      </c>
      <c r="G551" s="202">
        <v>17.809999999999999</v>
      </c>
      <c r="H551" s="202">
        <v>0</v>
      </c>
      <c r="I551" s="203">
        <v>0</v>
      </c>
    </row>
    <row r="552" spans="1:9" ht="15">
      <c r="A552" s="199"/>
      <c r="B552" s="200"/>
      <c r="C552" s="200" t="s">
        <v>404</v>
      </c>
      <c r="D552" s="201">
        <v>65</v>
      </c>
      <c r="E552" s="202">
        <v>1124.9552200000001</v>
      </c>
      <c r="F552" s="202">
        <v>0</v>
      </c>
      <c r="G552" s="202">
        <v>0</v>
      </c>
      <c r="H552" s="202">
        <v>0</v>
      </c>
      <c r="I552" s="203">
        <v>0</v>
      </c>
    </row>
    <row r="553" spans="1:9" ht="15">
      <c r="A553" s="199"/>
      <c r="B553" s="200"/>
      <c r="C553" s="200" t="s">
        <v>285</v>
      </c>
      <c r="D553" s="201">
        <v>23</v>
      </c>
      <c r="E553" s="202">
        <v>506.37939</v>
      </c>
      <c r="F553" s="202">
        <v>4</v>
      </c>
      <c r="G553" s="202">
        <v>91.51</v>
      </c>
      <c r="H553" s="202">
        <v>0</v>
      </c>
      <c r="I553" s="203">
        <v>0</v>
      </c>
    </row>
    <row r="554" spans="1:9" ht="15">
      <c r="A554" s="199"/>
      <c r="B554" s="200" t="s">
        <v>661</v>
      </c>
      <c r="C554" s="200"/>
      <c r="D554" s="201" t="s">
        <v>203</v>
      </c>
      <c r="E554" s="202" t="s">
        <v>203</v>
      </c>
      <c r="F554" s="202" t="s">
        <v>203</v>
      </c>
      <c r="G554" s="202" t="s">
        <v>203</v>
      </c>
      <c r="H554" s="202" t="s">
        <v>203</v>
      </c>
      <c r="I554" s="203" t="s">
        <v>203</v>
      </c>
    </row>
    <row r="555" spans="1:9" ht="15">
      <c r="A555" s="199"/>
      <c r="B555" s="200"/>
      <c r="C555" s="200" t="s">
        <v>255</v>
      </c>
      <c r="D555" s="201">
        <v>82</v>
      </c>
      <c r="E555" s="202">
        <v>2994.7871999999998</v>
      </c>
      <c r="F555" s="202">
        <v>0</v>
      </c>
      <c r="G555" s="202">
        <v>0</v>
      </c>
      <c r="H555" s="202">
        <v>0</v>
      </c>
      <c r="I555" s="203">
        <v>0</v>
      </c>
    </row>
    <row r="556" spans="1:9" ht="15">
      <c r="A556" s="199"/>
      <c r="B556" s="200"/>
      <c r="C556" s="200" t="s">
        <v>205</v>
      </c>
      <c r="D556" s="201">
        <v>67</v>
      </c>
      <c r="E556" s="202">
        <v>169.39718999999999</v>
      </c>
      <c r="F556" s="202">
        <v>0</v>
      </c>
      <c r="G556" s="202">
        <v>0</v>
      </c>
      <c r="H556" s="202">
        <v>0</v>
      </c>
      <c r="I556" s="203">
        <v>0</v>
      </c>
    </row>
    <row r="557" spans="1:9" ht="15">
      <c r="A557" s="199"/>
      <c r="B557" s="200"/>
      <c r="C557" s="200" t="s">
        <v>348</v>
      </c>
      <c r="D557" s="201">
        <v>111</v>
      </c>
      <c r="E557" s="202">
        <v>138.29909999999998</v>
      </c>
      <c r="F557" s="202">
        <v>6</v>
      </c>
      <c r="G557" s="202">
        <v>0.22697999999999999</v>
      </c>
      <c r="H557" s="202">
        <v>0</v>
      </c>
      <c r="I557" s="203">
        <v>0</v>
      </c>
    </row>
    <row r="558" spans="1:9" ht="15">
      <c r="A558" s="199"/>
      <c r="B558" s="200"/>
      <c r="C558" s="200" t="s">
        <v>464</v>
      </c>
      <c r="D558" s="201">
        <v>15</v>
      </c>
      <c r="E558" s="202">
        <v>10.0763</v>
      </c>
      <c r="F558" s="202">
        <v>0</v>
      </c>
      <c r="G558" s="202">
        <v>0</v>
      </c>
      <c r="H558" s="202">
        <v>0</v>
      </c>
      <c r="I558" s="203">
        <v>0</v>
      </c>
    </row>
    <row r="559" spans="1:9" ht="15">
      <c r="A559" s="199"/>
      <c r="B559" s="200"/>
      <c r="C559" s="200" t="s">
        <v>207</v>
      </c>
      <c r="D559" s="201">
        <v>4</v>
      </c>
      <c r="E559" s="202">
        <v>1.57</v>
      </c>
      <c r="F559" s="202">
        <v>0</v>
      </c>
      <c r="G559" s="202">
        <v>0</v>
      </c>
      <c r="H559" s="202">
        <v>0</v>
      </c>
      <c r="I559" s="203">
        <v>0</v>
      </c>
    </row>
    <row r="560" spans="1:9" ht="15">
      <c r="A560" s="199"/>
      <c r="B560" s="200" t="s">
        <v>662</v>
      </c>
      <c r="C560" s="200"/>
      <c r="D560" s="201" t="s">
        <v>203</v>
      </c>
      <c r="E560" s="202" t="s">
        <v>203</v>
      </c>
      <c r="F560" s="202" t="s">
        <v>203</v>
      </c>
      <c r="G560" s="202" t="s">
        <v>203</v>
      </c>
      <c r="H560" s="202" t="s">
        <v>203</v>
      </c>
      <c r="I560" s="203" t="s">
        <v>203</v>
      </c>
    </row>
    <row r="561" spans="1:9" ht="15">
      <c r="A561" s="199"/>
      <c r="B561" s="200"/>
      <c r="C561" s="200" t="s">
        <v>464</v>
      </c>
      <c r="D561" s="201">
        <v>4</v>
      </c>
      <c r="E561" s="202">
        <v>0.47699999999999992</v>
      </c>
      <c r="F561" s="202">
        <v>0</v>
      </c>
      <c r="G561" s="202">
        <v>0</v>
      </c>
      <c r="H561" s="202">
        <v>0</v>
      </c>
      <c r="I561" s="203">
        <v>0</v>
      </c>
    </row>
    <row r="562" spans="1:9" ht="15">
      <c r="A562" s="199"/>
      <c r="B562" s="200" t="s">
        <v>610</v>
      </c>
      <c r="C562" s="200"/>
      <c r="D562" s="201" t="s">
        <v>203</v>
      </c>
      <c r="E562" s="202" t="s">
        <v>203</v>
      </c>
      <c r="F562" s="202" t="s">
        <v>203</v>
      </c>
      <c r="G562" s="202" t="s">
        <v>203</v>
      </c>
      <c r="H562" s="202" t="s">
        <v>203</v>
      </c>
      <c r="I562" s="203" t="s">
        <v>203</v>
      </c>
    </row>
    <row r="563" spans="1:9" ht="15">
      <c r="A563" s="199"/>
      <c r="B563" s="200"/>
      <c r="C563" s="200" t="s">
        <v>348</v>
      </c>
      <c r="D563" s="201">
        <v>55</v>
      </c>
      <c r="E563" s="202">
        <v>257.46070000000003</v>
      </c>
      <c r="F563" s="202">
        <v>0</v>
      </c>
      <c r="G563" s="202">
        <v>0</v>
      </c>
      <c r="H563" s="202">
        <v>0</v>
      </c>
      <c r="I563" s="203">
        <v>0</v>
      </c>
    </row>
    <row r="564" spans="1:9" ht="15">
      <c r="A564" s="199"/>
      <c r="B564" s="200"/>
      <c r="C564" s="200" t="s">
        <v>464</v>
      </c>
      <c r="D564" s="201">
        <v>82</v>
      </c>
      <c r="E564" s="202">
        <v>129.51976999999999</v>
      </c>
      <c r="F564" s="202">
        <v>0</v>
      </c>
      <c r="G564" s="202">
        <v>0</v>
      </c>
      <c r="H564" s="202">
        <v>0</v>
      </c>
      <c r="I564" s="203">
        <v>0</v>
      </c>
    </row>
    <row r="565" spans="1:9" ht="15">
      <c r="A565" s="199"/>
      <c r="B565" s="200"/>
      <c r="C565" s="200" t="s">
        <v>463</v>
      </c>
      <c r="D565" s="201">
        <v>8</v>
      </c>
      <c r="E565" s="202">
        <v>111.273</v>
      </c>
      <c r="F565" s="202">
        <v>0</v>
      </c>
      <c r="G565" s="202">
        <v>0</v>
      </c>
      <c r="H565" s="202">
        <v>0</v>
      </c>
      <c r="I565" s="203">
        <v>0</v>
      </c>
    </row>
    <row r="566" spans="1:9" ht="15">
      <c r="A566" s="199"/>
      <c r="B566" s="200"/>
      <c r="C566" s="200" t="s">
        <v>382</v>
      </c>
      <c r="D566" s="201">
        <v>2</v>
      </c>
      <c r="E566" s="202">
        <v>24</v>
      </c>
      <c r="F566" s="202">
        <v>1</v>
      </c>
      <c r="G566" s="202">
        <v>4</v>
      </c>
      <c r="H566" s="202">
        <v>0</v>
      </c>
      <c r="I566" s="203">
        <v>0</v>
      </c>
    </row>
    <row r="567" spans="1:9" ht="15">
      <c r="A567" s="199"/>
      <c r="B567" s="200"/>
      <c r="C567" s="200" t="s">
        <v>433</v>
      </c>
      <c r="D567" s="201">
        <v>2</v>
      </c>
      <c r="E567" s="202">
        <v>4.1974200000000002</v>
      </c>
      <c r="F567" s="202">
        <v>0</v>
      </c>
      <c r="G567" s="202">
        <v>0</v>
      </c>
      <c r="H567" s="202">
        <v>0</v>
      </c>
      <c r="I567" s="203">
        <v>0</v>
      </c>
    </row>
    <row r="568" spans="1:9" ht="15">
      <c r="A568" s="199"/>
      <c r="B568" s="200" t="s">
        <v>663</v>
      </c>
      <c r="C568" s="200"/>
      <c r="D568" s="201" t="s">
        <v>203</v>
      </c>
      <c r="E568" s="202" t="s">
        <v>203</v>
      </c>
      <c r="F568" s="202" t="s">
        <v>203</v>
      </c>
      <c r="G568" s="202" t="s">
        <v>203</v>
      </c>
      <c r="H568" s="202" t="s">
        <v>203</v>
      </c>
      <c r="I568" s="203" t="s">
        <v>203</v>
      </c>
    </row>
    <row r="569" spans="1:9" ht="15">
      <c r="A569" s="199"/>
      <c r="B569" s="200"/>
      <c r="C569" s="200" t="s">
        <v>464</v>
      </c>
      <c r="D569" s="201">
        <v>14</v>
      </c>
      <c r="E569" s="202">
        <v>3.8978999999999999</v>
      </c>
      <c r="F569" s="202">
        <v>0</v>
      </c>
      <c r="G569" s="202">
        <v>0</v>
      </c>
      <c r="H569" s="202">
        <v>0</v>
      </c>
      <c r="I569" s="203">
        <v>0</v>
      </c>
    </row>
    <row r="570" spans="1:9" ht="15">
      <c r="A570" s="199"/>
      <c r="B570" s="200"/>
      <c r="C570" s="200" t="s">
        <v>467</v>
      </c>
      <c r="D570" s="201">
        <v>1</v>
      </c>
      <c r="E570" s="202">
        <v>6.3E-2</v>
      </c>
      <c r="F570" s="202">
        <v>0</v>
      </c>
      <c r="G570" s="202">
        <v>0</v>
      </c>
      <c r="H570" s="202">
        <v>0</v>
      </c>
      <c r="I570" s="203">
        <v>0</v>
      </c>
    </row>
    <row r="571" spans="1:9" ht="15">
      <c r="A571" s="199"/>
      <c r="B571" s="200" t="s">
        <v>664</v>
      </c>
      <c r="C571" s="200"/>
      <c r="D571" s="201" t="s">
        <v>203</v>
      </c>
      <c r="E571" s="202" t="s">
        <v>203</v>
      </c>
      <c r="F571" s="202" t="s">
        <v>203</v>
      </c>
      <c r="G571" s="202" t="s">
        <v>203</v>
      </c>
      <c r="H571" s="202" t="s">
        <v>203</v>
      </c>
      <c r="I571" s="203" t="s">
        <v>203</v>
      </c>
    </row>
    <row r="572" spans="1:9" ht="15">
      <c r="A572" s="199"/>
      <c r="B572" s="200"/>
      <c r="C572" s="200" t="s">
        <v>349</v>
      </c>
      <c r="D572" s="201">
        <v>5</v>
      </c>
      <c r="E572" s="202">
        <v>39.881050000000002</v>
      </c>
      <c r="F572" s="202">
        <v>1</v>
      </c>
      <c r="G572" s="202">
        <v>0.24</v>
      </c>
      <c r="H572" s="202">
        <v>0</v>
      </c>
      <c r="I572" s="203">
        <v>0</v>
      </c>
    </row>
    <row r="573" spans="1:9" ht="15">
      <c r="A573" s="199"/>
      <c r="B573" s="200"/>
      <c r="C573" s="200" t="s">
        <v>464</v>
      </c>
      <c r="D573" s="201">
        <v>15</v>
      </c>
      <c r="E573" s="202">
        <v>2.1863999999999999</v>
      </c>
      <c r="F573" s="202">
        <v>0</v>
      </c>
      <c r="G573" s="202">
        <v>0</v>
      </c>
      <c r="H573" s="202">
        <v>0</v>
      </c>
      <c r="I573" s="203">
        <v>0</v>
      </c>
    </row>
    <row r="574" spans="1:9" ht="15">
      <c r="A574" s="199"/>
      <c r="B574" s="200"/>
      <c r="C574" s="200" t="s">
        <v>467</v>
      </c>
      <c r="D574" s="201">
        <v>6</v>
      </c>
      <c r="E574" s="202">
        <v>1.7171999999999998</v>
      </c>
      <c r="F574" s="202">
        <v>3</v>
      </c>
      <c r="G574" s="202">
        <v>0.96239999999999992</v>
      </c>
      <c r="H574" s="202">
        <v>0</v>
      </c>
      <c r="I574" s="203">
        <v>0</v>
      </c>
    </row>
    <row r="575" spans="1:9" ht="15">
      <c r="A575" s="199"/>
      <c r="B575" s="200" t="s">
        <v>665</v>
      </c>
      <c r="C575" s="200"/>
      <c r="D575" s="201" t="s">
        <v>203</v>
      </c>
      <c r="E575" s="202" t="s">
        <v>203</v>
      </c>
      <c r="F575" s="202" t="s">
        <v>203</v>
      </c>
      <c r="G575" s="202" t="s">
        <v>203</v>
      </c>
      <c r="H575" s="202" t="s">
        <v>203</v>
      </c>
      <c r="I575" s="203" t="s">
        <v>203</v>
      </c>
    </row>
    <row r="576" spans="1:9" ht="15">
      <c r="A576" s="199"/>
      <c r="B576" s="200"/>
      <c r="C576" s="200" t="s">
        <v>348</v>
      </c>
      <c r="D576" s="201">
        <v>6</v>
      </c>
      <c r="E576" s="202">
        <v>103.92230000000001</v>
      </c>
      <c r="F576" s="202">
        <v>0</v>
      </c>
      <c r="G576" s="202">
        <v>0</v>
      </c>
      <c r="H576" s="202">
        <v>0</v>
      </c>
      <c r="I576" s="203">
        <v>0</v>
      </c>
    </row>
    <row r="577" spans="1:9" ht="15">
      <c r="A577" s="199"/>
      <c r="B577" s="200"/>
      <c r="C577" s="200" t="s">
        <v>285</v>
      </c>
      <c r="D577" s="201">
        <v>4</v>
      </c>
      <c r="E577" s="202">
        <v>55.760000000000005</v>
      </c>
      <c r="F577" s="202">
        <v>1</v>
      </c>
      <c r="G577" s="202">
        <v>14.38</v>
      </c>
      <c r="H577" s="202">
        <v>0</v>
      </c>
      <c r="I577" s="203">
        <v>0</v>
      </c>
    </row>
    <row r="578" spans="1:9" ht="15">
      <c r="A578" s="199"/>
      <c r="B578" s="200"/>
      <c r="C578" s="200" t="s">
        <v>249</v>
      </c>
      <c r="D578" s="201">
        <v>1</v>
      </c>
      <c r="E578" s="202">
        <v>18</v>
      </c>
      <c r="F578" s="202">
        <v>0</v>
      </c>
      <c r="G578" s="202">
        <v>0</v>
      </c>
      <c r="H578" s="202">
        <v>0</v>
      </c>
      <c r="I578" s="203">
        <v>0</v>
      </c>
    </row>
    <row r="579" spans="1:9" ht="15">
      <c r="A579" s="199"/>
      <c r="B579" s="200"/>
      <c r="C579" s="200" t="s">
        <v>270</v>
      </c>
      <c r="D579" s="201">
        <v>4</v>
      </c>
      <c r="E579" s="202">
        <v>8.2099999999999991</v>
      </c>
      <c r="F579" s="202">
        <v>2</v>
      </c>
      <c r="G579" s="202">
        <v>1.81</v>
      </c>
      <c r="H579" s="202">
        <v>0</v>
      </c>
      <c r="I579" s="203">
        <v>0</v>
      </c>
    </row>
    <row r="580" spans="1:9" ht="15">
      <c r="A580" s="199"/>
      <c r="B580" s="200"/>
      <c r="C580" s="200" t="s">
        <v>464</v>
      </c>
      <c r="D580" s="201">
        <v>20</v>
      </c>
      <c r="E580" s="202">
        <v>1.86175</v>
      </c>
      <c r="F580" s="202">
        <v>0</v>
      </c>
      <c r="G580" s="202">
        <v>0</v>
      </c>
      <c r="H580" s="202">
        <v>0</v>
      </c>
      <c r="I580" s="203">
        <v>0</v>
      </c>
    </row>
    <row r="581" spans="1:9" ht="15">
      <c r="A581" s="199"/>
      <c r="B581" s="200" t="s">
        <v>666</v>
      </c>
      <c r="C581" s="200"/>
      <c r="D581" s="201" t="s">
        <v>203</v>
      </c>
      <c r="E581" s="202" t="s">
        <v>203</v>
      </c>
      <c r="F581" s="202" t="s">
        <v>203</v>
      </c>
      <c r="G581" s="202" t="s">
        <v>203</v>
      </c>
      <c r="H581" s="202" t="s">
        <v>203</v>
      </c>
      <c r="I581" s="203" t="s">
        <v>203</v>
      </c>
    </row>
    <row r="582" spans="1:9" ht="15">
      <c r="A582" s="199"/>
      <c r="B582" s="200"/>
      <c r="C582" s="200" t="s">
        <v>348</v>
      </c>
      <c r="D582" s="201">
        <v>4</v>
      </c>
      <c r="E582" s="202">
        <v>15.5389</v>
      </c>
      <c r="F582" s="202">
        <v>0</v>
      </c>
      <c r="G582" s="202">
        <v>0</v>
      </c>
      <c r="H582" s="202">
        <v>0</v>
      </c>
      <c r="I582" s="203">
        <v>0</v>
      </c>
    </row>
    <row r="583" spans="1:9" ht="15">
      <c r="A583" s="199"/>
      <c r="B583" s="200"/>
      <c r="C583" s="200" t="s">
        <v>349</v>
      </c>
      <c r="D583" s="201">
        <v>2</v>
      </c>
      <c r="E583" s="202">
        <v>9.02</v>
      </c>
      <c r="F583" s="202">
        <v>0</v>
      </c>
      <c r="G583" s="202">
        <v>0</v>
      </c>
      <c r="H583" s="202">
        <v>0</v>
      </c>
      <c r="I583" s="203">
        <v>0</v>
      </c>
    </row>
    <row r="584" spans="1:9" ht="15">
      <c r="A584" s="199"/>
      <c r="B584" s="200"/>
      <c r="C584" s="200" t="s">
        <v>464</v>
      </c>
      <c r="D584" s="201">
        <v>3</v>
      </c>
      <c r="E584" s="202">
        <v>0.57500000000000007</v>
      </c>
      <c r="F584" s="202">
        <v>0</v>
      </c>
      <c r="G584" s="202">
        <v>0</v>
      </c>
      <c r="H584" s="202">
        <v>0</v>
      </c>
      <c r="I584" s="203">
        <v>0</v>
      </c>
    </row>
    <row r="585" spans="1:9" ht="15">
      <c r="A585" s="199"/>
      <c r="B585" s="200"/>
      <c r="C585" s="200" t="s">
        <v>481</v>
      </c>
      <c r="D585" s="201">
        <v>3</v>
      </c>
      <c r="E585" s="202">
        <v>0.22499999999999998</v>
      </c>
      <c r="F585" s="202">
        <v>0</v>
      </c>
      <c r="G585" s="202">
        <v>0</v>
      </c>
      <c r="H585" s="202">
        <v>0</v>
      </c>
      <c r="I585" s="203">
        <v>0</v>
      </c>
    </row>
    <row r="586" spans="1:9" ht="15">
      <c r="A586" s="199"/>
      <c r="B586" s="200"/>
      <c r="C586" s="200" t="s">
        <v>424</v>
      </c>
      <c r="D586" s="201">
        <v>1</v>
      </c>
      <c r="E586" s="202">
        <v>8.1640000000000004E-2</v>
      </c>
      <c r="F586" s="202">
        <v>0</v>
      </c>
      <c r="G586" s="202">
        <v>0</v>
      </c>
      <c r="H586" s="202">
        <v>0</v>
      </c>
      <c r="I586" s="203">
        <v>0</v>
      </c>
    </row>
    <row r="587" spans="1:9" ht="15">
      <c r="A587" s="199"/>
      <c r="B587" s="200" t="s">
        <v>602</v>
      </c>
      <c r="C587" s="200"/>
      <c r="D587" s="201" t="s">
        <v>203</v>
      </c>
      <c r="E587" s="202" t="s">
        <v>203</v>
      </c>
      <c r="F587" s="202" t="s">
        <v>203</v>
      </c>
      <c r="G587" s="202" t="s">
        <v>203</v>
      </c>
      <c r="H587" s="202" t="s">
        <v>203</v>
      </c>
      <c r="I587" s="203" t="s">
        <v>203</v>
      </c>
    </row>
    <row r="588" spans="1:9" ht="15">
      <c r="A588" s="199"/>
      <c r="B588" s="200"/>
      <c r="C588" s="200" t="s">
        <v>349</v>
      </c>
      <c r="D588" s="201">
        <v>21</v>
      </c>
      <c r="E588" s="202">
        <v>545.18880000000001</v>
      </c>
      <c r="F588" s="202">
        <v>3</v>
      </c>
      <c r="G588" s="202">
        <v>88.277900000000002</v>
      </c>
      <c r="H588" s="202">
        <v>0</v>
      </c>
      <c r="I588" s="203">
        <v>0</v>
      </c>
    </row>
    <row r="589" spans="1:9" ht="15">
      <c r="A589" s="199"/>
      <c r="B589" s="200"/>
      <c r="C589" s="200" t="s">
        <v>348</v>
      </c>
      <c r="D589" s="201">
        <v>12</v>
      </c>
      <c r="E589" s="202">
        <v>115.33560000000001</v>
      </c>
      <c r="F589" s="202">
        <v>0</v>
      </c>
      <c r="G589" s="202">
        <v>0</v>
      </c>
      <c r="H589" s="202">
        <v>0</v>
      </c>
      <c r="I589" s="203">
        <v>0</v>
      </c>
    </row>
    <row r="590" spans="1:9" ht="15">
      <c r="A590" s="199"/>
      <c r="B590" s="200"/>
      <c r="C590" s="200" t="s">
        <v>464</v>
      </c>
      <c r="D590" s="201">
        <v>18</v>
      </c>
      <c r="E590" s="202">
        <v>3.0232999999999999</v>
      </c>
      <c r="F590" s="202">
        <v>0</v>
      </c>
      <c r="G590" s="202">
        <v>0</v>
      </c>
      <c r="H590" s="202">
        <v>0</v>
      </c>
      <c r="I590" s="203">
        <v>0</v>
      </c>
    </row>
    <row r="591" spans="1:9" ht="15">
      <c r="A591" s="199"/>
      <c r="B591" s="200"/>
      <c r="C591" s="200" t="s">
        <v>342</v>
      </c>
      <c r="D591" s="201">
        <v>2</v>
      </c>
      <c r="E591" s="202">
        <v>1.8345</v>
      </c>
      <c r="F591" s="202">
        <v>1</v>
      </c>
      <c r="G591" s="202">
        <v>0.13500000000000001</v>
      </c>
      <c r="H591" s="202">
        <v>0</v>
      </c>
      <c r="I591" s="203">
        <v>0</v>
      </c>
    </row>
    <row r="592" spans="1:9" ht="15">
      <c r="A592" s="199"/>
      <c r="B592" s="200" t="s">
        <v>667</v>
      </c>
      <c r="C592" s="200"/>
      <c r="D592" s="201" t="s">
        <v>203</v>
      </c>
      <c r="E592" s="202" t="s">
        <v>203</v>
      </c>
      <c r="F592" s="202" t="s">
        <v>203</v>
      </c>
      <c r="G592" s="202" t="s">
        <v>203</v>
      </c>
      <c r="H592" s="202" t="s">
        <v>203</v>
      </c>
      <c r="I592" s="203" t="s">
        <v>203</v>
      </c>
    </row>
    <row r="593" spans="1:9" ht="15">
      <c r="A593" s="199"/>
      <c r="B593" s="200"/>
      <c r="C593" s="200" t="s">
        <v>464</v>
      </c>
      <c r="D593" s="201">
        <v>22</v>
      </c>
      <c r="E593" s="202">
        <v>28.760999999999999</v>
      </c>
      <c r="F593" s="202">
        <v>0</v>
      </c>
      <c r="G593" s="202">
        <v>0</v>
      </c>
      <c r="H593" s="202">
        <v>0</v>
      </c>
      <c r="I593" s="203">
        <v>0</v>
      </c>
    </row>
    <row r="594" spans="1:9" ht="15">
      <c r="A594" s="199"/>
      <c r="B594" s="200"/>
      <c r="C594" s="200" t="s">
        <v>522</v>
      </c>
      <c r="D594" s="201">
        <v>181</v>
      </c>
      <c r="E594" s="202">
        <v>7.327770000000001</v>
      </c>
      <c r="F594" s="202">
        <v>1</v>
      </c>
      <c r="G594" s="202">
        <v>0.04</v>
      </c>
      <c r="H594" s="202">
        <v>0</v>
      </c>
      <c r="I594" s="203">
        <v>0</v>
      </c>
    </row>
    <row r="595" spans="1:9" ht="15">
      <c r="A595" s="199"/>
      <c r="B595" s="200"/>
      <c r="C595" s="200" t="s">
        <v>516</v>
      </c>
      <c r="D595" s="201">
        <v>34</v>
      </c>
      <c r="E595" s="202">
        <v>2.3156499999999998</v>
      </c>
      <c r="F595" s="202">
        <v>1</v>
      </c>
      <c r="G595" s="202">
        <v>0.01</v>
      </c>
      <c r="H595" s="202">
        <v>0</v>
      </c>
      <c r="I595" s="203">
        <v>0</v>
      </c>
    </row>
    <row r="596" spans="1:9" ht="15">
      <c r="A596" s="199"/>
      <c r="B596" s="200"/>
      <c r="C596" s="200" t="s">
        <v>517</v>
      </c>
      <c r="D596" s="201">
        <v>1</v>
      </c>
      <c r="E596" s="202">
        <v>0.37</v>
      </c>
      <c r="F596" s="202">
        <v>0</v>
      </c>
      <c r="G596" s="202">
        <v>0</v>
      </c>
      <c r="H596" s="202">
        <v>0</v>
      </c>
      <c r="I596" s="203">
        <v>0</v>
      </c>
    </row>
    <row r="597" spans="1:9" ht="15">
      <c r="A597" s="199"/>
      <c r="B597" s="200"/>
      <c r="C597" s="200" t="s">
        <v>491</v>
      </c>
      <c r="D597" s="201">
        <v>17</v>
      </c>
      <c r="E597" s="202">
        <v>5.13E-3</v>
      </c>
      <c r="F597" s="202">
        <v>1</v>
      </c>
      <c r="G597" s="202">
        <v>1.1E-4</v>
      </c>
      <c r="H597" s="202">
        <v>0</v>
      </c>
      <c r="I597" s="203">
        <v>0</v>
      </c>
    </row>
    <row r="598" spans="1:9" ht="15">
      <c r="A598" s="199"/>
      <c r="B598" s="200" t="s">
        <v>668</v>
      </c>
      <c r="C598" s="200"/>
      <c r="D598" s="201" t="s">
        <v>203</v>
      </c>
      <c r="E598" s="202" t="s">
        <v>203</v>
      </c>
      <c r="F598" s="202" t="s">
        <v>203</v>
      </c>
      <c r="G598" s="202" t="s">
        <v>203</v>
      </c>
      <c r="H598" s="202" t="s">
        <v>203</v>
      </c>
      <c r="I598" s="203" t="s">
        <v>203</v>
      </c>
    </row>
    <row r="599" spans="1:9" ht="15">
      <c r="A599" s="199"/>
      <c r="B599" s="200"/>
      <c r="C599" s="200" t="s">
        <v>464</v>
      </c>
      <c r="D599" s="201">
        <v>5</v>
      </c>
      <c r="E599" s="202">
        <v>0.61499999999999999</v>
      </c>
      <c r="F599" s="202">
        <v>0</v>
      </c>
      <c r="G599" s="202">
        <v>0</v>
      </c>
      <c r="H599" s="202">
        <v>0</v>
      </c>
      <c r="I599" s="203">
        <v>0</v>
      </c>
    </row>
    <row r="600" spans="1:9" ht="15">
      <c r="A600" s="199"/>
      <c r="B600" s="200" t="s">
        <v>669</v>
      </c>
      <c r="C600" s="200"/>
      <c r="D600" s="201" t="s">
        <v>203</v>
      </c>
      <c r="E600" s="202" t="s">
        <v>203</v>
      </c>
      <c r="F600" s="202" t="s">
        <v>203</v>
      </c>
      <c r="G600" s="202" t="s">
        <v>203</v>
      </c>
      <c r="H600" s="202" t="s">
        <v>203</v>
      </c>
      <c r="I600" s="203" t="s">
        <v>203</v>
      </c>
    </row>
    <row r="601" spans="1:9" ht="15">
      <c r="A601" s="199"/>
      <c r="B601" s="200"/>
      <c r="C601" s="200" t="s">
        <v>464</v>
      </c>
      <c r="D601" s="201">
        <v>8</v>
      </c>
      <c r="E601" s="202">
        <v>0.54419999999999991</v>
      </c>
      <c r="F601" s="202">
        <v>0</v>
      </c>
      <c r="G601" s="202">
        <v>0</v>
      </c>
      <c r="H601" s="202">
        <v>0</v>
      </c>
      <c r="I601" s="203">
        <v>0</v>
      </c>
    </row>
    <row r="602" spans="1:9" ht="15">
      <c r="A602" s="199"/>
      <c r="B602" s="200" t="s">
        <v>670</v>
      </c>
      <c r="C602" s="200"/>
      <c r="D602" s="201" t="s">
        <v>203</v>
      </c>
      <c r="E602" s="202" t="s">
        <v>203</v>
      </c>
      <c r="F602" s="202" t="s">
        <v>203</v>
      </c>
      <c r="G602" s="202" t="s">
        <v>203</v>
      </c>
      <c r="H602" s="202" t="s">
        <v>203</v>
      </c>
      <c r="I602" s="203" t="s">
        <v>203</v>
      </c>
    </row>
    <row r="603" spans="1:9" ht="15">
      <c r="A603" s="199"/>
      <c r="B603" s="200"/>
      <c r="C603" s="200" t="s">
        <v>464</v>
      </c>
      <c r="D603" s="201">
        <v>64</v>
      </c>
      <c r="E603" s="202">
        <v>6.7390000000000008</v>
      </c>
      <c r="F603" s="202">
        <v>0</v>
      </c>
      <c r="G603" s="202">
        <v>0</v>
      </c>
      <c r="H603" s="202">
        <v>0</v>
      </c>
      <c r="I603" s="203">
        <v>0</v>
      </c>
    </row>
    <row r="604" spans="1:9" ht="15">
      <c r="A604" s="199"/>
      <c r="B604" s="200"/>
      <c r="C604" s="200" t="s">
        <v>467</v>
      </c>
      <c r="D604" s="201">
        <v>1</v>
      </c>
      <c r="E604" s="202">
        <v>0.126</v>
      </c>
      <c r="F604" s="202">
        <v>0</v>
      </c>
      <c r="G604" s="202">
        <v>0</v>
      </c>
      <c r="H604" s="202">
        <v>0</v>
      </c>
      <c r="I604" s="203">
        <v>0</v>
      </c>
    </row>
    <row r="605" spans="1:9" ht="15">
      <c r="A605" s="199"/>
      <c r="B605" s="200" t="s">
        <v>671</v>
      </c>
      <c r="C605" s="200"/>
      <c r="D605" s="201" t="s">
        <v>203</v>
      </c>
      <c r="E605" s="202" t="s">
        <v>203</v>
      </c>
      <c r="F605" s="202" t="s">
        <v>203</v>
      </c>
      <c r="G605" s="202" t="s">
        <v>203</v>
      </c>
      <c r="H605" s="202" t="s">
        <v>203</v>
      </c>
      <c r="I605" s="203" t="s">
        <v>203</v>
      </c>
    </row>
    <row r="606" spans="1:9" ht="15">
      <c r="A606" s="199"/>
      <c r="B606" s="200"/>
      <c r="C606" s="200" t="s">
        <v>349</v>
      </c>
      <c r="D606" s="201">
        <v>1</v>
      </c>
      <c r="E606" s="202">
        <v>1</v>
      </c>
      <c r="F606" s="202">
        <v>0</v>
      </c>
      <c r="G606" s="202">
        <v>0</v>
      </c>
      <c r="H606" s="202">
        <v>0</v>
      </c>
      <c r="I606" s="203">
        <v>0</v>
      </c>
    </row>
    <row r="607" spans="1:9" ht="15">
      <c r="A607" s="199"/>
      <c r="B607" s="200" t="s">
        <v>672</v>
      </c>
      <c r="C607" s="200"/>
      <c r="D607" s="201" t="s">
        <v>203</v>
      </c>
      <c r="E607" s="202" t="s">
        <v>203</v>
      </c>
      <c r="F607" s="202" t="s">
        <v>203</v>
      </c>
      <c r="G607" s="202" t="s">
        <v>203</v>
      </c>
      <c r="H607" s="202" t="s">
        <v>203</v>
      </c>
      <c r="I607" s="203" t="s">
        <v>203</v>
      </c>
    </row>
    <row r="608" spans="1:9" ht="15">
      <c r="A608" s="199"/>
      <c r="B608" s="200"/>
      <c r="C608" s="200" t="s">
        <v>464</v>
      </c>
      <c r="D608" s="201">
        <v>5</v>
      </c>
      <c r="E608" s="202">
        <v>0.3654</v>
      </c>
      <c r="F608" s="202">
        <v>0</v>
      </c>
      <c r="G608" s="202">
        <v>0</v>
      </c>
      <c r="H608" s="202">
        <v>0</v>
      </c>
      <c r="I608" s="203">
        <v>0</v>
      </c>
    </row>
    <row r="609" spans="1:9" ht="15">
      <c r="A609" s="199"/>
      <c r="B609" s="200" t="s">
        <v>673</v>
      </c>
      <c r="C609" s="200"/>
      <c r="D609" s="201" t="s">
        <v>203</v>
      </c>
      <c r="E609" s="202" t="s">
        <v>203</v>
      </c>
      <c r="F609" s="202" t="s">
        <v>203</v>
      </c>
      <c r="G609" s="202" t="s">
        <v>203</v>
      </c>
      <c r="H609" s="202" t="s">
        <v>203</v>
      </c>
      <c r="I609" s="203" t="s">
        <v>203</v>
      </c>
    </row>
    <row r="610" spans="1:9" ht="15">
      <c r="A610" s="199"/>
      <c r="B610" s="200"/>
      <c r="C610" s="200" t="s">
        <v>464</v>
      </c>
      <c r="D610" s="201">
        <v>4</v>
      </c>
      <c r="E610" s="202">
        <v>0.30320000000000003</v>
      </c>
      <c r="F610" s="202">
        <v>0</v>
      </c>
      <c r="G610" s="202">
        <v>0</v>
      </c>
      <c r="H610" s="202">
        <v>0</v>
      </c>
      <c r="I610" s="203">
        <v>0</v>
      </c>
    </row>
    <row r="611" spans="1:9" ht="15">
      <c r="A611" s="199"/>
      <c r="B611" s="200" t="s">
        <v>674</v>
      </c>
      <c r="C611" s="200"/>
      <c r="D611" s="201" t="s">
        <v>203</v>
      </c>
      <c r="E611" s="202" t="s">
        <v>203</v>
      </c>
      <c r="F611" s="202" t="s">
        <v>203</v>
      </c>
      <c r="G611" s="202" t="s">
        <v>203</v>
      </c>
      <c r="H611" s="202" t="s">
        <v>203</v>
      </c>
      <c r="I611" s="203" t="s">
        <v>203</v>
      </c>
    </row>
    <row r="612" spans="1:9" ht="15">
      <c r="A612" s="199"/>
      <c r="B612" s="200"/>
      <c r="C612" s="200" t="s">
        <v>464</v>
      </c>
      <c r="D612" s="201">
        <v>1</v>
      </c>
      <c r="E612" s="202">
        <v>4.2000000000000003E-2</v>
      </c>
      <c r="F612" s="202">
        <v>0</v>
      </c>
      <c r="G612" s="202">
        <v>0</v>
      </c>
      <c r="H612" s="202">
        <v>0</v>
      </c>
      <c r="I612" s="203">
        <v>0</v>
      </c>
    </row>
    <row r="613" spans="1:9" ht="15">
      <c r="A613" s="199"/>
      <c r="B613" s="200" t="s">
        <v>675</v>
      </c>
      <c r="C613" s="200"/>
      <c r="D613" s="201" t="s">
        <v>203</v>
      </c>
      <c r="E613" s="202" t="s">
        <v>203</v>
      </c>
      <c r="F613" s="202" t="s">
        <v>203</v>
      </c>
      <c r="G613" s="202" t="s">
        <v>203</v>
      </c>
      <c r="H613" s="202" t="s">
        <v>203</v>
      </c>
      <c r="I613" s="203" t="s">
        <v>203</v>
      </c>
    </row>
    <row r="614" spans="1:9" ht="15">
      <c r="A614" s="199"/>
      <c r="B614" s="200"/>
      <c r="C614" s="200" t="s">
        <v>255</v>
      </c>
      <c r="D614" s="201">
        <v>7</v>
      </c>
      <c r="E614" s="202">
        <v>75.721000000000004</v>
      </c>
      <c r="F614" s="202">
        <v>0</v>
      </c>
      <c r="G614" s="202">
        <v>0</v>
      </c>
      <c r="H614" s="202">
        <v>0</v>
      </c>
      <c r="I614" s="203">
        <v>0</v>
      </c>
    </row>
    <row r="615" spans="1:9" ht="15">
      <c r="A615" s="194" t="s">
        <v>676</v>
      </c>
      <c r="B615" s="195"/>
      <c r="C615" s="195"/>
      <c r="D615" s="257" t="s">
        <v>203</v>
      </c>
      <c r="E615" s="258" t="s">
        <v>203</v>
      </c>
      <c r="F615" s="258" t="s">
        <v>203</v>
      </c>
      <c r="G615" s="258" t="s">
        <v>203</v>
      </c>
      <c r="H615" s="258" t="s">
        <v>203</v>
      </c>
      <c r="I615" s="259" t="s">
        <v>203</v>
      </c>
    </row>
    <row r="616" spans="1:9" ht="15">
      <c r="A616" s="199"/>
      <c r="B616" s="200" t="s">
        <v>597</v>
      </c>
      <c r="C616" s="200"/>
      <c r="D616" s="201" t="s">
        <v>203</v>
      </c>
      <c r="E616" s="202" t="s">
        <v>203</v>
      </c>
      <c r="F616" s="202" t="s">
        <v>203</v>
      </c>
      <c r="G616" s="202" t="s">
        <v>203</v>
      </c>
      <c r="H616" s="202" t="s">
        <v>203</v>
      </c>
      <c r="I616" s="203" t="s">
        <v>203</v>
      </c>
    </row>
    <row r="617" spans="1:9" ht="15">
      <c r="A617" s="199"/>
      <c r="B617" s="200"/>
      <c r="C617" s="200" t="s">
        <v>348</v>
      </c>
      <c r="D617" s="201">
        <v>1195</v>
      </c>
      <c r="E617" s="202">
        <v>44601.513629999994</v>
      </c>
      <c r="F617" s="202">
        <v>150</v>
      </c>
      <c r="G617" s="202">
        <v>4008.4410899999998</v>
      </c>
      <c r="H617" s="202">
        <v>0</v>
      </c>
      <c r="I617" s="203">
        <v>0</v>
      </c>
    </row>
    <row r="618" spans="1:9" ht="15">
      <c r="A618" s="199"/>
      <c r="B618" s="200"/>
      <c r="C618" s="200" t="s">
        <v>408</v>
      </c>
      <c r="D618" s="201">
        <v>126</v>
      </c>
      <c r="E618" s="202">
        <v>3694.6062000000011</v>
      </c>
      <c r="F618" s="202">
        <v>4</v>
      </c>
      <c r="G618" s="202">
        <v>42.387920000000001</v>
      </c>
      <c r="H618" s="202">
        <v>0</v>
      </c>
      <c r="I618" s="203">
        <v>0</v>
      </c>
    </row>
    <row r="619" spans="1:9" ht="15">
      <c r="A619" s="199"/>
      <c r="B619" s="200"/>
      <c r="C619" s="200" t="s">
        <v>342</v>
      </c>
      <c r="D619" s="201">
        <v>117</v>
      </c>
      <c r="E619" s="202">
        <v>1854.3650000000032</v>
      </c>
      <c r="F619" s="202">
        <v>13</v>
      </c>
      <c r="G619" s="202">
        <v>191.68999999999997</v>
      </c>
      <c r="H619" s="202">
        <v>0</v>
      </c>
      <c r="I619" s="203">
        <v>0</v>
      </c>
    </row>
    <row r="620" spans="1:9" ht="15">
      <c r="A620" s="199"/>
      <c r="B620" s="200"/>
      <c r="C620" s="200" t="s">
        <v>285</v>
      </c>
      <c r="D620" s="201">
        <v>109</v>
      </c>
      <c r="E620" s="202">
        <v>633.92769999999996</v>
      </c>
      <c r="F620" s="202">
        <v>11</v>
      </c>
      <c r="G620" s="202">
        <v>49.718600000000009</v>
      </c>
      <c r="H620" s="202">
        <v>0</v>
      </c>
      <c r="I620" s="203">
        <v>0</v>
      </c>
    </row>
    <row r="621" spans="1:9" ht="15">
      <c r="A621" s="199"/>
      <c r="B621" s="200"/>
      <c r="C621" s="200" t="s">
        <v>461</v>
      </c>
      <c r="D621" s="201">
        <v>70</v>
      </c>
      <c r="E621" s="202">
        <v>412.81720000000001</v>
      </c>
      <c r="F621" s="202">
        <v>18</v>
      </c>
      <c r="G621" s="202">
        <v>39.371600000000001</v>
      </c>
      <c r="H621" s="202">
        <v>0</v>
      </c>
      <c r="I621" s="203">
        <v>0</v>
      </c>
    </row>
    <row r="622" spans="1:9" ht="15">
      <c r="A622" s="199"/>
      <c r="B622" s="200" t="s">
        <v>600</v>
      </c>
      <c r="C622" s="200"/>
      <c r="D622" s="201" t="s">
        <v>203</v>
      </c>
      <c r="E622" s="202" t="s">
        <v>203</v>
      </c>
      <c r="F622" s="202" t="s">
        <v>203</v>
      </c>
      <c r="G622" s="202" t="s">
        <v>203</v>
      </c>
      <c r="H622" s="202" t="s">
        <v>203</v>
      </c>
      <c r="I622" s="203" t="s">
        <v>203</v>
      </c>
    </row>
    <row r="623" spans="1:9" ht="15">
      <c r="A623" s="199"/>
      <c r="B623" s="200"/>
      <c r="C623" s="200" t="s">
        <v>349</v>
      </c>
      <c r="D623" s="201">
        <v>87</v>
      </c>
      <c r="E623" s="202">
        <v>2236.8463999999999</v>
      </c>
      <c r="F623" s="202">
        <v>87</v>
      </c>
      <c r="G623" s="202">
        <v>2236.8463999999999</v>
      </c>
      <c r="H623" s="202">
        <v>1</v>
      </c>
      <c r="I623" s="203">
        <v>24.548099999999998</v>
      </c>
    </row>
    <row r="624" spans="1:9" ht="15">
      <c r="A624" s="199"/>
      <c r="B624" s="200"/>
      <c r="C624" s="200" t="s">
        <v>464</v>
      </c>
      <c r="D624" s="201">
        <v>25</v>
      </c>
      <c r="E624" s="202">
        <v>30.225999999999996</v>
      </c>
      <c r="F624" s="202">
        <v>0</v>
      </c>
      <c r="G624" s="202">
        <v>0</v>
      </c>
      <c r="H624" s="202">
        <v>0</v>
      </c>
      <c r="I624" s="203">
        <v>0</v>
      </c>
    </row>
    <row r="625" spans="1:9" ht="15">
      <c r="A625" s="199"/>
      <c r="B625" s="200"/>
      <c r="C625" s="200" t="s">
        <v>465</v>
      </c>
      <c r="D625" s="201">
        <v>2</v>
      </c>
      <c r="E625" s="202">
        <v>18.45</v>
      </c>
      <c r="F625" s="202">
        <v>0</v>
      </c>
      <c r="G625" s="202">
        <v>0</v>
      </c>
      <c r="H625" s="202">
        <v>0</v>
      </c>
      <c r="I625" s="203">
        <v>0</v>
      </c>
    </row>
    <row r="626" spans="1:9" ht="15">
      <c r="A626" s="199"/>
      <c r="B626" s="200"/>
      <c r="C626" s="200" t="s">
        <v>255</v>
      </c>
      <c r="D626" s="201">
        <v>1</v>
      </c>
      <c r="E626" s="202">
        <v>14.214</v>
      </c>
      <c r="F626" s="202">
        <v>0</v>
      </c>
      <c r="G626" s="202">
        <v>0</v>
      </c>
      <c r="H626" s="202">
        <v>0</v>
      </c>
      <c r="I626" s="203">
        <v>0</v>
      </c>
    </row>
    <row r="627" spans="1:9" ht="15">
      <c r="A627" s="199"/>
      <c r="B627" s="200"/>
      <c r="C627" s="200" t="s">
        <v>270</v>
      </c>
      <c r="D627" s="201">
        <v>1</v>
      </c>
      <c r="E627" s="202">
        <v>3</v>
      </c>
      <c r="F627" s="202">
        <v>0</v>
      </c>
      <c r="G627" s="202">
        <v>0</v>
      </c>
      <c r="H627" s="202">
        <v>0</v>
      </c>
      <c r="I627" s="203">
        <v>0</v>
      </c>
    </row>
    <row r="628" spans="1:9" ht="15">
      <c r="A628" s="199"/>
      <c r="B628" s="200" t="s">
        <v>677</v>
      </c>
      <c r="C628" s="200"/>
      <c r="D628" s="201" t="s">
        <v>203</v>
      </c>
      <c r="E628" s="202" t="s">
        <v>203</v>
      </c>
      <c r="F628" s="202" t="s">
        <v>203</v>
      </c>
      <c r="G628" s="202" t="s">
        <v>203</v>
      </c>
      <c r="H628" s="202" t="s">
        <v>203</v>
      </c>
      <c r="I628" s="203" t="s">
        <v>203</v>
      </c>
    </row>
    <row r="629" spans="1:9" ht="15">
      <c r="A629" s="199"/>
      <c r="B629" s="200"/>
      <c r="C629" s="200" t="s">
        <v>464</v>
      </c>
      <c r="D629" s="201">
        <v>29</v>
      </c>
      <c r="E629" s="202">
        <v>3.3387000000000002</v>
      </c>
      <c r="F629" s="202">
        <v>1</v>
      </c>
      <c r="G629" s="202">
        <v>0.14000000000000001</v>
      </c>
      <c r="H629" s="202">
        <v>0</v>
      </c>
      <c r="I629" s="203">
        <v>0</v>
      </c>
    </row>
    <row r="630" spans="1:9" ht="15">
      <c r="A630" s="199"/>
      <c r="B630" s="200" t="s">
        <v>678</v>
      </c>
      <c r="C630" s="200"/>
      <c r="D630" s="201" t="s">
        <v>203</v>
      </c>
      <c r="E630" s="202" t="s">
        <v>203</v>
      </c>
      <c r="F630" s="202" t="s">
        <v>203</v>
      </c>
      <c r="G630" s="202" t="s">
        <v>203</v>
      </c>
      <c r="H630" s="202" t="s">
        <v>203</v>
      </c>
      <c r="I630" s="203" t="s">
        <v>203</v>
      </c>
    </row>
    <row r="631" spans="1:9" ht="15">
      <c r="A631" s="199"/>
      <c r="B631" s="200"/>
      <c r="C631" s="200" t="s">
        <v>286</v>
      </c>
      <c r="D631" s="201">
        <v>57</v>
      </c>
      <c r="E631" s="202">
        <v>578.32650000000012</v>
      </c>
      <c r="F631" s="202">
        <v>0</v>
      </c>
      <c r="G631" s="202">
        <v>0</v>
      </c>
      <c r="H631" s="202">
        <v>0</v>
      </c>
      <c r="I631" s="203">
        <v>0</v>
      </c>
    </row>
    <row r="632" spans="1:9" ht="15">
      <c r="A632" s="199"/>
      <c r="B632" s="200"/>
      <c r="C632" s="200" t="s">
        <v>270</v>
      </c>
      <c r="D632" s="201">
        <v>5</v>
      </c>
      <c r="E632" s="202">
        <v>42.443999999999996</v>
      </c>
      <c r="F632" s="202">
        <v>1</v>
      </c>
      <c r="G632" s="202">
        <v>9.0719999999999992</v>
      </c>
      <c r="H632" s="202">
        <v>0</v>
      </c>
      <c r="I632" s="203">
        <v>0</v>
      </c>
    </row>
    <row r="633" spans="1:9" ht="15">
      <c r="A633" s="199"/>
      <c r="B633" s="200" t="s">
        <v>592</v>
      </c>
      <c r="C633" s="200"/>
      <c r="D633" s="201" t="s">
        <v>203</v>
      </c>
      <c r="E633" s="202" t="s">
        <v>203</v>
      </c>
      <c r="F633" s="202" t="s">
        <v>203</v>
      </c>
      <c r="G633" s="202" t="s">
        <v>203</v>
      </c>
      <c r="H633" s="202" t="s">
        <v>203</v>
      </c>
      <c r="I633" s="203" t="s">
        <v>203</v>
      </c>
    </row>
    <row r="634" spans="1:9" ht="15">
      <c r="A634" s="199"/>
      <c r="B634" s="200"/>
      <c r="C634" s="200" t="s">
        <v>342</v>
      </c>
      <c r="D634" s="201">
        <v>4424</v>
      </c>
      <c r="E634" s="202">
        <v>135090.55851000021</v>
      </c>
      <c r="F634" s="202">
        <v>268</v>
      </c>
      <c r="G634" s="202">
        <v>6941.8249799999994</v>
      </c>
      <c r="H634" s="202">
        <v>3</v>
      </c>
      <c r="I634" s="203">
        <v>79.169280000000001</v>
      </c>
    </row>
    <row r="635" spans="1:9" ht="15">
      <c r="A635" s="199"/>
      <c r="B635" s="200"/>
      <c r="C635" s="200" t="s">
        <v>285</v>
      </c>
      <c r="D635" s="201">
        <v>2488</v>
      </c>
      <c r="E635" s="202">
        <v>32600.226879999969</v>
      </c>
      <c r="F635" s="202">
        <v>92</v>
      </c>
      <c r="G635" s="202">
        <v>1177.90354</v>
      </c>
      <c r="H635" s="202">
        <v>0</v>
      </c>
      <c r="I635" s="203">
        <v>0</v>
      </c>
    </row>
    <row r="636" spans="1:9" ht="15">
      <c r="A636" s="199"/>
      <c r="B636" s="200"/>
      <c r="C636" s="200" t="s">
        <v>349</v>
      </c>
      <c r="D636" s="201">
        <v>182</v>
      </c>
      <c r="E636" s="202">
        <v>4723.8053</v>
      </c>
      <c r="F636" s="202">
        <v>182</v>
      </c>
      <c r="G636" s="202">
        <v>4723.8053</v>
      </c>
      <c r="H636" s="202">
        <v>5</v>
      </c>
      <c r="I636" s="203">
        <v>147.13679999999999</v>
      </c>
    </row>
    <row r="637" spans="1:9" ht="15">
      <c r="A637" s="199"/>
      <c r="B637" s="200"/>
      <c r="C637" s="200" t="s">
        <v>270</v>
      </c>
      <c r="D637" s="201">
        <v>134</v>
      </c>
      <c r="E637" s="202">
        <v>2257.8263999999995</v>
      </c>
      <c r="F637" s="202">
        <v>14</v>
      </c>
      <c r="G637" s="202">
        <v>244.9144</v>
      </c>
      <c r="H637" s="202">
        <v>0</v>
      </c>
      <c r="I637" s="203">
        <v>0</v>
      </c>
    </row>
    <row r="638" spans="1:9" ht="15">
      <c r="A638" s="199"/>
      <c r="B638" s="200"/>
      <c r="C638" s="200" t="s">
        <v>459</v>
      </c>
      <c r="D638" s="201">
        <v>52</v>
      </c>
      <c r="E638" s="202">
        <v>2028.3358999999984</v>
      </c>
      <c r="F638" s="202">
        <v>5</v>
      </c>
      <c r="G638" s="202">
        <v>186.4</v>
      </c>
      <c r="H638" s="202">
        <v>0</v>
      </c>
      <c r="I638" s="203">
        <v>0</v>
      </c>
    </row>
    <row r="639" spans="1:9" ht="15">
      <c r="A639" s="199"/>
      <c r="B639" s="200" t="s">
        <v>572</v>
      </c>
      <c r="C639" s="200"/>
      <c r="D639" s="201" t="s">
        <v>203</v>
      </c>
      <c r="E639" s="202" t="s">
        <v>203</v>
      </c>
      <c r="F639" s="202" t="s">
        <v>203</v>
      </c>
      <c r="G639" s="202" t="s">
        <v>203</v>
      </c>
      <c r="H639" s="202" t="s">
        <v>203</v>
      </c>
      <c r="I639" s="203" t="s">
        <v>203</v>
      </c>
    </row>
    <row r="640" spans="1:9" ht="15">
      <c r="A640" s="199"/>
      <c r="B640" s="200"/>
      <c r="C640" s="200" t="s">
        <v>342</v>
      </c>
      <c r="D640" s="201">
        <v>1234</v>
      </c>
      <c r="E640" s="202">
        <v>19778.772700000023</v>
      </c>
      <c r="F640" s="202">
        <v>179</v>
      </c>
      <c r="G640" s="202">
        <v>3090.1369999999965</v>
      </c>
      <c r="H640" s="202">
        <v>1</v>
      </c>
      <c r="I640" s="203">
        <v>18.2</v>
      </c>
    </row>
    <row r="641" spans="1:9" ht="15">
      <c r="A641" s="199"/>
      <c r="B641" s="200"/>
      <c r="C641" s="200" t="s">
        <v>294</v>
      </c>
      <c r="D641" s="201">
        <v>616</v>
      </c>
      <c r="E641" s="202">
        <v>13358.683409999998</v>
      </c>
      <c r="F641" s="202">
        <v>40</v>
      </c>
      <c r="G641" s="202">
        <v>360.13159999999999</v>
      </c>
      <c r="H641" s="202">
        <v>0</v>
      </c>
      <c r="I641" s="203">
        <v>0</v>
      </c>
    </row>
    <row r="642" spans="1:9" ht="15">
      <c r="A642" s="199"/>
      <c r="B642" s="200"/>
      <c r="C642" s="200" t="s">
        <v>273</v>
      </c>
      <c r="D642" s="201">
        <v>251</v>
      </c>
      <c r="E642" s="202">
        <v>6072.4344999999994</v>
      </c>
      <c r="F642" s="202">
        <v>12</v>
      </c>
      <c r="G642" s="202">
        <v>305.78099999999995</v>
      </c>
      <c r="H642" s="202">
        <v>0</v>
      </c>
      <c r="I642" s="203">
        <v>0</v>
      </c>
    </row>
    <row r="643" spans="1:9" ht="15">
      <c r="A643" s="199"/>
      <c r="B643" s="200"/>
      <c r="C643" s="200" t="s">
        <v>340</v>
      </c>
      <c r="D643" s="201">
        <v>201</v>
      </c>
      <c r="E643" s="202">
        <v>4518.9550000000045</v>
      </c>
      <c r="F643" s="202">
        <v>5</v>
      </c>
      <c r="G643" s="202">
        <v>114.39999999999999</v>
      </c>
      <c r="H643" s="202">
        <v>0</v>
      </c>
      <c r="I643" s="203">
        <v>0</v>
      </c>
    </row>
    <row r="644" spans="1:9" ht="15">
      <c r="A644" s="199"/>
      <c r="B644" s="200"/>
      <c r="C644" s="200" t="s">
        <v>285</v>
      </c>
      <c r="D644" s="201">
        <v>268</v>
      </c>
      <c r="E644" s="202">
        <v>3814.9203100000004</v>
      </c>
      <c r="F644" s="202">
        <v>36</v>
      </c>
      <c r="G644" s="202">
        <v>396.44972999999999</v>
      </c>
      <c r="H644" s="202">
        <v>0</v>
      </c>
      <c r="I644" s="203">
        <v>0</v>
      </c>
    </row>
    <row r="645" spans="1:9" ht="15">
      <c r="A645" s="199"/>
      <c r="B645" s="200" t="s">
        <v>586</v>
      </c>
      <c r="C645" s="200"/>
      <c r="D645" s="201" t="s">
        <v>203</v>
      </c>
      <c r="E645" s="202" t="s">
        <v>203</v>
      </c>
      <c r="F645" s="202" t="s">
        <v>203</v>
      </c>
      <c r="G645" s="202" t="s">
        <v>203</v>
      </c>
      <c r="H645" s="202" t="s">
        <v>203</v>
      </c>
      <c r="I645" s="203" t="s">
        <v>203</v>
      </c>
    </row>
    <row r="646" spans="1:9" ht="15">
      <c r="A646" s="199"/>
      <c r="B646" s="200"/>
      <c r="C646" s="200" t="s">
        <v>350</v>
      </c>
      <c r="D646" s="201">
        <v>55</v>
      </c>
      <c r="E646" s="202">
        <v>1904.2998599999996</v>
      </c>
      <c r="F646" s="202">
        <v>9</v>
      </c>
      <c r="G646" s="202">
        <v>181.148</v>
      </c>
      <c r="H646" s="202">
        <v>0</v>
      </c>
      <c r="I646" s="203">
        <v>0</v>
      </c>
    </row>
    <row r="647" spans="1:9" ht="15">
      <c r="A647" s="199"/>
      <c r="B647" s="200"/>
      <c r="C647" s="200" t="s">
        <v>347</v>
      </c>
      <c r="D647" s="201">
        <v>12</v>
      </c>
      <c r="E647" s="202">
        <v>1115.7182</v>
      </c>
      <c r="F647" s="202">
        <v>2</v>
      </c>
      <c r="G647" s="202">
        <v>139.30250000000001</v>
      </c>
      <c r="H647" s="202">
        <v>0</v>
      </c>
      <c r="I647" s="203">
        <v>0</v>
      </c>
    </row>
    <row r="648" spans="1:9" ht="15">
      <c r="A648" s="199"/>
      <c r="B648" s="200"/>
      <c r="C648" s="200" t="s">
        <v>438</v>
      </c>
      <c r="D648" s="201">
        <v>6</v>
      </c>
      <c r="E648" s="202">
        <v>412.80000000000007</v>
      </c>
      <c r="F648" s="202">
        <v>1</v>
      </c>
      <c r="G648" s="202">
        <v>103.2</v>
      </c>
      <c r="H648" s="202">
        <v>0</v>
      </c>
      <c r="I648" s="203">
        <v>0</v>
      </c>
    </row>
    <row r="649" spans="1:9" ht="15">
      <c r="A649" s="199"/>
      <c r="B649" s="200"/>
      <c r="C649" s="200" t="s">
        <v>439</v>
      </c>
      <c r="D649" s="201">
        <v>7</v>
      </c>
      <c r="E649" s="202">
        <v>143.625</v>
      </c>
      <c r="F649" s="202">
        <v>0</v>
      </c>
      <c r="G649" s="202">
        <v>0</v>
      </c>
      <c r="H649" s="202">
        <v>0</v>
      </c>
      <c r="I649" s="203">
        <v>0</v>
      </c>
    </row>
    <row r="650" spans="1:9" ht="15">
      <c r="A650" s="199"/>
      <c r="B650" s="200"/>
      <c r="C650" s="200" t="s">
        <v>320</v>
      </c>
      <c r="D650" s="201">
        <v>16</v>
      </c>
      <c r="E650" s="202">
        <v>121.86344000000001</v>
      </c>
      <c r="F650" s="202">
        <v>3</v>
      </c>
      <c r="G650" s="202">
        <v>23.006</v>
      </c>
      <c r="H650" s="202">
        <v>0</v>
      </c>
      <c r="I650" s="203">
        <v>0</v>
      </c>
    </row>
    <row r="651" spans="1:9" ht="15">
      <c r="A651" s="199"/>
      <c r="B651" s="200" t="s">
        <v>569</v>
      </c>
      <c r="C651" s="200"/>
      <c r="D651" s="201" t="s">
        <v>203</v>
      </c>
      <c r="E651" s="202" t="s">
        <v>203</v>
      </c>
      <c r="F651" s="202" t="s">
        <v>203</v>
      </c>
      <c r="G651" s="202" t="s">
        <v>203</v>
      </c>
      <c r="H651" s="202" t="s">
        <v>203</v>
      </c>
      <c r="I651" s="203" t="s">
        <v>203</v>
      </c>
    </row>
    <row r="652" spans="1:9" ht="15">
      <c r="A652" s="199"/>
      <c r="B652" s="200"/>
      <c r="C652" s="200" t="s">
        <v>265</v>
      </c>
      <c r="D652" s="201">
        <v>4497</v>
      </c>
      <c r="E652" s="202">
        <v>97588.892870000025</v>
      </c>
      <c r="F652" s="202">
        <v>65</v>
      </c>
      <c r="G652" s="202">
        <v>1421.3777000000002</v>
      </c>
      <c r="H652" s="202">
        <v>0</v>
      </c>
      <c r="I652" s="203">
        <v>0</v>
      </c>
    </row>
    <row r="653" spans="1:9" ht="15">
      <c r="A653" s="199"/>
      <c r="B653" s="200"/>
      <c r="C653" s="200" t="s">
        <v>465</v>
      </c>
      <c r="D653" s="201">
        <v>7332</v>
      </c>
      <c r="E653" s="202">
        <v>61120.656489999994</v>
      </c>
      <c r="F653" s="202">
        <v>40</v>
      </c>
      <c r="G653" s="202">
        <v>210.56700000000001</v>
      </c>
      <c r="H653" s="202">
        <v>0</v>
      </c>
      <c r="I653" s="203">
        <v>0</v>
      </c>
    </row>
    <row r="654" spans="1:9" ht="15">
      <c r="A654" s="199"/>
      <c r="B654" s="200"/>
      <c r="C654" s="200" t="s">
        <v>282</v>
      </c>
      <c r="D654" s="201">
        <v>2421</v>
      </c>
      <c r="E654" s="202">
        <v>37889.625279999971</v>
      </c>
      <c r="F654" s="202">
        <v>356</v>
      </c>
      <c r="G654" s="202">
        <v>5123.2841000000017</v>
      </c>
      <c r="H654" s="202">
        <v>3</v>
      </c>
      <c r="I654" s="203">
        <v>24.097000000000001</v>
      </c>
    </row>
    <row r="655" spans="1:9" ht="15">
      <c r="A655" s="199"/>
      <c r="B655" s="200"/>
      <c r="C655" s="200" t="s">
        <v>207</v>
      </c>
      <c r="D655" s="201">
        <v>2364</v>
      </c>
      <c r="E655" s="202">
        <v>33012.630189999989</v>
      </c>
      <c r="F655" s="202">
        <v>18</v>
      </c>
      <c r="G655" s="202">
        <v>273.32304999999997</v>
      </c>
      <c r="H655" s="202">
        <v>0</v>
      </c>
      <c r="I655" s="203">
        <v>0</v>
      </c>
    </row>
    <row r="656" spans="1:9" ht="15">
      <c r="A656" s="199"/>
      <c r="B656" s="200"/>
      <c r="C656" s="200" t="s">
        <v>340</v>
      </c>
      <c r="D656" s="201">
        <v>1303</v>
      </c>
      <c r="E656" s="202">
        <v>17135.563059999993</v>
      </c>
      <c r="F656" s="202">
        <v>122</v>
      </c>
      <c r="G656" s="202">
        <v>1479.1719999999998</v>
      </c>
      <c r="H656" s="202">
        <v>1</v>
      </c>
      <c r="I656" s="203">
        <v>9.7919999999999998</v>
      </c>
    </row>
    <row r="657" spans="1:9" ht="15">
      <c r="A657" s="199"/>
      <c r="B657" s="200" t="s">
        <v>543</v>
      </c>
      <c r="C657" s="200"/>
      <c r="D657" s="201" t="s">
        <v>203</v>
      </c>
      <c r="E657" s="202" t="s">
        <v>203</v>
      </c>
      <c r="F657" s="202" t="s">
        <v>203</v>
      </c>
      <c r="G657" s="202" t="s">
        <v>203</v>
      </c>
      <c r="H657" s="202" t="s">
        <v>203</v>
      </c>
      <c r="I657" s="203" t="s">
        <v>203</v>
      </c>
    </row>
    <row r="658" spans="1:9" ht="15">
      <c r="A658" s="199"/>
      <c r="B658" s="200"/>
      <c r="C658" s="200" t="s">
        <v>323</v>
      </c>
      <c r="D658" s="201">
        <v>11</v>
      </c>
      <c r="E658" s="202">
        <v>500100.62454999995</v>
      </c>
      <c r="F658" s="202">
        <v>9</v>
      </c>
      <c r="G658" s="202">
        <v>16003.965</v>
      </c>
      <c r="H658" s="202">
        <v>1</v>
      </c>
      <c r="I658" s="203">
        <v>2.137</v>
      </c>
    </row>
    <row r="659" spans="1:9" ht="15">
      <c r="A659" s="199"/>
      <c r="B659" s="200"/>
      <c r="C659" s="200" t="s">
        <v>215</v>
      </c>
      <c r="D659" s="201">
        <v>22893</v>
      </c>
      <c r="E659" s="202">
        <v>436802.83693000337</v>
      </c>
      <c r="F659" s="202">
        <v>689</v>
      </c>
      <c r="G659" s="202">
        <v>12259.259</v>
      </c>
      <c r="H659" s="202">
        <v>0</v>
      </c>
      <c r="I659" s="203">
        <v>0</v>
      </c>
    </row>
    <row r="660" spans="1:9" ht="15">
      <c r="A660" s="199"/>
      <c r="B660" s="200"/>
      <c r="C660" s="200" t="s">
        <v>348</v>
      </c>
      <c r="D660" s="201">
        <v>2478</v>
      </c>
      <c r="E660" s="202">
        <v>136488.22964999996</v>
      </c>
      <c r="F660" s="202">
        <v>174</v>
      </c>
      <c r="G660" s="202">
        <v>6566.2436999999991</v>
      </c>
      <c r="H660" s="202">
        <v>0</v>
      </c>
      <c r="I660" s="203">
        <v>0</v>
      </c>
    </row>
    <row r="661" spans="1:9" ht="15">
      <c r="A661" s="199"/>
      <c r="B661" s="200"/>
      <c r="C661" s="200" t="s">
        <v>316</v>
      </c>
      <c r="D661" s="201">
        <v>39</v>
      </c>
      <c r="E661" s="202">
        <v>92926.488000000012</v>
      </c>
      <c r="F661" s="202">
        <v>4</v>
      </c>
      <c r="G661" s="202">
        <v>7263.2460000000001</v>
      </c>
      <c r="H661" s="202">
        <v>0</v>
      </c>
      <c r="I661" s="203">
        <v>0</v>
      </c>
    </row>
    <row r="662" spans="1:9" ht="15">
      <c r="A662" s="199"/>
      <c r="B662" s="200"/>
      <c r="C662" s="200" t="s">
        <v>459</v>
      </c>
      <c r="D662" s="201">
        <v>370</v>
      </c>
      <c r="E662" s="202">
        <v>35217.637900000009</v>
      </c>
      <c r="F662" s="202">
        <v>36</v>
      </c>
      <c r="G662" s="202">
        <v>1838.8889999999999</v>
      </c>
      <c r="H662" s="202">
        <v>0</v>
      </c>
      <c r="I662" s="203">
        <v>0</v>
      </c>
    </row>
    <row r="663" spans="1:9" ht="15">
      <c r="A663" s="199"/>
      <c r="B663" s="200" t="s">
        <v>605</v>
      </c>
      <c r="C663" s="200"/>
      <c r="D663" s="201" t="s">
        <v>203</v>
      </c>
      <c r="E663" s="202" t="s">
        <v>203</v>
      </c>
      <c r="F663" s="202" t="s">
        <v>203</v>
      </c>
      <c r="G663" s="202" t="s">
        <v>203</v>
      </c>
      <c r="H663" s="202" t="s">
        <v>203</v>
      </c>
      <c r="I663" s="203" t="s">
        <v>203</v>
      </c>
    </row>
    <row r="664" spans="1:9" ht="15">
      <c r="A664" s="199"/>
      <c r="B664" s="200"/>
      <c r="C664" s="200" t="s">
        <v>350</v>
      </c>
      <c r="D664" s="201">
        <v>89</v>
      </c>
      <c r="E664" s="202">
        <v>5929.9570999999987</v>
      </c>
      <c r="F664" s="202">
        <v>45</v>
      </c>
      <c r="G664" s="202">
        <v>1973.7504000000001</v>
      </c>
      <c r="H664" s="202">
        <v>0</v>
      </c>
      <c r="I664" s="203">
        <v>0</v>
      </c>
    </row>
    <row r="665" spans="1:9" ht="15">
      <c r="A665" s="199"/>
      <c r="B665" s="200"/>
      <c r="C665" s="200" t="s">
        <v>347</v>
      </c>
      <c r="D665" s="201">
        <v>34</v>
      </c>
      <c r="E665" s="202">
        <v>3895.0108</v>
      </c>
      <c r="F665" s="202">
        <v>2</v>
      </c>
      <c r="G665" s="202">
        <v>147.45400000000001</v>
      </c>
      <c r="H665" s="202">
        <v>0</v>
      </c>
      <c r="I665" s="203">
        <v>0</v>
      </c>
    </row>
    <row r="666" spans="1:9" ht="15">
      <c r="A666" s="199"/>
      <c r="B666" s="200"/>
      <c r="C666" s="200" t="s">
        <v>323</v>
      </c>
      <c r="D666" s="201">
        <v>1</v>
      </c>
      <c r="E666" s="202">
        <v>50.01</v>
      </c>
      <c r="F666" s="202">
        <v>0</v>
      </c>
      <c r="G666" s="202">
        <v>0</v>
      </c>
      <c r="H666" s="202">
        <v>0</v>
      </c>
      <c r="I666" s="203">
        <v>0</v>
      </c>
    </row>
    <row r="667" spans="1:9" ht="15">
      <c r="A667" s="199"/>
      <c r="B667" s="200"/>
      <c r="C667" s="200" t="s">
        <v>421</v>
      </c>
      <c r="D667" s="201">
        <v>23</v>
      </c>
      <c r="E667" s="202">
        <v>5.4080000000000004</v>
      </c>
      <c r="F667" s="202">
        <v>0</v>
      </c>
      <c r="G667" s="202">
        <v>0</v>
      </c>
      <c r="H667" s="202">
        <v>0</v>
      </c>
      <c r="I667" s="203">
        <v>0</v>
      </c>
    </row>
    <row r="668" spans="1:9" ht="15">
      <c r="A668" s="199"/>
      <c r="B668" s="200"/>
      <c r="C668" s="200" t="s">
        <v>377</v>
      </c>
      <c r="D668" s="201">
        <v>2</v>
      </c>
      <c r="E668" s="202">
        <v>2.16</v>
      </c>
      <c r="F668" s="202">
        <v>0</v>
      </c>
      <c r="G668" s="202">
        <v>0</v>
      </c>
      <c r="H668" s="202">
        <v>0</v>
      </c>
      <c r="I668" s="203">
        <v>0</v>
      </c>
    </row>
    <row r="669" spans="1:9" ht="15">
      <c r="A669" s="199"/>
      <c r="B669" s="200" t="s">
        <v>679</v>
      </c>
      <c r="C669" s="200"/>
      <c r="D669" s="201" t="s">
        <v>203</v>
      </c>
      <c r="E669" s="202" t="s">
        <v>203</v>
      </c>
      <c r="F669" s="202" t="s">
        <v>203</v>
      </c>
      <c r="G669" s="202" t="s">
        <v>203</v>
      </c>
      <c r="H669" s="202" t="s">
        <v>203</v>
      </c>
      <c r="I669" s="203" t="s">
        <v>203</v>
      </c>
    </row>
    <row r="670" spans="1:9" ht="15">
      <c r="A670" s="199"/>
      <c r="B670" s="200"/>
      <c r="C670" s="200" t="s">
        <v>205</v>
      </c>
      <c r="D670" s="201">
        <v>642</v>
      </c>
      <c r="E670" s="202">
        <v>7112.4596599999977</v>
      </c>
      <c r="F670" s="202">
        <v>6</v>
      </c>
      <c r="G670" s="202">
        <v>49.471330000000002</v>
      </c>
      <c r="H670" s="202">
        <v>0</v>
      </c>
      <c r="I670" s="203">
        <v>0</v>
      </c>
    </row>
    <row r="671" spans="1:9" ht="15">
      <c r="A671" s="199"/>
      <c r="B671" s="200"/>
      <c r="C671" s="200" t="s">
        <v>209</v>
      </c>
      <c r="D671" s="201">
        <v>41</v>
      </c>
      <c r="E671" s="202">
        <v>215.79437999999999</v>
      </c>
      <c r="F671" s="202">
        <v>11</v>
      </c>
      <c r="G671" s="202">
        <v>150.33199999999999</v>
      </c>
      <c r="H671" s="202">
        <v>0</v>
      </c>
      <c r="I671" s="203">
        <v>0</v>
      </c>
    </row>
    <row r="672" spans="1:9" ht="15">
      <c r="A672" s="199"/>
      <c r="B672" s="200"/>
      <c r="C672" s="200" t="s">
        <v>226</v>
      </c>
      <c r="D672" s="201">
        <v>6</v>
      </c>
      <c r="E672" s="202">
        <v>86.708159999999992</v>
      </c>
      <c r="F672" s="202">
        <v>1</v>
      </c>
      <c r="G672" s="202">
        <v>15.667200000000001</v>
      </c>
      <c r="H672" s="202">
        <v>0</v>
      </c>
      <c r="I672" s="203">
        <v>0</v>
      </c>
    </row>
    <row r="673" spans="1:9" ht="15">
      <c r="A673" s="199"/>
      <c r="B673" s="200"/>
      <c r="C673" s="200" t="s">
        <v>257</v>
      </c>
      <c r="D673" s="201">
        <v>4</v>
      </c>
      <c r="E673" s="202">
        <v>65.825000000000003</v>
      </c>
      <c r="F673" s="202">
        <v>0</v>
      </c>
      <c r="G673" s="202">
        <v>0</v>
      </c>
      <c r="H673" s="202">
        <v>0</v>
      </c>
      <c r="I673" s="203">
        <v>0</v>
      </c>
    </row>
    <row r="674" spans="1:9" ht="15">
      <c r="A674" s="199"/>
      <c r="B674" s="200"/>
      <c r="C674" s="200" t="s">
        <v>223</v>
      </c>
      <c r="D674" s="201">
        <v>9</v>
      </c>
      <c r="E674" s="202">
        <v>51.644999999999996</v>
      </c>
      <c r="F674" s="202">
        <v>9</v>
      </c>
      <c r="G674" s="202">
        <v>51.644999999999996</v>
      </c>
      <c r="H674" s="202">
        <v>0</v>
      </c>
      <c r="I674" s="203">
        <v>0</v>
      </c>
    </row>
    <row r="675" spans="1:9" ht="15">
      <c r="A675" s="199"/>
      <c r="B675" s="200" t="s">
        <v>542</v>
      </c>
      <c r="C675" s="200"/>
      <c r="D675" s="201" t="s">
        <v>203</v>
      </c>
      <c r="E675" s="202" t="s">
        <v>203</v>
      </c>
      <c r="F675" s="202" t="s">
        <v>203</v>
      </c>
      <c r="G675" s="202" t="s">
        <v>203</v>
      </c>
      <c r="H675" s="202" t="s">
        <v>203</v>
      </c>
      <c r="I675" s="203" t="s">
        <v>203</v>
      </c>
    </row>
    <row r="676" spans="1:9" ht="15">
      <c r="A676" s="199"/>
      <c r="B676" s="200"/>
      <c r="C676" s="200" t="s">
        <v>459</v>
      </c>
      <c r="D676" s="201">
        <v>486</v>
      </c>
      <c r="E676" s="202">
        <v>22495.106539999993</v>
      </c>
      <c r="F676" s="202">
        <v>34</v>
      </c>
      <c r="G676" s="202">
        <v>1427.9773999999998</v>
      </c>
      <c r="H676" s="202">
        <v>0</v>
      </c>
      <c r="I676" s="203">
        <v>0</v>
      </c>
    </row>
    <row r="677" spans="1:9" ht="15">
      <c r="A677" s="199"/>
      <c r="B677" s="200"/>
      <c r="C677" s="200" t="s">
        <v>270</v>
      </c>
      <c r="D677" s="201">
        <v>592</v>
      </c>
      <c r="E677" s="202">
        <v>10433.304000000004</v>
      </c>
      <c r="F677" s="202">
        <v>142</v>
      </c>
      <c r="G677" s="202">
        <v>2322.4539999999997</v>
      </c>
      <c r="H677" s="202">
        <v>0</v>
      </c>
      <c r="I677" s="203">
        <v>0</v>
      </c>
    </row>
    <row r="678" spans="1:9" ht="15">
      <c r="A678" s="199"/>
      <c r="B678" s="200"/>
      <c r="C678" s="200" t="s">
        <v>286</v>
      </c>
      <c r="D678" s="201">
        <v>117</v>
      </c>
      <c r="E678" s="202">
        <v>5367.2</v>
      </c>
      <c r="F678" s="202">
        <v>7</v>
      </c>
      <c r="G678" s="202">
        <v>275.44</v>
      </c>
      <c r="H678" s="202">
        <v>0</v>
      </c>
      <c r="I678" s="203">
        <v>0</v>
      </c>
    </row>
    <row r="679" spans="1:9" ht="15">
      <c r="A679" s="199"/>
      <c r="B679" s="200"/>
      <c r="C679" s="200" t="s">
        <v>249</v>
      </c>
      <c r="D679" s="201">
        <v>162</v>
      </c>
      <c r="E679" s="202">
        <v>4074.567</v>
      </c>
      <c r="F679" s="202">
        <v>8</v>
      </c>
      <c r="G679" s="202">
        <v>199.66200000000001</v>
      </c>
      <c r="H679" s="202">
        <v>1</v>
      </c>
      <c r="I679" s="203">
        <v>20.010000000000002</v>
      </c>
    </row>
    <row r="680" spans="1:9" ht="15">
      <c r="A680" s="199"/>
      <c r="B680" s="200"/>
      <c r="C680" s="200" t="s">
        <v>316</v>
      </c>
      <c r="D680" s="201">
        <v>9</v>
      </c>
      <c r="E680" s="202">
        <v>3684.5439999999999</v>
      </c>
      <c r="F680" s="202">
        <v>1</v>
      </c>
      <c r="G680" s="202">
        <v>43.5</v>
      </c>
      <c r="H680" s="202">
        <v>0</v>
      </c>
      <c r="I680" s="203">
        <v>0</v>
      </c>
    </row>
    <row r="681" spans="1:9" ht="15">
      <c r="A681" s="194" t="s">
        <v>680</v>
      </c>
      <c r="B681" s="195"/>
      <c r="C681" s="195"/>
      <c r="D681" s="257" t="s">
        <v>203</v>
      </c>
      <c r="E681" s="258" t="s">
        <v>203</v>
      </c>
      <c r="F681" s="258" t="s">
        <v>203</v>
      </c>
      <c r="G681" s="258" t="s">
        <v>203</v>
      </c>
      <c r="H681" s="258" t="s">
        <v>203</v>
      </c>
      <c r="I681" s="259" t="s">
        <v>203</v>
      </c>
    </row>
    <row r="682" spans="1:9" ht="15">
      <c r="A682" s="199"/>
      <c r="B682" s="200" t="s">
        <v>573</v>
      </c>
      <c r="C682" s="200"/>
      <c r="D682" s="201" t="s">
        <v>203</v>
      </c>
      <c r="E682" s="202" t="s">
        <v>203</v>
      </c>
      <c r="F682" s="202" t="s">
        <v>203</v>
      </c>
      <c r="G682" s="202" t="s">
        <v>203</v>
      </c>
      <c r="H682" s="202" t="s">
        <v>203</v>
      </c>
      <c r="I682" s="203" t="s">
        <v>203</v>
      </c>
    </row>
    <row r="683" spans="1:9" ht="15">
      <c r="A683" s="199"/>
      <c r="B683" s="200"/>
      <c r="C683" s="200" t="s">
        <v>273</v>
      </c>
      <c r="D683" s="201">
        <v>460</v>
      </c>
      <c r="E683" s="202">
        <v>5970.2112999999999</v>
      </c>
      <c r="F683" s="202">
        <v>8</v>
      </c>
      <c r="G683" s="202">
        <v>83.399450000000002</v>
      </c>
      <c r="H683" s="202">
        <v>0</v>
      </c>
      <c r="I683" s="203">
        <v>0</v>
      </c>
    </row>
    <row r="684" spans="1:9" ht="15">
      <c r="A684" s="199"/>
      <c r="B684" s="200"/>
      <c r="C684" s="200" t="s">
        <v>343</v>
      </c>
      <c r="D684" s="201">
        <v>146</v>
      </c>
      <c r="E684" s="202">
        <v>4013.9333999999999</v>
      </c>
      <c r="F684" s="202">
        <v>7</v>
      </c>
      <c r="G684" s="202">
        <v>149.7064</v>
      </c>
      <c r="H684" s="202">
        <v>0</v>
      </c>
      <c r="I684" s="203">
        <v>0</v>
      </c>
    </row>
    <row r="685" spans="1:9" ht="15">
      <c r="A685" s="199"/>
      <c r="B685" s="200"/>
      <c r="C685" s="200" t="s">
        <v>393</v>
      </c>
      <c r="D685" s="201">
        <v>95</v>
      </c>
      <c r="E685" s="202">
        <v>3600.473</v>
      </c>
      <c r="F685" s="202">
        <v>6</v>
      </c>
      <c r="G685" s="202">
        <v>155.21</v>
      </c>
      <c r="H685" s="202">
        <v>0</v>
      </c>
      <c r="I685" s="203">
        <v>0</v>
      </c>
    </row>
    <row r="686" spans="1:9" ht="15">
      <c r="A686" s="199"/>
      <c r="B686" s="200"/>
      <c r="C686" s="200" t="s">
        <v>255</v>
      </c>
      <c r="D686" s="201">
        <v>68</v>
      </c>
      <c r="E686" s="202">
        <v>3598.5663000000004</v>
      </c>
      <c r="F686" s="202">
        <v>1</v>
      </c>
      <c r="G686" s="202">
        <v>11</v>
      </c>
      <c r="H686" s="202">
        <v>0</v>
      </c>
      <c r="I686" s="203">
        <v>0</v>
      </c>
    </row>
    <row r="687" spans="1:9" ht="15">
      <c r="A687" s="199"/>
      <c r="B687" s="200"/>
      <c r="C687" s="200" t="s">
        <v>299</v>
      </c>
      <c r="D687" s="201">
        <v>65</v>
      </c>
      <c r="E687" s="202">
        <v>636.63600000000008</v>
      </c>
      <c r="F687" s="202">
        <v>0</v>
      </c>
      <c r="G687" s="202">
        <v>0</v>
      </c>
      <c r="H687" s="202">
        <v>0</v>
      </c>
      <c r="I687" s="203">
        <v>0</v>
      </c>
    </row>
    <row r="688" spans="1:9" ht="15">
      <c r="A688" s="199"/>
      <c r="B688" s="200" t="s">
        <v>681</v>
      </c>
      <c r="C688" s="200"/>
      <c r="D688" s="201" t="s">
        <v>203</v>
      </c>
      <c r="E688" s="202" t="s">
        <v>203</v>
      </c>
      <c r="F688" s="202" t="s">
        <v>203</v>
      </c>
      <c r="G688" s="202" t="s">
        <v>203</v>
      </c>
      <c r="H688" s="202" t="s">
        <v>203</v>
      </c>
      <c r="I688" s="203" t="s">
        <v>203</v>
      </c>
    </row>
    <row r="689" spans="1:9" ht="15">
      <c r="A689" s="199"/>
      <c r="B689" s="200"/>
      <c r="C689" s="200" t="s">
        <v>399</v>
      </c>
      <c r="D689" s="201">
        <v>1</v>
      </c>
      <c r="E689" s="202">
        <v>0.63</v>
      </c>
      <c r="F689" s="202">
        <v>1</v>
      </c>
      <c r="G689" s="202">
        <v>0.63</v>
      </c>
      <c r="H689" s="202">
        <v>0</v>
      </c>
      <c r="I689" s="203">
        <v>0</v>
      </c>
    </row>
    <row r="690" spans="1:9" ht="15">
      <c r="A690" s="199"/>
      <c r="B690" s="200" t="s">
        <v>682</v>
      </c>
      <c r="C690" s="200"/>
      <c r="D690" s="201" t="s">
        <v>203</v>
      </c>
      <c r="E690" s="202" t="s">
        <v>203</v>
      </c>
      <c r="F690" s="202" t="s">
        <v>203</v>
      </c>
      <c r="G690" s="202" t="s">
        <v>203</v>
      </c>
      <c r="H690" s="202" t="s">
        <v>203</v>
      </c>
      <c r="I690" s="203" t="s">
        <v>203</v>
      </c>
    </row>
    <row r="691" spans="1:9" ht="15">
      <c r="A691" s="199"/>
      <c r="B691" s="200"/>
      <c r="C691" s="200" t="s">
        <v>255</v>
      </c>
      <c r="D691" s="201">
        <v>104</v>
      </c>
      <c r="E691" s="202">
        <v>3548.0401999999995</v>
      </c>
      <c r="F691" s="202">
        <v>0</v>
      </c>
      <c r="G691" s="202">
        <v>0</v>
      </c>
      <c r="H691" s="202">
        <v>0</v>
      </c>
      <c r="I691" s="203">
        <v>0</v>
      </c>
    </row>
    <row r="692" spans="1:9" ht="15">
      <c r="A692" s="199"/>
      <c r="B692" s="200"/>
      <c r="C692" s="200" t="s">
        <v>357</v>
      </c>
      <c r="D692" s="201">
        <v>12</v>
      </c>
      <c r="E692" s="202">
        <v>108.672</v>
      </c>
      <c r="F692" s="202">
        <v>0</v>
      </c>
      <c r="G692" s="202">
        <v>0</v>
      </c>
      <c r="H692" s="202">
        <v>0</v>
      </c>
      <c r="I692" s="203">
        <v>0</v>
      </c>
    </row>
    <row r="693" spans="1:9" ht="15">
      <c r="A693" s="199"/>
      <c r="B693" s="200"/>
      <c r="C693" s="200" t="s">
        <v>444</v>
      </c>
      <c r="D693" s="201">
        <v>55</v>
      </c>
      <c r="E693" s="202">
        <v>87.82968000000001</v>
      </c>
      <c r="F693" s="202">
        <v>5</v>
      </c>
      <c r="G693" s="202">
        <v>0.61977000000000004</v>
      </c>
      <c r="H693" s="202">
        <v>0</v>
      </c>
      <c r="I693" s="203">
        <v>0</v>
      </c>
    </row>
    <row r="694" spans="1:9" ht="15">
      <c r="A694" s="199"/>
      <c r="B694" s="200"/>
      <c r="C694" s="200" t="s">
        <v>271</v>
      </c>
      <c r="D694" s="201">
        <v>7</v>
      </c>
      <c r="E694" s="202">
        <v>73.595999999999989</v>
      </c>
      <c r="F694" s="202">
        <v>2</v>
      </c>
      <c r="G694" s="202">
        <v>12.287999999999998</v>
      </c>
      <c r="H694" s="202">
        <v>0</v>
      </c>
      <c r="I694" s="203">
        <v>0</v>
      </c>
    </row>
    <row r="695" spans="1:9" ht="15">
      <c r="A695" s="199"/>
      <c r="B695" s="200"/>
      <c r="C695" s="200" t="s">
        <v>399</v>
      </c>
      <c r="D695" s="201">
        <v>16</v>
      </c>
      <c r="E695" s="202">
        <v>60.144000000000005</v>
      </c>
      <c r="F695" s="202">
        <v>5</v>
      </c>
      <c r="G695" s="202">
        <v>13.082999999999998</v>
      </c>
      <c r="H695" s="202">
        <v>0</v>
      </c>
      <c r="I695" s="203">
        <v>0</v>
      </c>
    </row>
    <row r="696" spans="1:9" ht="15">
      <c r="A696" s="199"/>
      <c r="B696" s="200" t="s">
        <v>593</v>
      </c>
      <c r="C696" s="200"/>
      <c r="D696" s="201" t="s">
        <v>203</v>
      </c>
      <c r="E696" s="202" t="s">
        <v>203</v>
      </c>
      <c r="F696" s="202" t="s">
        <v>203</v>
      </c>
      <c r="G696" s="202" t="s">
        <v>203</v>
      </c>
      <c r="H696" s="202" t="s">
        <v>203</v>
      </c>
      <c r="I696" s="203" t="s">
        <v>203</v>
      </c>
    </row>
    <row r="697" spans="1:9" ht="15">
      <c r="A697" s="199"/>
      <c r="B697" s="200"/>
      <c r="C697" s="200" t="s">
        <v>343</v>
      </c>
      <c r="D697" s="201">
        <v>60</v>
      </c>
      <c r="E697" s="202">
        <v>5975.4349999999995</v>
      </c>
      <c r="F697" s="202">
        <v>1</v>
      </c>
      <c r="G697" s="202">
        <v>24</v>
      </c>
      <c r="H697" s="202">
        <v>0</v>
      </c>
      <c r="I697" s="203">
        <v>0</v>
      </c>
    </row>
    <row r="698" spans="1:9" ht="15">
      <c r="A698" s="199"/>
      <c r="B698" s="200"/>
      <c r="C698" s="200" t="s">
        <v>350</v>
      </c>
      <c r="D698" s="201">
        <v>36</v>
      </c>
      <c r="E698" s="202">
        <v>1991.5991999999999</v>
      </c>
      <c r="F698" s="202">
        <v>11</v>
      </c>
      <c r="G698" s="202">
        <v>489.95619999999997</v>
      </c>
      <c r="H698" s="202">
        <v>0</v>
      </c>
      <c r="I698" s="203">
        <v>0</v>
      </c>
    </row>
    <row r="699" spans="1:9" ht="15">
      <c r="A699" s="199"/>
      <c r="B699" s="200"/>
      <c r="C699" s="200" t="s">
        <v>369</v>
      </c>
      <c r="D699" s="201">
        <v>63</v>
      </c>
      <c r="E699" s="202">
        <v>1797.2901000000002</v>
      </c>
      <c r="F699" s="202">
        <v>3</v>
      </c>
      <c r="G699" s="202">
        <v>129.82</v>
      </c>
      <c r="H699" s="202">
        <v>0</v>
      </c>
      <c r="I699" s="203">
        <v>0</v>
      </c>
    </row>
    <row r="700" spans="1:9" ht="15">
      <c r="A700" s="199"/>
      <c r="B700" s="200"/>
      <c r="C700" s="200" t="s">
        <v>403</v>
      </c>
      <c r="D700" s="201">
        <v>39</v>
      </c>
      <c r="E700" s="202">
        <v>626.63832000000002</v>
      </c>
      <c r="F700" s="202">
        <v>0</v>
      </c>
      <c r="G700" s="202">
        <v>0</v>
      </c>
      <c r="H700" s="202">
        <v>0</v>
      </c>
      <c r="I700" s="203">
        <v>0</v>
      </c>
    </row>
    <row r="701" spans="1:9" ht="15">
      <c r="A701" s="199"/>
      <c r="B701" s="200"/>
      <c r="C701" s="200" t="s">
        <v>357</v>
      </c>
      <c r="D701" s="201">
        <v>30</v>
      </c>
      <c r="E701" s="202">
        <v>446.78035000000011</v>
      </c>
      <c r="F701" s="202">
        <v>1</v>
      </c>
      <c r="G701" s="202">
        <v>1.3949999999999999E-2</v>
      </c>
      <c r="H701" s="202">
        <v>0</v>
      </c>
      <c r="I701" s="203">
        <v>0</v>
      </c>
    </row>
    <row r="702" spans="1:9" ht="15">
      <c r="A702" s="199"/>
      <c r="B702" s="200" t="s">
        <v>683</v>
      </c>
      <c r="C702" s="200"/>
      <c r="D702" s="201" t="s">
        <v>203</v>
      </c>
      <c r="E702" s="202" t="s">
        <v>203</v>
      </c>
      <c r="F702" s="202" t="s">
        <v>203</v>
      </c>
      <c r="G702" s="202" t="s">
        <v>203</v>
      </c>
      <c r="H702" s="202" t="s">
        <v>203</v>
      </c>
      <c r="I702" s="203" t="s">
        <v>203</v>
      </c>
    </row>
    <row r="703" spans="1:9" ht="15">
      <c r="A703" s="199"/>
      <c r="B703" s="200"/>
      <c r="C703" s="200" t="s">
        <v>347</v>
      </c>
      <c r="D703" s="201">
        <v>30</v>
      </c>
      <c r="E703" s="202">
        <v>4464.4809999999998</v>
      </c>
      <c r="F703" s="202">
        <v>4</v>
      </c>
      <c r="G703" s="202">
        <v>196.25910000000002</v>
      </c>
      <c r="H703" s="202">
        <v>0</v>
      </c>
      <c r="I703" s="203">
        <v>0</v>
      </c>
    </row>
    <row r="704" spans="1:9" ht="15">
      <c r="A704" s="199"/>
      <c r="B704" s="200"/>
      <c r="C704" s="200" t="s">
        <v>350</v>
      </c>
      <c r="D704" s="201">
        <v>10</v>
      </c>
      <c r="E704" s="202">
        <v>481.61160000000001</v>
      </c>
      <c r="F704" s="202">
        <v>2</v>
      </c>
      <c r="G704" s="202">
        <v>162.13720000000001</v>
      </c>
      <c r="H704" s="202">
        <v>0</v>
      </c>
      <c r="I704" s="203">
        <v>0</v>
      </c>
    </row>
    <row r="705" spans="1:9" ht="15">
      <c r="A705" s="199"/>
      <c r="B705" s="200"/>
      <c r="C705" s="200" t="s">
        <v>471</v>
      </c>
      <c r="D705" s="201">
        <v>5</v>
      </c>
      <c r="E705" s="202">
        <v>120</v>
      </c>
      <c r="F705" s="202">
        <v>1</v>
      </c>
      <c r="G705" s="202">
        <v>19.975000000000001</v>
      </c>
      <c r="H705" s="202">
        <v>0</v>
      </c>
      <c r="I705" s="203">
        <v>0</v>
      </c>
    </row>
    <row r="706" spans="1:9" ht="15">
      <c r="A706" s="199"/>
      <c r="B706" s="200" t="s">
        <v>574</v>
      </c>
      <c r="C706" s="200"/>
      <c r="D706" s="201" t="s">
        <v>203</v>
      </c>
      <c r="E706" s="202" t="s">
        <v>203</v>
      </c>
      <c r="F706" s="202" t="s">
        <v>203</v>
      </c>
      <c r="G706" s="202" t="s">
        <v>203</v>
      </c>
      <c r="H706" s="202" t="s">
        <v>203</v>
      </c>
      <c r="I706" s="203" t="s">
        <v>203</v>
      </c>
    </row>
    <row r="707" spans="1:9" ht="15">
      <c r="A707" s="199"/>
      <c r="B707" s="200"/>
      <c r="C707" s="200" t="s">
        <v>273</v>
      </c>
      <c r="D707" s="201">
        <v>264</v>
      </c>
      <c r="E707" s="202">
        <v>5561.4674400000004</v>
      </c>
      <c r="F707" s="202">
        <v>8</v>
      </c>
      <c r="G707" s="202">
        <v>113.57338999999997</v>
      </c>
      <c r="H707" s="202">
        <v>0</v>
      </c>
      <c r="I707" s="203">
        <v>0</v>
      </c>
    </row>
    <row r="708" spans="1:9" ht="15">
      <c r="A708" s="199"/>
      <c r="B708" s="200"/>
      <c r="C708" s="200" t="s">
        <v>285</v>
      </c>
      <c r="D708" s="201">
        <v>14</v>
      </c>
      <c r="E708" s="202">
        <v>237.74199999999999</v>
      </c>
      <c r="F708" s="202">
        <v>1</v>
      </c>
      <c r="G708" s="202">
        <v>19.8</v>
      </c>
      <c r="H708" s="202">
        <v>0</v>
      </c>
      <c r="I708" s="203">
        <v>0</v>
      </c>
    </row>
    <row r="709" spans="1:9" ht="15">
      <c r="A709" s="199"/>
      <c r="B709" s="200"/>
      <c r="C709" s="200" t="s">
        <v>294</v>
      </c>
      <c r="D709" s="201">
        <v>9</v>
      </c>
      <c r="E709" s="202">
        <v>10.983999999999998</v>
      </c>
      <c r="F709" s="202">
        <v>6</v>
      </c>
      <c r="G709" s="202">
        <v>10.196</v>
      </c>
      <c r="H709" s="202">
        <v>0</v>
      </c>
      <c r="I709" s="203">
        <v>0</v>
      </c>
    </row>
    <row r="710" spans="1:9" ht="15">
      <c r="A710" s="199"/>
      <c r="B710" s="200"/>
      <c r="C710" s="200" t="s">
        <v>296</v>
      </c>
      <c r="D710" s="201">
        <v>1</v>
      </c>
      <c r="E710" s="202">
        <v>0.32400000000000001</v>
      </c>
      <c r="F710" s="202">
        <v>1</v>
      </c>
      <c r="G710" s="202">
        <v>0.32400000000000001</v>
      </c>
      <c r="H710" s="202">
        <v>0</v>
      </c>
      <c r="I710" s="203">
        <v>0</v>
      </c>
    </row>
    <row r="711" spans="1:9" ht="15">
      <c r="A711" s="199"/>
      <c r="B711" s="200" t="s">
        <v>684</v>
      </c>
      <c r="C711" s="200"/>
      <c r="D711" s="201" t="s">
        <v>203</v>
      </c>
      <c r="E711" s="202" t="s">
        <v>203</v>
      </c>
      <c r="F711" s="202" t="s">
        <v>203</v>
      </c>
      <c r="G711" s="202" t="s">
        <v>203</v>
      </c>
      <c r="H711" s="202" t="s">
        <v>203</v>
      </c>
      <c r="I711" s="203" t="s">
        <v>203</v>
      </c>
    </row>
    <row r="712" spans="1:9" ht="15">
      <c r="A712" s="199"/>
      <c r="B712" s="200"/>
      <c r="C712" s="200" t="s">
        <v>273</v>
      </c>
      <c r="D712" s="201">
        <v>124</v>
      </c>
      <c r="E712" s="202">
        <v>957.76629999999989</v>
      </c>
      <c r="F712" s="202">
        <v>1</v>
      </c>
      <c r="G712" s="202">
        <v>14.346</v>
      </c>
      <c r="H712" s="202">
        <v>0</v>
      </c>
      <c r="I712" s="203">
        <v>0</v>
      </c>
    </row>
    <row r="713" spans="1:9" ht="15">
      <c r="A713" s="199"/>
      <c r="B713" s="200"/>
      <c r="C713" s="200" t="s">
        <v>350</v>
      </c>
      <c r="D713" s="201">
        <v>5</v>
      </c>
      <c r="E713" s="202">
        <v>392.23610000000002</v>
      </c>
      <c r="F713" s="202">
        <v>0</v>
      </c>
      <c r="G713" s="202">
        <v>0</v>
      </c>
      <c r="H713" s="202">
        <v>0</v>
      </c>
      <c r="I713" s="203">
        <v>0</v>
      </c>
    </row>
    <row r="714" spans="1:9" ht="15">
      <c r="A714" s="199"/>
      <c r="B714" s="200"/>
      <c r="C714" s="200" t="s">
        <v>255</v>
      </c>
      <c r="D714" s="201">
        <v>4</v>
      </c>
      <c r="E714" s="202">
        <v>136.977</v>
      </c>
      <c r="F714" s="202">
        <v>0</v>
      </c>
      <c r="G714" s="202">
        <v>0</v>
      </c>
      <c r="H714" s="202">
        <v>0</v>
      </c>
      <c r="I714" s="203">
        <v>0</v>
      </c>
    </row>
    <row r="715" spans="1:9" ht="15">
      <c r="A715" s="199"/>
      <c r="B715" s="200"/>
      <c r="C715" s="200" t="s">
        <v>292</v>
      </c>
      <c r="D715" s="201">
        <v>2</v>
      </c>
      <c r="E715" s="202">
        <v>20.646000000000001</v>
      </c>
      <c r="F715" s="202">
        <v>0</v>
      </c>
      <c r="G715" s="202">
        <v>0</v>
      </c>
      <c r="H715" s="202">
        <v>0</v>
      </c>
      <c r="I715" s="203">
        <v>0</v>
      </c>
    </row>
    <row r="716" spans="1:9" ht="15">
      <c r="A716" s="199"/>
      <c r="B716" s="200"/>
      <c r="C716" s="200" t="s">
        <v>285</v>
      </c>
      <c r="D716" s="201">
        <v>1</v>
      </c>
      <c r="E716" s="202">
        <v>11.16</v>
      </c>
      <c r="F716" s="202">
        <v>0</v>
      </c>
      <c r="G716" s="202">
        <v>0</v>
      </c>
      <c r="H716" s="202">
        <v>0</v>
      </c>
      <c r="I716" s="203">
        <v>0</v>
      </c>
    </row>
    <row r="717" spans="1:9" ht="15">
      <c r="A717" s="199"/>
      <c r="B717" s="200" t="s">
        <v>685</v>
      </c>
      <c r="C717" s="200"/>
      <c r="D717" s="201" t="s">
        <v>203</v>
      </c>
      <c r="E717" s="202" t="s">
        <v>203</v>
      </c>
      <c r="F717" s="202" t="s">
        <v>203</v>
      </c>
      <c r="G717" s="202" t="s">
        <v>203</v>
      </c>
      <c r="H717" s="202" t="s">
        <v>203</v>
      </c>
      <c r="I717" s="203" t="s">
        <v>203</v>
      </c>
    </row>
    <row r="718" spans="1:9" ht="15">
      <c r="A718" s="199"/>
      <c r="B718" s="200"/>
      <c r="C718" s="200" t="s">
        <v>273</v>
      </c>
      <c r="D718" s="201">
        <v>5</v>
      </c>
      <c r="E718" s="202">
        <v>534.68100000000004</v>
      </c>
      <c r="F718" s="202">
        <v>0</v>
      </c>
      <c r="G718" s="202">
        <v>0</v>
      </c>
      <c r="H718" s="202">
        <v>0</v>
      </c>
      <c r="I718" s="203">
        <v>0</v>
      </c>
    </row>
    <row r="719" spans="1:9" ht="15">
      <c r="A719" s="199"/>
      <c r="B719" s="200" t="s">
        <v>601</v>
      </c>
      <c r="C719" s="200"/>
      <c r="D719" s="201" t="s">
        <v>203</v>
      </c>
      <c r="E719" s="202" t="s">
        <v>203</v>
      </c>
      <c r="F719" s="202" t="s">
        <v>203</v>
      </c>
      <c r="G719" s="202" t="s">
        <v>203</v>
      </c>
      <c r="H719" s="202" t="s">
        <v>203</v>
      </c>
      <c r="I719" s="203" t="s">
        <v>203</v>
      </c>
    </row>
    <row r="720" spans="1:9" ht="15">
      <c r="A720" s="199"/>
      <c r="B720" s="200"/>
      <c r="C720" s="200" t="s">
        <v>349</v>
      </c>
      <c r="D720" s="201">
        <v>48</v>
      </c>
      <c r="E720" s="202">
        <v>2217.5111999999999</v>
      </c>
      <c r="F720" s="202">
        <v>48</v>
      </c>
      <c r="G720" s="202">
        <v>2217.5111999999999</v>
      </c>
      <c r="H720" s="202">
        <v>3</v>
      </c>
      <c r="I720" s="203">
        <v>59.643099999999997</v>
      </c>
    </row>
    <row r="721" spans="1:9" ht="15">
      <c r="A721" s="199"/>
      <c r="B721" s="200"/>
      <c r="C721" s="200" t="s">
        <v>409</v>
      </c>
      <c r="D721" s="201">
        <v>65</v>
      </c>
      <c r="E721" s="202">
        <v>1787.3</v>
      </c>
      <c r="F721" s="202">
        <v>6</v>
      </c>
      <c r="G721" s="202">
        <v>135.9</v>
      </c>
      <c r="H721" s="202">
        <v>0</v>
      </c>
      <c r="I721" s="203">
        <v>0</v>
      </c>
    </row>
    <row r="722" spans="1:9" ht="15">
      <c r="A722" s="199"/>
      <c r="B722" s="200"/>
      <c r="C722" s="200" t="s">
        <v>255</v>
      </c>
      <c r="D722" s="201">
        <v>9</v>
      </c>
      <c r="E722" s="202">
        <v>136.60900000000001</v>
      </c>
      <c r="F722" s="202">
        <v>0</v>
      </c>
      <c r="G722" s="202">
        <v>0</v>
      </c>
      <c r="H722" s="202">
        <v>0</v>
      </c>
      <c r="I722" s="203">
        <v>0</v>
      </c>
    </row>
    <row r="723" spans="1:9" ht="15">
      <c r="A723" s="199"/>
      <c r="B723" s="200"/>
      <c r="C723" s="200" t="s">
        <v>399</v>
      </c>
      <c r="D723" s="201">
        <v>2</v>
      </c>
      <c r="E723" s="202">
        <v>2.5499999999999998</v>
      </c>
      <c r="F723" s="202">
        <v>1</v>
      </c>
      <c r="G723" s="202">
        <v>0.75</v>
      </c>
      <c r="H723" s="202">
        <v>0</v>
      </c>
      <c r="I723" s="203">
        <v>0</v>
      </c>
    </row>
    <row r="724" spans="1:9" ht="15">
      <c r="A724" s="199"/>
      <c r="B724" s="200"/>
      <c r="C724" s="200" t="s">
        <v>346</v>
      </c>
      <c r="D724" s="201">
        <v>3</v>
      </c>
      <c r="E724" s="202">
        <v>0.32679000000000002</v>
      </c>
      <c r="F724" s="202">
        <v>0</v>
      </c>
      <c r="G724" s="202">
        <v>0</v>
      </c>
      <c r="H724" s="202">
        <v>0</v>
      </c>
      <c r="I724" s="203">
        <v>0</v>
      </c>
    </row>
    <row r="725" spans="1:9" ht="15">
      <c r="A725" s="199"/>
      <c r="B725" s="200" t="s">
        <v>599</v>
      </c>
      <c r="C725" s="200"/>
      <c r="D725" s="201" t="s">
        <v>203</v>
      </c>
      <c r="E725" s="202" t="s">
        <v>203</v>
      </c>
      <c r="F725" s="202" t="s">
        <v>203</v>
      </c>
      <c r="G725" s="202" t="s">
        <v>203</v>
      </c>
      <c r="H725" s="202" t="s">
        <v>203</v>
      </c>
      <c r="I725" s="203" t="s">
        <v>203</v>
      </c>
    </row>
    <row r="726" spans="1:9" ht="15">
      <c r="A726" s="199"/>
      <c r="B726" s="200"/>
      <c r="C726" s="200" t="s">
        <v>349</v>
      </c>
      <c r="D726" s="201">
        <v>354</v>
      </c>
      <c r="E726" s="202">
        <v>30481.800100000008</v>
      </c>
      <c r="F726" s="202">
        <v>122</v>
      </c>
      <c r="G726" s="202">
        <v>9662.3209999999981</v>
      </c>
      <c r="H726" s="202">
        <v>1</v>
      </c>
      <c r="I726" s="203">
        <v>49.918300000000002</v>
      </c>
    </row>
    <row r="727" spans="1:9" ht="15">
      <c r="A727" s="199"/>
      <c r="B727" s="200"/>
      <c r="C727" s="200" t="s">
        <v>409</v>
      </c>
      <c r="D727" s="201">
        <v>191</v>
      </c>
      <c r="E727" s="202">
        <v>5691.5226000000002</v>
      </c>
      <c r="F727" s="202">
        <v>15</v>
      </c>
      <c r="G727" s="202">
        <v>366.65</v>
      </c>
      <c r="H727" s="202">
        <v>0</v>
      </c>
      <c r="I727" s="203">
        <v>0</v>
      </c>
    </row>
    <row r="728" spans="1:9" ht="15">
      <c r="A728" s="199"/>
      <c r="B728" s="200"/>
      <c r="C728" s="200" t="s">
        <v>370</v>
      </c>
      <c r="D728" s="201">
        <v>1</v>
      </c>
      <c r="E728" s="202">
        <v>23.64</v>
      </c>
      <c r="F728" s="202">
        <v>1</v>
      </c>
      <c r="G728" s="202">
        <v>23.64</v>
      </c>
      <c r="H728" s="202">
        <v>1</v>
      </c>
      <c r="I728" s="203">
        <v>23.64</v>
      </c>
    </row>
    <row r="729" spans="1:9" ht="15">
      <c r="A729" s="199"/>
      <c r="B729" s="200"/>
      <c r="C729" s="200" t="s">
        <v>255</v>
      </c>
      <c r="D729" s="201">
        <v>7</v>
      </c>
      <c r="E729" s="202">
        <v>23.4253</v>
      </c>
      <c r="F729" s="202">
        <v>0</v>
      </c>
      <c r="G729" s="202">
        <v>0</v>
      </c>
      <c r="H729" s="202">
        <v>0</v>
      </c>
      <c r="I729" s="203">
        <v>0</v>
      </c>
    </row>
    <row r="730" spans="1:9" ht="15">
      <c r="A730" s="199"/>
      <c r="B730" s="200"/>
      <c r="C730" s="200" t="s">
        <v>424</v>
      </c>
      <c r="D730" s="201">
        <v>10</v>
      </c>
      <c r="E730" s="202">
        <v>11.048999999999999</v>
      </c>
      <c r="F730" s="202">
        <v>0</v>
      </c>
      <c r="G730" s="202">
        <v>0</v>
      </c>
      <c r="H730" s="202">
        <v>0</v>
      </c>
      <c r="I730" s="203">
        <v>0</v>
      </c>
    </row>
    <row r="731" spans="1:9" ht="15">
      <c r="A731" s="199"/>
      <c r="B731" s="200" t="s">
        <v>686</v>
      </c>
      <c r="C731" s="200"/>
      <c r="D731" s="201" t="s">
        <v>203</v>
      </c>
      <c r="E731" s="202" t="s">
        <v>203</v>
      </c>
      <c r="F731" s="202" t="s">
        <v>203</v>
      </c>
      <c r="G731" s="202" t="s">
        <v>203</v>
      </c>
      <c r="H731" s="202" t="s">
        <v>203</v>
      </c>
      <c r="I731" s="203" t="s">
        <v>203</v>
      </c>
    </row>
    <row r="732" spans="1:9" ht="15">
      <c r="A732" s="199"/>
      <c r="B732" s="200"/>
      <c r="C732" s="200" t="s">
        <v>347</v>
      </c>
      <c r="D732" s="201">
        <v>5</v>
      </c>
      <c r="E732" s="202">
        <v>756.01739999999995</v>
      </c>
      <c r="F732" s="202">
        <v>1</v>
      </c>
      <c r="G732" s="202">
        <v>190.99520000000001</v>
      </c>
      <c r="H732" s="202">
        <v>0</v>
      </c>
      <c r="I732" s="203">
        <v>0</v>
      </c>
    </row>
    <row r="733" spans="1:9" ht="15">
      <c r="A733" s="199"/>
      <c r="B733" s="200"/>
      <c r="C733" s="200" t="s">
        <v>350</v>
      </c>
      <c r="D733" s="201">
        <v>1</v>
      </c>
      <c r="E733" s="202">
        <v>35.759</v>
      </c>
      <c r="F733" s="202">
        <v>0</v>
      </c>
      <c r="G733" s="202">
        <v>0</v>
      </c>
      <c r="H733" s="202">
        <v>0</v>
      </c>
      <c r="I733" s="203">
        <v>0</v>
      </c>
    </row>
    <row r="734" spans="1:9" ht="15">
      <c r="A734" s="199"/>
      <c r="B734" s="200"/>
      <c r="C734" s="200" t="s">
        <v>349</v>
      </c>
      <c r="D734" s="201">
        <v>1</v>
      </c>
      <c r="E734" s="202">
        <v>2</v>
      </c>
      <c r="F734" s="202">
        <v>0</v>
      </c>
      <c r="G734" s="202">
        <v>0</v>
      </c>
      <c r="H734" s="202">
        <v>0</v>
      </c>
      <c r="I734" s="203">
        <v>0</v>
      </c>
    </row>
    <row r="735" spans="1:9" ht="15">
      <c r="A735" s="199"/>
      <c r="B735" s="200"/>
      <c r="C735" s="200" t="s">
        <v>409</v>
      </c>
      <c r="D735" s="201">
        <v>1</v>
      </c>
      <c r="E735" s="202">
        <v>1.5</v>
      </c>
      <c r="F735" s="202">
        <v>0</v>
      </c>
      <c r="G735" s="202">
        <v>0</v>
      </c>
      <c r="H735" s="202">
        <v>0</v>
      </c>
      <c r="I735" s="203">
        <v>0</v>
      </c>
    </row>
    <row r="736" spans="1:9" ht="15">
      <c r="A736" s="199"/>
      <c r="B736" s="200"/>
      <c r="C736" s="200" t="s">
        <v>399</v>
      </c>
      <c r="D736" s="201">
        <v>3</v>
      </c>
      <c r="E736" s="202">
        <v>0.42</v>
      </c>
      <c r="F736" s="202">
        <v>0</v>
      </c>
      <c r="G736" s="202">
        <v>0</v>
      </c>
      <c r="H736" s="202">
        <v>0</v>
      </c>
      <c r="I736" s="203">
        <v>0</v>
      </c>
    </row>
    <row r="737" spans="1:9" ht="15">
      <c r="A737" s="199"/>
      <c r="B737" s="200" t="s">
        <v>687</v>
      </c>
      <c r="C737" s="200"/>
      <c r="D737" s="201" t="s">
        <v>203</v>
      </c>
      <c r="E737" s="202" t="s">
        <v>203</v>
      </c>
      <c r="F737" s="202" t="s">
        <v>203</v>
      </c>
      <c r="G737" s="202" t="s">
        <v>203</v>
      </c>
      <c r="H737" s="202" t="s">
        <v>203</v>
      </c>
      <c r="I737" s="203" t="s">
        <v>203</v>
      </c>
    </row>
    <row r="738" spans="1:9" ht="15">
      <c r="A738" s="199"/>
      <c r="B738" s="200"/>
      <c r="C738" s="200" t="s">
        <v>399</v>
      </c>
      <c r="D738" s="201">
        <v>2</v>
      </c>
      <c r="E738" s="202">
        <v>0.19550000000000001</v>
      </c>
      <c r="F738" s="202">
        <v>0</v>
      </c>
      <c r="G738" s="202">
        <v>0</v>
      </c>
      <c r="H738" s="202">
        <v>0</v>
      </c>
      <c r="I738" s="203">
        <v>0</v>
      </c>
    </row>
    <row r="739" spans="1:9" ht="15">
      <c r="A739" s="199"/>
      <c r="B739" s="200" t="s">
        <v>688</v>
      </c>
      <c r="C739" s="200"/>
      <c r="D739" s="201" t="s">
        <v>203</v>
      </c>
      <c r="E739" s="202" t="s">
        <v>203</v>
      </c>
      <c r="F739" s="202" t="s">
        <v>203</v>
      </c>
      <c r="G739" s="202" t="s">
        <v>203</v>
      </c>
      <c r="H739" s="202" t="s">
        <v>203</v>
      </c>
      <c r="I739" s="203" t="s">
        <v>203</v>
      </c>
    </row>
    <row r="740" spans="1:9" ht="15">
      <c r="A740" s="199"/>
      <c r="B740" s="200"/>
      <c r="C740" s="200" t="s">
        <v>347</v>
      </c>
      <c r="D740" s="201">
        <v>6</v>
      </c>
      <c r="E740" s="202">
        <v>1989.9259999999999</v>
      </c>
      <c r="F740" s="202">
        <v>0</v>
      </c>
      <c r="G740" s="202">
        <v>0</v>
      </c>
      <c r="H740" s="202">
        <v>0</v>
      </c>
      <c r="I740" s="203">
        <v>0</v>
      </c>
    </row>
    <row r="741" spans="1:9" ht="15">
      <c r="A741" s="199"/>
      <c r="B741" s="200"/>
      <c r="C741" s="200" t="s">
        <v>350</v>
      </c>
      <c r="D741" s="201">
        <v>4</v>
      </c>
      <c r="E741" s="202">
        <v>1673.6923999999999</v>
      </c>
      <c r="F741" s="202">
        <v>1</v>
      </c>
      <c r="G741" s="202">
        <v>379.72</v>
      </c>
      <c r="H741" s="202">
        <v>0</v>
      </c>
      <c r="I741" s="203">
        <v>0</v>
      </c>
    </row>
    <row r="742" spans="1:9" ht="15">
      <c r="A742" s="199"/>
      <c r="B742" s="200"/>
      <c r="C742" s="200" t="s">
        <v>399</v>
      </c>
      <c r="D742" s="201">
        <v>1</v>
      </c>
      <c r="E742" s="202">
        <v>0.06</v>
      </c>
      <c r="F742" s="202">
        <v>0</v>
      </c>
      <c r="G742" s="202">
        <v>0</v>
      </c>
      <c r="H742" s="202">
        <v>0</v>
      </c>
      <c r="I742" s="203">
        <v>0</v>
      </c>
    </row>
    <row r="743" spans="1:9" ht="15">
      <c r="A743" s="199"/>
      <c r="B743" s="200"/>
      <c r="C743" s="200" t="s">
        <v>320</v>
      </c>
      <c r="D743" s="201">
        <v>1</v>
      </c>
      <c r="E743" s="202">
        <v>0.06</v>
      </c>
      <c r="F743" s="202">
        <v>0</v>
      </c>
      <c r="G743" s="202">
        <v>0</v>
      </c>
      <c r="H743" s="202">
        <v>0</v>
      </c>
      <c r="I743" s="203">
        <v>0</v>
      </c>
    </row>
    <row r="744" spans="1:9" ht="15">
      <c r="A744" s="199"/>
      <c r="B744" s="200" t="s">
        <v>596</v>
      </c>
      <c r="C744" s="200"/>
      <c r="D744" s="201" t="s">
        <v>203</v>
      </c>
      <c r="E744" s="202" t="s">
        <v>203</v>
      </c>
      <c r="F744" s="202" t="s">
        <v>203</v>
      </c>
      <c r="G744" s="202" t="s">
        <v>203</v>
      </c>
      <c r="H744" s="202" t="s">
        <v>203</v>
      </c>
      <c r="I744" s="203" t="s">
        <v>203</v>
      </c>
    </row>
    <row r="745" spans="1:9" ht="15">
      <c r="A745" s="199"/>
      <c r="B745" s="200"/>
      <c r="C745" s="200" t="s">
        <v>347</v>
      </c>
      <c r="D745" s="201">
        <v>34</v>
      </c>
      <c r="E745" s="202">
        <v>9752.4958000000006</v>
      </c>
      <c r="F745" s="202">
        <v>18</v>
      </c>
      <c r="G745" s="202">
        <v>4850.6725000000006</v>
      </c>
      <c r="H745" s="202">
        <v>0</v>
      </c>
      <c r="I745" s="203">
        <v>0</v>
      </c>
    </row>
    <row r="746" spans="1:9" ht="15">
      <c r="A746" s="199"/>
      <c r="B746" s="200"/>
      <c r="C746" s="200" t="s">
        <v>350</v>
      </c>
      <c r="D746" s="201">
        <v>7</v>
      </c>
      <c r="E746" s="202">
        <v>268.90389999999996</v>
      </c>
      <c r="F746" s="202">
        <v>4</v>
      </c>
      <c r="G746" s="202">
        <v>216.49459999999999</v>
      </c>
      <c r="H746" s="202">
        <v>0</v>
      </c>
      <c r="I746" s="203">
        <v>0</v>
      </c>
    </row>
    <row r="747" spans="1:9" ht="15">
      <c r="A747" s="199"/>
      <c r="B747" s="200"/>
      <c r="C747" s="200" t="s">
        <v>399</v>
      </c>
      <c r="D747" s="201">
        <v>12</v>
      </c>
      <c r="E747" s="202">
        <v>8.5775000000000006</v>
      </c>
      <c r="F747" s="202">
        <v>2</v>
      </c>
      <c r="G747" s="202">
        <v>0.22650000000000001</v>
      </c>
      <c r="H747" s="202">
        <v>0</v>
      </c>
      <c r="I747" s="203">
        <v>0</v>
      </c>
    </row>
    <row r="748" spans="1:9" ht="15">
      <c r="A748" s="199"/>
      <c r="B748" s="200"/>
      <c r="C748" s="200" t="s">
        <v>444</v>
      </c>
      <c r="D748" s="201">
        <v>2</v>
      </c>
      <c r="E748" s="202">
        <v>0.65999999999999992</v>
      </c>
      <c r="F748" s="202">
        <v>0</v>
      </c>
      <c r="G748" s="202">
        <v>0</v>
      </c>
      <c r="H748" s="202">
        <v>0</v>
      </c>
      <c r="I748" s="203">
        <v>0</v>
      </c>
    </row>
    <row r="749" spans="1:9" ht="15">
      <c r="A749" s="199"/>
      <c r="B749" s="200"/>
      <c r="C749" s="200" t="s">
        <v>346</v>
      </c>
      <c r="D749" s="201">
        <v>3</v>
      </c>
      <c r="E749" s="202">
        <v>0.64432</v>
      </c>
      <c r="F749" s="202">
        <v>0</v>
      </c>
      <c r="G749" s="202">
        <v>0</v>
      </c>
      <c r="H749" s="202">
        <v>0</v>
      </c>
      <c r="I749" s="203">
        <v>0</v>
      </c>
    </row>
    <row r="750" spans="1:9" ht="15">
      <c r="A750" s="199"/>
      <c r="B750" s="200" t="s">
        <v>689</v>
      </c>
      <c r="C750" s="200"/>
      <c r="D750" s="201" t="s">
        <v>203</v>
      </c>
      <c r="E750" s="202" t="s">
        <v>203</v>
      </c>
      <c r="F750" s="202" t="s">
        <v>203</v>
      </c>
      <c r="G750" s="202" t="s">
        <v>203</v>
      </c>
      <c r="H750" s="202" t="s">
        <v>203</v>
      </c>
      <c r="I750" s="203" t="s">
        <v>203</v>
      </c>
    </row>
    <row r="751" spans="1:9" ht="15">
      <c r="A751" s="199"/>
      <c r="B751" s="200"/>
      <c r="C751" s="200" t="s">
        <v>284</v>
      </c>
      <c r="D751" s="201">
        <v>3</v>
      </c>
      <c r="E751" s="202">
        <v>7.0499999999999993E-2</v>
      </c>
      <c r="F751" s="202">
        <v>0</v>
      </c>
      <c r="G751" s="202">
        <v>0</v>
      </c>
      <c r="H751" s="202">
        <v>0</v>
      </c>
      <c r="I751" s="203">
        <v>0</v>
      </c>
    </row>
    <row r="752" spans="1:9" ht="15">
      <c r="A752" s="199"/>
      <c r="B752" s="200" t="s">
        <v>690</v>
      </c>
      <c r="C752" s="200"/>
      <c r="D752" s="201" t="s">
        <v>203</v>
      </c>
      <c r="E752" s="202" t="s">
        <v>203</v>
      </c>
      <c r="F752" s="202" t="s">
        <v>203</v>
      </c>
      <c r="G752" s="202" t="s">
        <v>203</v>
      </c>
      <c r="H752" s="202" t="s">
        <v>203</v>
      </c>
      <c r="I752" s="203" t="s">
        <v>203</v>
      </c>
    </row>
    <row r="753" spans="1:9" ht="15">
      <c r="A753" s="199"/>
      <c r="B753" s="200"/>
      <c r="C753" s="200" t="s">
        <v>348</v>
      </c>
      <c r="D753" s="201">
        <v>3</v>
      </c>
      <c r="E753" s="202">
        <v>7.85E-2</v>
      </c>
      <c r="F753" s="202">
        <v>0</v>
      </c>
      <c r="G753" s="202">
        <v>0</v>
      </c>
      <c r="H753" s="202">
        <v>0</v>
      </c>
      <c r="I753" s="203">
        <v>0</v>
      </c>
    </row>
    <row r="754" spans="1:9" ht="15">
      <c r="A754" s="199"/>
      <c r="B754" s="200" t="s">
        <v>594</v>
      </c>
      <c r="C754" s="200"/>
      <c r="D754" s="201" t="s">
        <v>203</v>
      </c>
      <c r="E754" s="202" t="s">
        <v>203</v>
      </c>
      <c r="F754" s="202" t="s">
        <v>203</v>
      </c>
      <c r="G754" s="202" t="s">
        <v>203</v>
      </c>
      <c r="H754" s="202" t="s">
        <v>203</v>
      </c>
      <c r="I754" s="203" t="s">
        <v>203</v>
      </c>
    </row>
    <row r="755" spans="1:9" ht="15">
      <c r="A755" s="199"/>
      <c r="B755" s="200"/>
      <c r="C755" s="200" t="s">
        <v>347</v>
      </c>
      <c r="D755" s="201">
        <v>188</v>
      </c>
      <c r="E755" s="202">
        <v>57775.438170000001</v>
      </c>
      <c r="F755" s="202">
        <v>22</v>
      </c>
      <c r="G755" s="202">
        <v>2043.7911999999999</v>
      </c>
      <c r="H755" s="202">
        <v>0</v>
      </c>
      <c r="I755" s="203">
        <v>0</v>
      </c>
    </row>
    <row r="756" spans="1:9" ht="15">
      <c r="A756" s="199"/>
      <c r="B756" s="200"/>
      <c r="C756" s="200" t="s">
        <v>350</v>
      </c>
      <c r="D756" s="201">
        <v>54</v>
      </c>
      <c r="E756" s="202">
        <v>6763.3657800000001</v>
      </c>
      <c r="F756" s="202">
        <v>5</v>
      </c>
      <c r="G756" s="202">
        <v>768.13530000000003</v>
      </c>
      <c r="H756" s="202">
        <v>0</v>
      </c>
      <c r="I756" s="203">
        <v>0</v>
      </c>
    </row>
    <row r="757" spans="1:9" ht="15">
      <c r="A757" s="199"/>
      <c r="B757" s="200"/>
      <c r="C757" s="200" t="s">
        <v>466</v>
      </c>
      <c r="D757" s="201">
        <v>8</v>
      </c>
      <c r="E757" s="202">
        <v>30.613599999999998</v>
      </c>
      <c r="F757" s="202">
        <v>0</v>
      </c>
      <c r="G757" s="202">
        <v>0</v>
      </c>
      <c r="H757" s="202">
        <v>0</v>
      </c>
      <c r="I757" s="203">
        <v>0</v>
      </c>
    </row>
    <row r="758" spans="1:9" ht="15">
      <c r="A758" s="199"/>
      <c r="B758" s="200"/>
      <c r="C758" s="200" t="s">
        <v>444</v>
      </c>
      <c r="D758" s="201">
        <v>4</v>
      </c>
      <c r="E758" s="202">
        <v>4.4190000000000005</v>
      </c>
      <c r="F758" s="202">
        <v>0</v>
      </c>
      <c r="G758" s="202">
        <v>0</v>
      </c>
      <c r="H758" s="202">
        <v>0</v>
      </c>
      <c r="I758" s="203">
        <v>0</v>
      </c>
    </row>
    <row r="759" spans="1:9" ht="15">
      <c r="A759" s="199"/>
      <c r="B759" s="200"/>
      <c r="C759" s="200" t="s">
        <v>337</v>
      </c>
      <c r="D759" s="201">
        <v>1</v>
      </c>
      <c r="E759" s="202">
        <v>3.2850000000000001</v>
      </c>
      <c r="F759" s="202">
        <v>1</v>
      </c>
      <c r="G759" s="202">
        <v>3.2850000000000001</v>
      </c>
      <c r="H759" s="202">
        <v>0</v>
      </c>
      <c r="I759" s="203">
        <v>0</v>
      </c>
    </row>
    <row r="760" spans="1:9" ht="15">
      <c r="A760" s="199"/>
      <c r="B760" s="200" t="s">
        <v>691</v>
      </c>
      <c r="C760" s="200"/>
      <c r="D760" s="201" t="s">
        <v>203</v>
      </c>
      <c r="E760" s="202" t="s">
        <v>203</v>
      </c>
      <c r="F760" s="202" t="s">
        <v>203</v>
      </c>
      <c r="G760" s="202" t="s">
        <v>203</v>
      </c>
      <c r="H760" s="202" t="s">
        <v>203</v>
      </c>
      <c r="I760" s="203" t="s">
        <v>203</v>
      </c>
    </row>
    <row r="761" spans="1:9" ht="15">
      <c r="A761" s="199"/>
      <c r="B761" s="200"/>
      <c r="C761" s="200" t="s">
        <v>347</v>
      </c>
      <c r="D761" s="201">
        <v>3</v>
      </c>
      <c r="E761" s="202">
        <v>668.46220000000005</v>
      </c>
      <c r="F761" s="202">
        <v>0</v>
      </c>
      <c r="G761" s="202">
        <v>0</v>
      </c>
      <c r="H761" s="202">
        <v>0</v>
      </c>
      <c r="I761" s="203">
        <v>0</v>
      </c>
    </row>
    <row r="762" spans="1:9" ht="15">
      <c r="A762" s="199"/>
      <c r="B762" s="200"/>
      <c r="C762" s="200" t="s">
        <v>350</v>
      </c>
      <c r="D762" s="201">
        <v>3</v>
      </c>
      <c r="E762" s="202">
        <v>639.76179999999999</v>
      </c>
      <c r="F762" s="202">
        <v>0</v>
      </c>
      <c r="G762" s="202">
        <v>0</v>
      </c>
      <c r="H762" s="202">
        <v>0</v>
      </c>
      <c r="I762" s="203">
        <v>0</v>
      </c>
    </row>
    <row r="763" spans="1:9" ht="15">
      <c r="A763" s="199"/>
      <c r="B763" s="200" t="s">
        <v>692</v>
      </c>
      <c r="C763" s="200"/>
      <c r="D763" s="201" t="s">
        <v>203</v>
      </c>
      <c r="E763" s="202" t="s">
        <v>203</v>
      </c>
      <c r="F763" s="202" t="s">
        <v>203</v>
      </c>
      <c r="G763" s="202" t="s">
        <v>203</v>
      </c>
      <c r="H763" s="202" t="s">
        <v>203</v>
      </c>
      <c r="I763" s="203" t="s">
        <v>203</v>
      </c>
    </row>
    <row r="764" spans="1:9" ht="15">
      <c r="A764" s="199"/>
      <c r="B764" s="200"/>
      <c r="C764" s="200" t="s">
        <v>348</v>
      </c>
      <c r="D764" s="201">
        <v>49</v>
      </c>
      <c r="E764" s="202">
        <v>352.07229999999993</v>
      </c>
      <c r="F764" s="202">
        <v>0</v>
      </c>
      <c r="G764" s="202">
        <v>0</v>
      </c>
      <c r="H764" s="202">
        <v>0</v>
      </c>
      <c r="I764" s="203">
        <v>0</v>
      </c>
    </row>
    <row r="765" spans="1:9" ht="15">
      <c r="A765" s="199"/>
      <c r="B765" s="200"/>
      <c r="C765" s="200" t="s">
        <v>397</v>
      </c>
      <c r="D765" s="201">
        <v>1</v>
      </c>
      <c r="E765" s="202">
        <v>6.8000000000000005E-2</v>
      </c>
      <c r="F765" s="202">
        <v>0</v>
      </c>
      <c r="G765" s="202">
        <v>0</v>
      </c>
      <c r="H765" s="202">
        <v>0</v>
      </c>
      <c r="I765" s="203">
        <v>0</v>
      </c>
    </row>
    <row r="766" spans="1:9" ht="15">
      <c r="A766" s="199"/>
      <c r="B766" s="200"/>
      <c r="C766" s="200" t="s">
        <v>406</v>
      </c>
      <c r="D766" s="201">
        <v>4</v>
      </c>
      <c r="E766" s="202">
        <v>0.03</v>
      </c>
      <c r="F766" s="202">
        <v>0</v>
      </c>
      <c r="G766" s="202">
        <v>0</v>
      </c>
      <c r="H766" s="202">
        <v>0</v>
      </c>
      <c r="I766" s="203">
        <v>0</v>
      </c>
    </row>
    <row r="767" spans="1:9" ht="15">
      <c r="A767" s="199"/>
      <c r="B767" s="200"/>
      <c r="C767" s="200" t="s">
        <v>346</v>
      </c>
      <c r="D767" s="201">
        <v>1</v>
      </c>
      <c r="E767" s="202">
        <v>2.2679999999999999E-2</v>
      </c>
      <c r="F767" s="202">
        <v>0</v>
      </c>
      <c r="G767" s="202">
        <v>0</v>
      </c>
      <c r="H767" s="202">
        <v>0</v>
      </c>
      <c r="I767" s="203">
        <v>0</v>
      </c>
    </row>
    <row r="768" spans="1:9" ht="15">
      <c r="A768" s="199"/>
      <c r="B768" s="200" t="s">
        <v>693</v>
      </c>
      <c r="C768" s="200"/>
      <c r="D768" s="201" t="s">
        <v>203</v>
      </c>
      <c r="E768" s="202" t="s">
        <v>203</v>
      </c>
      <c r="F768" s="202" t="s">
        <v>203</v>
      </c>
      <c r="G768" s="202" t="s">
        <v>203</v>
      </c>
      <c r="H768" s="202" t="s">
        <v>203</v>
      </c>
      <c r="I768" s="203" t="s">
        <v>203</v>
      </c>
    </row>
    <row r="769" spans="1:9" ht="15">
      <c r="A769" s="199"/>
      <c r="B769" s="200"/>
      <c r="C769" s="200" t="s">
        <v>349</v>
      </c>
      <c r="D769" s="201">
        <v>4</v>
      </c>
      <c r="E769" s="202">
        <v>197.24250000000001</v>
      </c>
      <c r="F769" s="202">
        <v>1</v>
      </c>
      <c r="G769" s="202">
        <v>49.265999999999998</v>
      </c>
      <c r="H769" s="202">
        <v>0</v>
      </c>
      <c r="I769" s="203">
        <v>0</v>
      </c>
    </row>
    <row r="770" spans="1:9" ht="15">
      <c r="A770" s="199"/>
      <c r="B770" s="200"/>
      <c r="C770" s="200" t="s">
        <v>348</v>
      </c>
      <c r="D770" s="201">
        <v>3</v>
      </c>
      <c r="E770" s="202">
        <v>23.125799999999998</v>
      </c>
      <c r="F770" s="202">
        <v>0</v>
      </c>
      <c r="G770" s="202">
        <v>0</v>
      </c>
      <c r="H770" s="202">
        <v>0</v>
      </c>
      <c r="I770" s="203">
        <v>0</v>
      </c>
    </row>
    <row r="771" spans="1:9" ht="15">
      <c r="A771" s="199"/>
      <c r="B771" s="200" t="s">
        <v>694</v>
      </c>
      <c r="C771" s="200"/>
      <c r="D771" s="201" t="s">
        <v>203</v>
      </c>
      <c r="E771" s="202" t="s">
        <v>203</v>
      </c>
      <c r="F771" s="202" t="s">
        <v>203</v>
      </c>
      <c r="G771" s="202" t="s">
        <v>203</v>
      </c>
      <c r="H771" s="202" t="s">
        <v>203</v>
      </c>
      <c r="I771" s="203" t="s">
        <v>203</v>
      </c>
    </row>
    <row r="772" spans="1:9" ht="15">
      <c r="A772" s="199"/>
      <c r="B772" s="200"/>
      <c r="C772" s="200" t="s">
        <v>348</v>
      </c>
      <c r="D772" s="201">
        <v>1</v>
      </c>
      <c r="E772" s="202">
        <v>0.12</v>
      </c>
      <c r="F772" s="202">
        <v>0</v>
      </c>
      <c r="G772" s="202">
        <v>0</v>
      </c>
      <c r="H772" s="202">
        <v>0</v>
      </c>
      <c r="I772" s="203">
        <v>0</v>
      </c>
    </row>
    <row r="773" spans="1:9" ht="15">
      <c r="A773" s="199"/>
      <c r="B773" s="200"/>
      <c r="C773" s="200" t="s">
        <v>447</v>
      </c>
      <c r="D773" s="201">
        <v>2</v>
      </c>
      <c r="E773" s="202">
        <v>0.02</v>
      </c>
      <c r="F773" s="202">
        <v>0</v>
      </c>
      <c r="G773" s="202">
        <v>0</v>
      </c>
      <c r="H773" s="202">
        <v>0</v>
      </c>
      <c r="I773" s="203">
        <v>0</v>
      </c>
    </row>
    <row r="774" spans="1:9" ht="15">
      <c r="A774" s="199"/>
      <c r="B774" s="200" t="s">
        <v>695</v>
      </c>
      <c r="C774" s="200"/>
      <c r="D774" s="201" t="s">
        <v>203</v>
      </c>
      <c r="E774" s="202" t="s">
        <v>203</v>
      </c>
      <c r="F774" s="202" t="s">
        <v>203</v>
      </c>
      <c r="G774" s="202" t="s">
        <v>203</v>
      </c>
      <c r="H774" s="202" t="s">
        <v>203</v>
      </c>
      <c r="I774" s="203" t="s">
        <v>203</v>
      </c>
    </row>
    <row r="775" spans="1:9" ht="15">
      <c r="A775" s="199"/>
      <c r="B775" s="200"/>
      <c r="C775" s="200" t="s">
        <v>348</v>
      </c>
      <c r="D775" s="201">
        <v>6</v>
      </c>
      <c r="E775" s="202">
        <v>36.074200000000005</v>
      </c>
      <c r="F775" s="202">
        <v>0</v>
      </c>
      <c r="G775" s="202">
        <v>0</v>
      </c>
      <c r="H775" s="202">
        <v>0</v>
      </c>
      <c r="I775" s="203">
        <v>0</v>
      </c>
    </row>
    <row r="776" spans="1:9" ht="15">
      <c r="A776" s="199"/>
      <c r="B776" s="200" t="s">
        <v>696</v>
      </c>
      <c r="C776" s="200"/>
      <c r="D776" s="201" t="s">
        <v>203</v>
      </c>
      <c r="E776" s="202" t="s">
        <v>203</v>
      </c>
      <c r="F776" s="202" t="s">
        <v>203</v>
      </c>
      <c r="G776" s="202" t="s">
        <v>203</v>
      </c>
      <c r="H776" s="202" t="s">
        <v>203</v>
      </c>
      <c r="I776" s="203" t="s">
        <v>203</v>
      </c>
    </row>
    <row r="777" spans="1:9" ht="15">
      <c r="A777" s="199"/>
      <c r="B777" s="200"/>
      <c r="C777" s="200" t="s">
        <v>348</v>
      </c>
      <c r="D777" s="201">
        <v>22</v>
      </c>
      <c r="E777" s="202">
        <v>210.62978000000001</v>
      </c>
      <c r="F777" s="202">
        <v>0</v>
      </c>
      <c r="G777" s="202">
        <v>0</v>
      </c>
      <c r="H777" s="202">
        <v>0</v>
      </c>
      <c r="I777" s="203">
        <v>0</v>
      </c>
    </row>
    <row r="778" spans="1:9" ht="15">
      <c r="A778" s="199"/>
      <c r="B778" s="200"/>
      <c r="C778" s="200" t="s">
        <v>397</v>
      </c>
      <c r="D778" s="201">
        <v>1</v>
      </c>
      <c r="E778" s="202">
        <v>9.48</v>
      </c>
      <c r="F778" s="202">
        <v>0</v>
      </c>
      <c r="G778" s="202">
        <v>0</v>
      </c>
      <c r="H778" s="202">
        <v>0</v>
      </c>
      <c r="I778" s="203">
        <v>0</v>
      </c>
    </row>
    <row r="779" spans="1:9" ht="15">
      <c r="A779" s="199"/>
      <c r="B779" s="200" t="s">
        <v>697</v>
      </c>
      <c r="C779" s="200"/>
      <c r="D779" s="201" t="s">
        <v>203</v>
      </c>
      <c r="E779" s="202" t="s">
        <v>203</v>
      </c>
      <c r="F779" s="202" t="s">
        <v>203</v>
      </c>
      <c r="G779" s="202" t="s">
        <v>203</v>
      </c>
      <c r="H779" s="202" t="s">
        <v>203</v>
      </c>
      <c r="I779" s="203" t="s">
        <v>203</v>
      </c>
    </row>
    <row r="780" spans="1:9" ht="15">
      <c r="A780" s="199"/>
      <c r="B780" s="200"/>
      <c r="C780" s="200" t="s">
        <v>349</v>
      </c>
      <c r="D780" s="201">
        <v>2</v>
      </c>
      <c r="E780" s="202">
        <v>13.533299999999999</v>
      </c>
      <c r="F780" s="202">
        <v>0</v>
      </c>
      <c r="G780" s="202">
        <v>0</v>
      </c>
      <c r="H780" s="202">
        <v>0</v>
      </c>
      <c r="I780" s="203">
        <v>0</v>
      </c>
    </row>
    <row r="781" spans="1:9" ht="15">
      <c r="A781" s="199"/>
      <c r="B781" s="200" t="s">
        <v>698</v>
      </c>
      <c r="C781" s="200"/>
      <c r="D781" s="201" t="s">
        <v>203</v>
      </c>
      <c r="E781" s="202" t="s">
        <v>203</v>
      </c>
      <c r="F781" s="202" t="s">
        <v>203</v>
      </c>
      <c r="G781" s="202" t="s">
        <v>203</v>
      </c>
      <c r="H781" s="202" t="s">
        <v>203</v>
      </c>
      <c r="I781" s="203" t="s">
        <v>203</v>
      </c>
    </row>
    <row r="782" spans="1:9" ht="15">
      <c r="A782" s="199"/>
      <c r="B782" s="200"/>
      <c r="C782" s="200" t="s">
        <v>285</v>
      </c>
      <c r="D782" s="201">
        <v>4</v>
      </c>
      <c r="E782" s="202">
        <v>15.17</v>
      </c>
      <c r="F782" s="202">
        <v>1</v>
      </c>
      <c r="G782" s="202">
        <v>0.51</v>
      </c>
      <c r="H782" s="202">
        <v>0</v>
      </c>
      <c r="I782" s="203">
        <v>0</v>
      </c>
    </row>
    <row r="783" spans="1:9" ht="15">
      <c r="A783" s="199"/>
      <c r="B783" s="200"/>
      <c r="C783" s="200" t="s">
        <v>270</v>
      </c>
      <c r="D783" s="201">
        <v>3</v>
      </c>
      <c r="E783" s="202">
        <v>10.81</v>
      </c>
      <c r="F783" s="202">
        <v>0</v>
      </c>
      <c r="G783" s="202">
        <v>0</v>
      </c>
      <c r="H783" s="202">
        <v>0</v>
      </c>
      <c r="I783" s="203">
        <v>0</v>
      </c>
    </row>
    <row r="784" spans="1:9" ht="15">
      <c r="A784" s="199"/>
      <c r="B784" s="200"/>
      <c r="C784" s="200" t="s">
        <v>348</v>
      </c>
      <c r="D784" s="201">
        <v>1</v>
      </c>
      <c r="E784" s="202">
        <v>9.8099999999999993E-2</v>
      </c>
      <c r="F784" s="202">
        <v>0</v>
      </c>
      <c r="G784" s="202">
        <v>0</v>
      </c>
      <c r="H784" s="202">
        <v>0</v>
      </c>
      <c r="I784" s="203">
        <v>0</v>
      </c>
    </row>
    <row r="785" spans="1:9" ht="15">
      <c r="A785" s="199"/>
      <c r="B785" s="200" t="s">
        <v>598</v>
      </c>
      <c r="C785" s="200"/>
      <c r="D785" s="201" t="s">
        <v>203</v>
      </c>
      <c r="E785" s="202" t="s">
        <v>203</v>
      </c>
      <c r="F785" s="202" t="s">
        <v>203</v>
      </c>
      <c r="G785" s="202" t="s">
        <v>203</v>
      </c>
      <c r="H785" s="202" t="s">
        <v>203</v>
      </c>
      <c r="I785" s="203" t="s">
        <v>203</v>
      </c>
    </row>
    <row r="786" spans="1:9" ht="15">
      <c r="A786" s="199"/>
      <c r="B786" s="200"/>
      <c r="C786" s="200" t="s">
        <v>348</v>
      </c>
      <c r="D786" s="201">
        <v>923</v>
      </c>
      <c r="E786" s="202">
        <v>26900.506350000007</v>
      </c>
      <c r="F786" s="202">
        <v>103</v>
      </c>
      <c r="G786" s="202">
        <v>2593.4657400000001</v>
      </c>
      <c r="H786" s="202">
        <v>0</v>
      </c>
      <c r="I786" s="203">
        <v>0</v>
      </c>
    </row>
    <row r="787" spans="1:9" ht="15">
      <c r="A787" s="199"/>
      <c r="B787" s="200"/>
      <c r="C787" s="200" t="s">
        <v>350</v>
      </c>
      <c r="D787" s="201">
        <v>27</v>
      </c>
      <c r="E787" s="202">
        <v>1879.4192000000003</v>
      </c>
      <c r="F787" s="202">
        <v>3</v>
      </c>
      <c r="G787" s="202">
        <v>188.05109999999999</v>
      </c>
      <c r="H787" s="202">
        <v>0</v>
      </c>
      <c r="I787" s="203">
        <v>0</v>
      </c>
    </row>
    <row r="788" spans="1:9" ht="15">
      <c r="A788" s="199"/>
      <c r="B788" s="200"/>
      <c r="C788" s="200" t="s">
        <v>324</v>
      </c>
      <c r="D788" s="201">
        <v>24</v>
      </c>
      <c r="E788" s="202">
        <v>1282.3852999999999</v>
      </c>
      <c r="F788" s="202">
        <v>7</v>
      </c>
      <c r="G788" s="202">
        <v>133</v>
      </c>
      <c r="H788" s="202">
        <v>0</v>
      </c>
      <c r="I788" s="203">
        <v>0</v>
      </c>
    </row>
    <row r="789" spans="1:9" ht="15">
      <c r="A789" s="199"/>
      <c r="B789" s="200"/>
      <c r="C789" s="200" t="s">
        <v>347</v>
      </c>
      <c r="D789" s="201">
        <v>10</v>
      </c>
      <c r="E789" s="202">
        <v>796.00299999999993</v>
      </c>
      <c r="F789" s="202">
        <v>3</v>
      </c>
      <c r="G789" s="202">
        <v>265.25600000000003</v>
      </c>
      <c r="H789" s="202">
        <v>0</v>
      </c>
      <c r="I789" s="203">
        <v>0</v>
      </c>
    </row>
    <row r="790" spans="1:9" ht="15">
      <c r="A790" s="199"/>
      <c r="B790" s="200"/>
      <c r="C790" s="200" t="s">
        <v>325</v>
      </c>
      <c r="D790" s="201">
        <v>1</v>
      </c>
      <c r="E790" s="202">
        <v>21</v>
      </c>
      <c r="F790" s="202">
        <v>0</v>
      </c>
      <c r="G790" s="202">
        <v>0</v>
      </c>
      <c r="H790" s="202">
        <v>0</v>
      </c>
      <c r="I790" s="203">
        <v>0</v>
      </c>
    </row>
    <row r="791" spans="1:9" ht="15">
      <c r="A791" s="199"/>
      <c r="B791" s="200" t="s">
        <v>617</v>
      </c>
      <c r="C791" s="200"/>
      <c r="D791" s="201" t="s">
        <v>203</v>
      </c>
      <c r="E791" s="202" t="s">
        <v>203</v>
      </c>
      <c r="F791" s="202" t="s">
        <v>203</v>
      </c>
      <c r="G791" s="202" t="s">
        <v>203</v>
      </c>
      <c r="H791" s="202" t="s">
        <v>203</v>
      </c>
      <c r="I791" s="203" t="s">
        <v>203</v>
      </c>
    </row>
    <row r="792" spans="1:9" ht="15">
      <c r="A792" s="199"/>
      <c r="B792" s="200"/>
      <c r="C792" s="200" t="s">
        <v>347</v>
      </c>
      <c r="D792" s="201">
        <v>6</v>
      </c>
      <c r="E792" s="202">
        <v>1190.4877999999999</v>
      </c>
      <c r="F792" s="202">
        <v>1</v>
      </c>
      <c r="G792" s="202">
        <v>88.25</v>
      </c>
      <c r="H792" s="202">
        <v>0</v>
      </c>
      <c r="I792" s="203">
        <v>0</v>
      </c>
    </row>
    <row r="793" spans="1:9" ht="15">
      <c r="A793" s="199"/>
      <c r="B793" s="200"/>
      <c r="C793" s="200" t="s">
        <v>350</v>
      </c>
      <c r="D793" s="201">
        <v>2</v>
      </c>
      <c r="E793" s="202">
        <v>285.59259999999995</v>
      </c>
      <c r="F793" s="202">
        <v>1</v>
      </c>
      <c r="G793" s="202">
        <v>53.087199999999996</v>
      </c>
      <c r="H793" s="202">
        <v>0</v>
      </c>
      <c r="I793" s="203">
        <v>0</v>
      </c>
    </row>
    <row r="794" spans="1:9" ht="15">
      <c r="A794" s="199"/>
      <c r="B794" s="200"/>
      <c r="C794" s="200" t="s">
        <v>443</v>
      </c>
      <c r="D794" s="201">
        <v>1</v>
      </c>
      <c r="E794" s="202">
        <v>21.6</v>
      </c>
      <c r="F794" s="202">
        <v>0</v>
      </c>
      <c r="G794" s="202">
        <v>0</v>
      </c>
      <c r="H794" s="202">
        <v>0</v>
      </c>
      <c r="I794" s="203">
        <v>0</v>
      </c>
    </row>
    <row r="795" spans="1:9" ht="15">
      <c r="A795" s="199"/>
      <c r="B795" s="200" t="s">
        <v>614</v>
      </c>
      <c r="C795" s="200"/>
      <c r="D795" s="201" t="s">
        <v>203</v>
      </c>
      <c r="E795" s="202" t="s">
        <v>203</v>
      </c>
      <c r="F795" s="202" t="s">
        <v>203</v>
      </c>
      <c r="G795" s="202" t="s">
        <v>203</v>
      </c>
      <c r="H795" s="202" t="s">
        <v>203</v>
      </c>
      <c r="I795" s="203" t="s">
        <v>203</v>
      </c>
    </row>
    <row r="796" spans="1:9" ht="15">
      <c r="A796" s="199"/>
      <c r="B796" s="200"/>
      <c r="C796" s="200" t="s">
        <v>397</v>
      </c>
      <c r="D796" s="201">
        <v>151</v>
      </c>
      <c r="E796" s="202">
        <v>3345.6887200000006</v>
      </c>
      <c r="F796" s="202">
        <v>2</v>
      </c>
      <c r="G796" s="202">
        <v>68.195999999999998</v>
      </c>
      <c r="H796" s="202">
        <v>0</v>
      </c>
      <c r="I796" s="203">
        <v>0</v>
      </c>
    </row>
    <row r="797" spans="1:9" ht="15">
      <c r="A797" s="199"/>
      <c r="B797" s="200"/>
      <c r="C797" s="200" t="s">
        <v>348</v>
      </c>
      <c r="D797" s="201">
        <v>152</v>
      </c>
      <c r="E797" s="202">
        <v>1260.1914899999999</v>
      </c>
      <c r="F797" s="202">
        <v>149</v>
      </c>
      <c r="G797" s="202">
        <v>1232.9487899999999</v>
      </c>
      <c r="H797" s="202">
        <v>0</v>
      </c>
      <c r="I797" s="203">
        <v>0</v>
      </c>
    </row>
    <row r="798" spans="1:9" ht="15">
      <c r="A798" s="199"/>
      <c r="B798" s="200"/>
      <c r="C798" s="200" t="s">
        <v>346</v>
      </c>
      <c r="D798" s="201">
        <v>16</v>
      </c>
      <c r="E798" s="202">
        <v>225.34847999999997</v>
      </c>
      <c r="F798" s="202">
        <v>1</v>
      </c>
      <c r="G798" s="202">
        <v>15.875999999999999</v>
      </c>
      <c r="H798" s="202">
        <v>0</v>
      </c>
      <c r="I798" s="203">
        <v>0</v>
      </c>
    </row>
    <row r="799" spans="1:9" ht="15">
      <c r="A799" s="199"/>
      <c r="B799" s="200"/>
      <c r="C799" s="200" t="s">
        <v>424</v>
      </c>
      <c r="D799" s="201">
        <v>10</v>
      </c>
      <c r="E799" s="202">
        <v>69.850000000000009</v>
      </c>
      <c r="F799" s="202">
        <v>1</v>
      </c>
      <c r="G799" s="202">
        <v>1.75</v>
      </c>
      <c r="H799" s="202">
        <v>0</v>
      </c>
      <c r="I799" s="203">
        <v>0</v>
      </c>
    </row>
    <row r="800" spans="1:9" ht="15">
      <c r="A800" s="199"/>
      <c r="B800" s="200"/>
      <c r="C800" s="200" t="s">
        <v>461</v>
      </c>
      <c r="D800" s="201">
        <v>6</v>
      </c>
      <c r="E800" s="202">
        <v>14.450999999999999</v>
      </c>
      <c r="F800" s="202">
        <v>2</v>
      </c>
      <c r="G800" s="202">
        <v>8.7509999999999994</v>
      </c>
      <c r="H800" s="202">
        <v>0</v>
      </c>
      <c r="I800" s="203">
        <v>0</v>
      </c>
    </row>
    <row r="801" spans="1:9" ht="15">
      <c r="A801" s="199"/>
      <c r="B801" s="200" t="s">
        <v>699</v>
      </c>
      <c r="C801" s="200"/>
      <c r="D801" s="201" t="s">
        <v>203</v>
      </c>
      <c r="E801" s="202" t="s">
        <v>203</v>
      </c>
      <c r="F801" s="202" t="s">
        <v>203</v>
      </c>
      <c r="G801" s="202" t="s">
        <v>203</v>
      </c>
      <c r="H801" s="202" t="s">
        <v>203</v>
      </c>
      <c r="I801" s="203" t="s">
        <v>203</v>
      </c>
    </row>
    <row r="802" spans="1:9" ht="15">
      <c r="A802" s="199"/>
      <c r="B802" s="200"/>
      <c r="C802" s="200" t="s">
        <v>348</v>
      </c>
      <c r="D802" s="201">
        <v>81</v>
      </c>
      <c r="E802" s="202">
        <v>2017.0061000000001</v>
      </c>
      <c r="F802" s="202">
        <v>13</v>
      </c>
      <c r="G802" s="202">
        <v>310.72119999999995</v>
      </c>
      <c r="H802" s="202">
        <v>0</v>
      </c>
      <c r="I802" s="203">
        <v>0</v>
      </c>
    </row>
    <row r="803" spans="1:9" ht="15">
      <c r="A803" s="199"/>
      <c r="B803" s="200"/>
      <c r="C803" s="200" t="s">
        <v>347</v>
      </c>
      <c r="D803" s="201">
        <v>2</v>
      </c>
      <c r="E803" s="202">
        <v>487.49099999999999</v>
      </c>
      <c r="F803" s="202">
        <v>0</v>
      </c>
      <c r="G803" s="202">
        <v>0</v>
      </c>
      <c r="H803" s="202">
        <v>0</v>
      </c>
      <c r="I803" s="203">
        <v>0</v>
      </c>
    </row>
    <row r="804" spans="1:9" ht="15">
      <c r="A804" s="199"/>
      <c r="B804" s="200"/>
      <c r="C804" s="200" t="s">
        <v>234</v>
      </c>
      <c r="D804" s="201">
        <v>4</v>
      </c>
      <c r="E804" s="202">
        <v>56.16</v>
      </c>
      <c r="F804" s="202">
        <v>1</v>
      </c>
      <c r="G804" s="202">
        <v>14.04</v>
      </c>
      <c r="H804" s="202">
        <v>0</v>
      </c>
      <c r="I804" s="203">
        <v>0</v>
      </c>
    </row>
    <row r="805" spans="1:9" ht="15">
      <c r="A805" s="199"/>
      <c r="B805" s="200"/>
      <c r="C805" s="200" t="s">
        <v>342</v>
      </c>
      <c r="D805" s="201">
        <v>16</v>
      </c>
      <c r="E805" s="202">
        <v>6.13</v>
      </c>
      <c r="F805" s="202">
        <v>0</v>
      </c>
      <c r="G805" s="202">
        <v>0</v>
      </c>
      <c r="H805" s="202">
        <v>0</v>
      </c>
      <c r="I805" s="203">
        <v>0</v>
      </c>
    </row>
    <row r="806" spans="1:9" ht="15">
      <c r="A806" s="199"/>
      <c r="B806" s="200"/>
      <c r="C806" s="200" t="s">
        <v>355</v>
      </c>
      <c r="D806" s="201">
        <v>7</v>
      </c>
      <c r="E806" s="202">
        <v>4.43</v>
      </c>
      <c r="F806" s="202">
        <v>0</v>
      </c>
      <c r="G806" s="202">
        <v>0</v>
      </c>
      <c r="H806" s="202">
        <v>0</v>
      </c>
      <c r="I806" s="203">
        <v>0</v>
      </c>
    </row>
    <row r="807" spans="1:9" ht="15">
      <c r="A807" s="199"/>
      <c r="B807" s="200" t="s">
        <v>595</v>
      </c>
      <c r="C807" s="200"/>
      <c r="D807" s="201" t="s">
        <v>203</v>
      </c>
      <c r="E807" s="202" t="s">
        <v>203</v>
      </c>
      <c r="F807" s="202" t="s">
        <v>203</v>
      </c>
      <c r="G807" s="202" t="s">
        <v>203</v>
      </c>
      <c r="H807" s="202" t="s">
        <v>203</v>
      </c>
      <c r="I807" s="203" t="s">
        <v>203</v>
      </c>
    </row>
    <row r="808" spans="1:9" ht="15">
      <c r="A808" s="199"/>
      <c r="B808" s="200"/>
      <c r="C808" s="200" t="s">
        <v>347</v>
      </c>
      <c r="D808" s="201">
        <v>55</v>
      </c>
      <c r="E808" s="202">
        <v>15314.536799999998</v>
      </c>
      <c r="F808" s="202">
        <v>37</v>
      </c>
      <c r="G808" s="202">
        <v>9180.5058999999983</v>
      </c>
      <c r="H808" s="202">
        <v>1</v>
      </c>
      <c r="I808" s="203">
        <v>300.07900000000001</v>
      </c>
    </row>
    <row r="809" spans="1:9" ht="15">
      <c r="A809" s="199"/>
      <c r="B809" s="200"/>
      <c r="C809" s="200" t="s">
        <v>348</v>
      </c>
      <c r="D809" s="201">
        <v>308</v>
      </c>
      <c r="E809" s="202">
        <v>13904.528699999999</v>
      </c>
      <c r="F809" s="202">
        <v>4</v>
      </c>
      <c r="G809" s="202">
        <v>168.036</v>
      </c>
      <c r="H809" s="202">
        <v>0</v>
      </c>
      <c r="I809" s="203">
        <v>0</v>
      </c>
    </row>
    <row r="810" spans="1:9" ht="15">
      <c r="A810" s="199"/>
      <c r="B810" s="200"/>
      <c r="C810" s="200" t="s">
        <v>350</v>
      </c>
      <c r="D810" s="201">
        <v>16</v>
      </c>
      <c r="E810" s="202">
        <v>4473.1697199999999</v>
      </c>
      <c r="F810" s="202">
        <v>13</v>
      </c>
      <c r="G810" s="202">
        <v>2980.8651199999999</v>
      </c>
      <c r="H810" s="202">
        <v>0</v>
      </c>
      <c r="I810" s="203">
        <v>0</v>
      </c>
    </row>
    <row r="811" spans="1:9" ht="15">
      <c r="A811" s="199"/>
      <c r="B811" s="200"/>
      <c r="C811" s="200" t="s">
        <v>282</v>
      </c>
      <c r="D811" s="201">
        <v>10</v>
      </c>
      <c r="E811" s="202">
        <v>182.02800000000002</v>
      </c>
      <c r="F811" s="202">
        <v>0</v>
      </c>
      <c r="G811" s="202">
        <v>0</v>
      </c>
      <c r="H811" s="202">
        <v>0</v>
      </c>
      <c r="I811" s="203">
        <v>0</v>
      </c>
    </row>
    <row r="812" spans="1:9" ht="15">
      <c r="A812" s="199"/>
      <c r="B812" s="200"/>
      <c r="C812" s="200" t="s">
        <v>324</v>
      </c>
      <c r="D812" s="201">
        <v>1</v>
      </c>
      <c r="E812" s="202">
        <v>12.5</v>
      </c>
      <c r="F812" s="202">
        <v>0</v>
      </c>
      <c r="G812" s="202">
        <v>0</v>
      </c>
      <c r="H812" s="202">
        <v>0</v>
      </c>
      <c r="I812" s="203">
        <v>0</v>
      </c>
    </row>
    <row r="813" spans="1:9" ht="15">
      <c r="A813" s="199"/>
      <c r="B813" s="200" t="s">
        <v>700</v>
      </c>
      <c r="C813" s="200"/>
      <c r="D813" s="201" t="s">
        <v>203</v>
      </c>
      <c r="E813" s="202" t="s">
        <v>203</v>
      </c>
      <c r="F813" s="202" t="s">
        <v>203</v>
      </c>
      <c r="G813" s="202" t="s">
        <v>203</v>
      </c>
      <c r="H813" s="202" t="s">
        <v>203</v>
      </c>
      <c r="I813" s="203" t="s">
        <v>203</v>
      </c>
    </row>
    <row r="814" spans="1:9" ht="15">
      <c r="A814" s="199"/>
      <c r="B814" s="200"/>
      <c r="C814" s="200" t="s">
        <v>255</v>
      </c>
      <c r="D814" s="201">
        <v>561</v>
      </c>
      <c r="E814" s="202">
        <v>9938.7400000000034</v>
      </c>
      <c r="F814" s="202">
        <v>0</v>
      </c>
      <c r="G814" s="202">
        <v>0</v>
      </c>
      <c r="H814" s="202">
        <v>0</v>
      </c>
      <c r="I814" s="203">
        <v>0</v>
      </c>
    </row>
    <row r="815" spans="1:9" ht="15">
      <c r="A815" s="199"/>
      <c r="B815" s="200"/>
      <c r="C815" s="200" t="s">
        <v>265</v>
      </c>
      <c r="D815" s="201">
        <v>2</v>
      </c>
      <c r="E815" s="202">
        <v>6.093</v>
      </c>
      <c r="F815" s="202">
        <v>0</v>
      </c>
      <c r="G815" s="202">
        <v>0</v>
      </c>
      <c r="H815" s="202">
        <v>0</v>
      </c>
      <c r="I815" s="203">
        <v>0</v>
      </c>
    </row>
    <row r="816" spans="1:9" ht="15">
      <c r="A816" s="199"/>
      <c r="B816" s="200"/>
      <c r="C816" s="200" t="s">
        <v>256</v>
      </c>
      <c r="D816" s="201">
        <v>3</v>
      </c>
      <c r="E816" s="202">
        <v>0.61799999999999999</v>
      </c>
      <c r="F816" s="202">
        <v>0</v>
      </c>
      <c r="G816" s="202">
        <v>0</v>
      </c>
      <c r="H816" s="202">
        <v>0</v>
      </c>
      <c r="I816" s="203">
        <v>0</v>
      </c>
    </row>
    <row r="817" spans="1:9" ht="15">
      <c r="A817" s="199"/>
      <c r="B817" s="200" t="s">
        <v>603</v>
      </c>
      <c r="C817" s="200"/>
      <c r="D817" s="201" t="s">
        <v>203</v>
      </c>
      <c r="E817" s="202" t="s">
        <v>203</v>
      </c>
      <c r="F817" s="202" t="s">
        <v>203</v>
      </c>
      <c r="G817" s="202" t="s">
        <v>203</v>
      </c>
      <c r="H817" s="202" t="s">
        <v>203</v>
      </c>
      <c r="I817" s="203" t="s">
        <v>203</v>
      </c>
    </row>
    <row r="818" spans="1:9" ht="15">
      <c r="A818" s="199"/>
      <c r="B818" s="200"/>
      <c r="C818" s="200" t="s">
        <v>350</v>
      </c>
      <c r="D818" s="201">
        <v>54</v>
      </c>
      <c r="E818" s="202">
        <v>6718.4226999999992</v>
      </c>
      <c r="F818" s="202">
        <v>8</v>
      </c>
      <c r="G818" s="202">
        <v>643.42039999999997</v>
      </c>
      <c r="H818" s="202">
        <v>0</v>
      </c>
      <c r="I818" s="203">
        <v>0</v>
      </c>
    </row>
    <row r="819" spans="1:9" ht="15">
      <c r="A819" s="199"/>
      <c r="B819" s="200"/>
      <c r="C819" s="200" t="s">
        <v>347</v>
      </c>
      <c r="D819" s="201">
        <v>24</v>
      </c>
      <c r="E819" s="202">
        <v>4192.9006499999996</v>
      </c>
      <c r="F819" s="202">
        <v>2</v>
      </c>
      <c r="G819" s="202">
        <v>170.84989999999999</v>
      </c>
      <c r="H819" s="202">
        <v>0</v>
      </c>
      <c r="I819" s="203">
        <v>0</v>
      </c>
    </row>
    <row r="820" spans="1:9" ht="15">
      <c r="A820" s="199"/>
      <c r="B820" s="200"/>
      <c r="C820" s="200" t="s">
        <v>397</v>
      </c>
      <c r="D820" s="201">
        <v>5</v>
      </c>
      <c r="E820" s="202">
        <v>120</v>
      </c>
      <c r="F820" s="202">
        <v>0</v>
      </c>
      <c r="G820" s="202">
        <v>0</v>
      </c>
      <c r="H820" s="202">
        <v>0</v>
      </c>
      <c r="I820" s="203">
        <v>0</v>
      </c>
    </row>
    <row r="821" spans="1:9" ht="15">
      <c r="A821" s="199"/>
      <c r="B821" s="200"/>
      <c r="C821" s="200" t="s">
        <v>322</v>
      </c>
      <c r="D821" s="201">
        <v>2</v>
      </c>
      <c r="E821" s="202">
        <v>24.54</v>
      </c>
      <c r="F821" s="202">
        <v>2</v>
      </c>
      <c r="G821" s="202">
        <v>24.54</v>
      </c>
      <c r="H821" s="202">
        <v>0</v>
      </c>
      <c r="I821" s="203">
        <v>0</v>
      </c>
    </row>
    <row r="822" spans="1:9" ht="15">
      <c r="A822" s="199"/>
      <c r="B822" s="200" t="s">
        <v>613</v>
      </c>
      <c r="C822" s="200"/>
      <c r="D822" s="201" t="s">
        <v>203</v>
      </c>
      <c r="E822" s="202" t="s">
        <v>203</v>
      </c>
      <c r="F822" s="202" t="s">
        <v>203</v>
      </c>
      <c r="G822" s="202" t="s">
        <v>203</v>
      </c>
      <c r="H822" s="202" t="s">
        <v>203</v>
      </c>
      <c r="I822" s="203" t="s">
        <v>203</v>
      </c>
    </row>
    <row r="823" spans="1:9" ht="15">
      <c r="A823" s="199"/>
      <c r="B823" s="200"/>
      <c r="C823" s="200" t="s">
        <v>270</v>
      </c>
      <c r="D823" s="201">
        <v>8</v>
      </c>
      <c r="E823" s="202">
        <v>73.395200000000003</v>
      </c>
      <c r="F823" s="202">
        <v>3</v>
      </c>
      <c r="G823" s="202">
        <v>24.724800000000002</v>
      </c>
      <c r="H823" s="202">
        <v>0</v>
      </c>
      <c r="I823" s="203">
        <v>0</v>
      </c>
    </row>
    <row r="824" spans="1:9" ht="15">
      <c r="A824" s="199"/>
      <c r="B824" s="200"/>
      <c r="C824" s="200" t="s">
        <v>386</v>
      </c>
      <c r="D824" s="201">
        <v>5</v>
      </c>
      <c r="E824" s="202">
        <v>54</v>
      </c>
      <c r="F824" s="202">
        <v>0</v>
      </c>
      <c r="G824" s="202">
        <v>0</v>
      </c>
      <c r="H824" s="202">
        <v>0</v>
      </c>
      <c r="I824" s="203">
        <v>0</v>
      </c>
    </row>
    <row r="825" spans="1:9" ht="15">
      <c r="A825" s="199"/>
      <c r="B825" s="200"/>
      <c r="C825" s="200" t="s">
        <v>285</v>
      </c>
      <c r="D825" s="201">
        <v>5</v>
      </c>
      <c r="E825" s="202">
        <v>48.6</v>
      </c>
      <c r="F825" s="202">
        <v>1</v>
      </c>
      <c r="G825" s="202">
        <v>6.3</v>
      </c>
      <c r="H825" s="202">
        <v>0</v>
      </c>
      <c r="I825" s="203">
        <v>0</v>
      </c>
    </row>
    <row r="826" spans="1:9" ht="15">
      <c r="A826" s="199"/>
      <c r="B826" s="200"/>
      <c r="C826" s="200" t="s">
        <v>349</v>
      </c>
      <c r="D826" s="201">
        <v>9</v>
      </c>
      <c r="E826" s="202">
        <v>43.753999999999998</v>
      </c>
      <c r="F826" s="202">
        <v>1</v>
      </c>
      <c r="G826" s="202">
        <v>0.2</v>
      </c>
      <c r="H826" s="202">
        <v>0</v>
      </c>
      <c r="I826" s="203">
        <v>0</v>
      </c>
    </row>
    <row r="827" spans="1:9" ht="15">
      <c r="A827" s="199"/>
      <c r="B827" s="200"/>
      <c r="C827" s="200" t="s">
        <v>296</v>
      </c>
      <c r="D827" s="201">
        <v>4</v>
      </c>
      <c r="E827" s="202">
        <v>36.260000000000005</v>
      </c>
      <c r="F827" s="202">
        <v>0</v>
      </c>
      <c r="G827" s="202">
        <v>0</v>
      </c>
      <c r="H827" s="202">
        <v>0</v>
      </c>
      <c r="I827" s="203">
        <v>0</v>
      </c>
    </row>
    <row r="828" spans="1:9" ht="15">
      <c r="A828" s="199"/>
      <c r="B828" s="200" t="s">
        <v>701</v>
      </c>
      <c r="C828" s="200"/>
      <c r="D828" s="201" t="s">
        <v>203</v>
      </c>
      <c r="E828" s="202" t="s">
        <v>203</v>
      </c>
      <c r="F828" s="202" t="s">
        <v>203</v>
      </c>
      <c r="G828" s="202" t="s">
        <v>203</v>
      </c>
      <c r="H828" s="202" t="s">
        <v>203</v>
      </c>
      <c r="I828" s="203" t="s">
        <v>203</v>
      </c>
    </row>
    <row r="829" spans="1:9" ht="15">
      <c r="A829" s="199"/>
      <c r="B829" s="200"/>
      <c r="C829" s="200" t="s">
        <v>255</v>
      </c>
      <c r="D829" s="201">
        <v>18</v>
      </c>
      <c r="E829" s="202">
        <v>254.93359999999998</v>
      </c>
      <c r="F829" s="202">
        <v>0</v>
      </c>
      <c r="G829" s="202">
        <v>0</v>
      </c>
      <c r="H829" s="202">
        <v>0</v>
      </c>
      <c r="I829" s="203">
        <v>0</v>
      </c>
    </row>
    <row r="830" spans="1:9" ht="15">
      <c r="A830" s="199"/>
      <c r="B830" s="200"/>
      <c r="C830" s="200" t="s">
        <v>282</v>
      </c>
      <c r="D830" s="201">
        <v>7</v>
      </c>
      <c r="E830" s="202">
        <v>47.66</v>
      </c>
      <c r="F830" s="202">
        <v>6</v>
      </c>
      <c r="G830" s="202">
        <v>37.085000000000001</v>
      </c>
      <c r="H830" s="202">
        <v>0</v>
      </c>
      <c r="I830" s="203">
        <v>0</v>
      </c>
    </row>
    <row r="831" spans="1:9" ht="15">
      <c r="A831" s="199"/>
      <c r="B831" s="200"/>
      <c r="C831" s="200" t="s">
        <v>287</v>
      </c>
      <c r="D831" s="201">
        <v>1</v>
      </c>
      <c r="E831" s="202">
        <v>21.76</v>
      </c>
      <c r="F831" s="202">
        <v>0</v>
      </c>
      <c r="G831" s="202">
        <v>0</v>
      </c>
      <c r="H831" s="202">
        <v>0</v>
      </c>
      <c r="I831" s="203">
        <v>0</v>
      </c>
    </row>
    <row r="832" spans="1:9" ht="15">
      <c r="A832" s="199"/>
      <c r="B832" s="200"/>
      <c r="C832" s="200" t="s">
        <v>437</v>
      </c>
      <c r="D832" s="201">
        <v>1</v>
      </c>
      <c r="E832" s="202">
        <v>20</v>
      </c>
      <c r="F832" s="202">
        <v>0</v>
      </c>
      <c r="G832" s="202">
        <v>0</v>
      </c>
      <c r="H832" s="202">
        <v>0</v>
      </c>
      <c r="I832" s="203">
        <v>0</v>
      </c>
    </row>
    <row r="833" spans="1:9" ht="15">
      <c r="A833" s="199"/>
      <c r="B833" s="200"/>
      <c r="C833" s="200" t="s">
        <v>464</v>
      </c>
      <c r="D833" s="201">
        <v>23</v>
      </c>
      <c r="E833" s="202">
        <v>2.1350000000000002</v>
      </c>
      <c r="F833" s="202">
        <v>0</v>
      </c>
      <c r="G833" s="202">
        <v>0</v>
      </c>
      <c r="H833" s="202">
        <v>0</v>
      </c>
      <c r="I833" s="203">
        <v>0</v>
      </c>
    </row>
    <row r="834" spans="1:9" ht="15">
      <c r="A834" s="199"/>
      <c r="B834" s="200" t="s">
        <v>702</v>
      </c>
      <c r="C834" s="200"/>
      <c r="D834" s="201" t="s">
        <v>203</v>
      </c>
      <c r="E834" s="202" t="s">
        <v>203</v>
      </c>
      <c r="F834" s="202" t="s">
        <v>203</v>
      </c>
      <c r="G834" s="202" t="s">
        <v>203</v>
      </c>
      <c r="H834" s="202" t="s">
        <v>203</v>
      </c>
      <c r="I834" s="203" t="s">
        <v>203</v>
      </c>
    </row>
    <row r="835" spans="1:9" ht="15">
      <c r="A835" s="199"/>
      <c r="B835" s="200"/>
      <c r="C835" s="200" t="s">
        <v>464</v>
      </c>
      <c r="D835" s="201">
        <v>8</v>
      </c>
      <c r="E835" s="202">
        <v>0.12</v>
      </c>
      <c r="F835" s="202">
        <v>0</v>
      </c>
      <c r="G835" s="202">
        <v>0</v>
      </c>
      <c r="H835" s="202">
        <v>0</v>
      </c>
      <c r="I835" s="203">
        <v>0</v>
      </c>
    </row>
    <row r="836" spans="1:9" ht="15">
      <c r="A836" s="199"/>
      <c r="B836" s="200" t="s">
        <v>703</v>
      </c>
      <c r="C836" s="200"/>
      <c r="D836" s="201" t="s">
        <v>203</v>
      </c>
      <c r="E836" s="202" t="s">
        <v>203</v>
      </c>
      <c r="F836" s="202" t="s">
        <v>203</v>
      </c>
      <c r="G836" s="202" t="s">
        <v>203</v>
      </c>
      <c r="H836" s="202" t="s">
        <v>203</v>
      </c>
      <c r="I836" s="203" t="s">
        <v>203</v>
      </c>
    </row>
    <row r="837" spans="1:9" ht="15">
      <c r="A837" s="199"/>
      <c r="B837" s="200"/>
      <c r="C837" s="200" t="s">
        <v>404</v>
      </c>
      <c r="D837" s="201">
        <v>1</v>
      </c>
      <c r="E837" s="202">
        <v>0.06</v>
      </c>
      <c r="F837" s="202">
        <v>0</v>
      </c>
      <c r="G837" s="202">
        <v>0</v>
      </c>
      <c r="H837" s="202">
        <v>0</v>
      </c>
      <c r="I837" s="203">
        <v>0</v>
      </c>
    </row>
    <row r="838" spans="1:9" ht="15">
      <c r="A838" s="199"/>
      <c r="B838" s="200" t="s">
        <v>704</v>
      </c>
      <c r="C838" s="200"/>
      <c r="D838" s="201" t="s">
        <v>203</v>
      </c>
      <c r="E838" s="202" t="s">
        <v>203</v>
      </c>
      <c r="F838" s="202" t="s">
        <v>203</v>
      </c>
      <c r="G838" s="202" t="s">
        <v>203</v>
      </c>
      <c r="H838" s="202" t="s">
        <v>203</v>
      </c>
      <c r="I838" s="203" t="s">
        <v>203</v>
      </c>
    </row>
    <row r="839" spans="1:9" ht="15">
      <c r="A839" s="199"/>
      <c r="B839" s="200"/>
      <c r="C839" s="200" t="s">
        <v>255</v>
      </c>
      <c r="D839" s="201">
        <v>28</v>
      </c>
      <c r="E839" s="202">
        <v>931.6</v>
      </c>
      <c r="F839" s="202">
        <v>0</v>
      </c>
      <c r="G839" s="202">
        <v>0</v>
      </c>
      <c r="H839" s="202">
        <v>0</v>
      </c>
      <c r="I839" s="203">
        <v>0</v>
      </c>
    </row>
    <row r="840" spans="1:9" ht="15">
      <c r="A840" s="199"/>
      <c r="B840" s="200"/>
      <c r="C840" s="200" t="s">
        <v>296</v>
      </c>
      <c r="D840" s="201">
        <v>9</v>
      </c>
      <c r="E840" s="202">
        <v>218.12655000000001</v>
      </c>
      <c r="F840" s="202">
        <v>2</v>
      </c>
      <c r="G840" s="202">
        <v>38.72</v>
      </c>
      <c r="H840" s="202">
        <v>0</v>
      </c>
      <c r="I840" s="203">
        <v>0</v>
      </c>
    </row>
    <row r="841" spans="1:9" ht="15">
      <c r="A841" s="199"/>
      <c r="B841" s="200"/>
      <c r="C841" s="200" t="s">
        <v>285</v>
      </c>
      <c r="D841" s="201">
        <v>4</v>
      </c>
      <c r="E841" s="202">
        <v>47.61</v>
      </c>
      <c r="F841" s="202">
        <v>3</v>
      </c>
      <c r="G841" s="202">
        <v>36.130000000000003</v>
      </c>
      <c r="H841" s="202">
        <v>0</v>
      </c>
      <c r="I841" s="203">
        <v>0</v>
      </c>
    </row>
    <row r="842" spans="1:9" ht="15">
      <c r="A842" s="199"/>
      <c r="B842" s="200"/>
      <c r="C842" s="200" t="s">
        <v>294</v>
      </c>
      <c r="D842" s="201">
        <v>1</v>
      </c>
      <c r="E842" s="202">
        <v>14</v>
      </c>
      <c r="F842" s="202">
        <v>0</v>
      </c>
      <c r="G842" s="202">
        <v>0</v>
      </c>
      <c r="H842" s="202">
        <v>0</v>
      </c>
      <c r="I842" s="203">
        <v>0</v>
      </c>
    </row>
    <row r="843" spans="1:9" ht="15">
      <c r="A843" s="199"/>
      <c r="B843" s="200"/>
      <c r="C843" s="200" t="s">
        <v>270</v>
      </c>
      <c r="D843" s="201">
        <v>1</v>
      </c>
      <c r="E843" s="202">
        <v>5.87</v>
      </c>
      <c r="F843" s="202">
        <v>0</v>
      </c>
      <c r="G843" s="202">
        <v>0</v>
      </c>
      <c r="H843" s="202">
        <v>0</v>
      </c>
      <c r="I843" s="203">
        <v>0</v>
      </c>
    </row>
    <row r="844" spans="1:9" ht="15">
      <c r="A844" s="199"/>
      <c r="B844" s="200" t="s">
        <v>583</v>
      </c>
      <c r="C844" s="200"/>
      <c r="D844" s="201" t="s">
        <v>203</v>
      </c>
      <c r="E844" s="202" t="s">
        <v>203</v>
      </c>
      <c r="F844" s="202" t="s">
        <v>203</v>
      </c>
      <c r="G844" s="202" t="s">
        <v>203</v>
      </c>
      <c r="H844" s="202" t="s">
        <v>203</v>
      </c>
      <c r="I844" s="203" t="s">
        <v>203</v>
      </c>
    </row>
    <row r="845" spans="1:9" ht="15">
      <c r="A845" s="199"/>
      <c r="B845" s="200"/>
      <c r="C845" s="200" t="s">
        <v>316</v>
      </c>
      <c r="D845" s="201">
        <v>81</v>
      </c>
      <c r="E845" s="202">
        <v>301879.57792000001</v>
      </c>
      <c r="F845" s="202">
        <v>15</v>
      </c>
      <c r="G845" s="202">
        <v>10863.02</v>
      </c>
      <c r="H845" s="202">
        <v>0</v>
      </c>
      <c r="I845" s="203">
        <v>0</v>
      </c>
    </row>
    <row r="846" spans="1:9" ht="15">
      <c r="A846" s="199"/>
      <c r="B846" s="200"/>
      <c r="C846" s="200" t="s">
        <v>340</v>
      </c>
      <c r="D846" s="201">
        <v>1069</v>
      </c>
      <c r="E846" s="202">
        <v>33429.408300000003</v>
      </c>
      <c r="F846" s="202">
        <v>76</v>
      </c>
      <c r="G846" s="202">
        <v>3160.2953200000006</v>
      </c>
      <c r="H846" s="202">
        <v>0</v>
      </c>
      <c r="I846" s="203">
        <v>0</v>
      </c>
    </row>
    <row r="847" spans="1:9" ht="15">
      <c r="A847" s="199"/>
      <c r="B847" s="200"/>
      <c r="C847" s="200" t="s">
        <v>459</v>
      </c>
      <c r="D847" s="201">
        <v>166</v>
      </c>
      <c r="E847" s="202">
        <v>8004.527</v>
      </c>
      <c r="F847" s="202">
        <v>41</v>
      </c>
      <c r="G847" s="202">
        <v>1268.9390000000001</v>
      </c>
      <c r="H847" s="202">
        <v>1</v>
      </c>
      <c r="I847" s="203">
        <v>23.375</v>
      </c>
    </row>
    <row r="848" spans="1:9" ht="15">
      <c r="A848" s="199"/>
      <c r="B848" s="200"/>
      <c r="C848" s="200" t="s">
        <v>402</v>
      </c>
      <c r="D848" s="201">
        <v>410</v>
      </c>
      <c r="E848" s="202">
        <v>5627.5547499999984</v>
      </c>
      <c r="F848" s="202">
        <v>35</v>
      </c>
      <c r="G848" s="202">
        <v>374.87191999999999</v>
      </c>
      <c r="H848" s="202">
        <v>0</v>
      </c>
      <c r="I848" s="203">
        <v>0</v>
      </c>
    </row>
    <row r="849" spans="1:9" ht="15">
      <c r="A849" s="199"/>
      <c r="B849" s="200"/>
      <c r="C849" s="200" t="s">
        <v>421</v>
      </c>
      <c r="D849" s="201">
        <v>499</v>
      </c>
      <c r="E849" s="202">
        <v>3070.3959600000021</v>
      </c>
      <c r="F849" s="202">
        <v>27</v>
      </c>
      <c r="G849" s="202">
        <v>225.38370000000003</v>
      </c>
      <c r="H849" s="202">
        <v>0</v>
      </c>
      <c r="I849" s="203">
        <v>0</v>
      </c>
    </row>
    <row r="850" spans="1:9" ht="15">
      <c r="A850" s="199"/>
      <c r="B850" s="200" t="s">
        <v>705</v>
      </c>
      <c r="C850" s="200"/>
      <c r="D850" s="201" t="s">
        <v>203</v>
      </c>
      <c r="E850" s="202" t="s">
        <v>203</v>
      </c>
      <c r="F850" s="202" t="s">
        <v>203</v>
      </c>
      <c r="G850" s="202" t="s">
        <v>203</v>
      </c>
      <c r="H850" s="202" t="s">
        <v>203</v>
      </c>
      <c r="I850" s="203" t="s">
        <v>203</v>
      </c>
    </row>
    <row r="851" spans="1:9" ht="15">
      <c r="A851" s="199"/>
      <c r="B851" s="200"/>
      <c r="C851" s="200" t="s">
        <v>265</v>
      </c>
      <c r="D851" s="201">
        <v>4</v>
      </c>
      <c r="E851" s="202">
        <v>105.61500000000001</v>
      </c>
      <c r="F851" s="202">
        <v>0</v>
      </c>
      <c r="G851" s="202">
        <v>0</v>
      </c>
      <c r="H851" s="202">
        <v>0</v>
      </c>
      <c r="I851" s="203">
        <v>0</v>
      </c>
    </row>
    <row r="852" spans="1:9" ht="15">
      <c r="A852" s="199"/>
      <c r="B852" s="200" t="s">
        <v>615</v>
      </c>
      <c r="C852" s="200"/>
      <c r="D852" s="201" t="s">
        <v>203</v>
      </c>
      <c r="E852" s="202" t="s">
        <v>203</v>
      </c>
      <c r="F852" s="202" t="s">
        <v>203</v>
      </c>
      <c r="G852" s="202" t="s">
        <v>203</v>
      </c>
      <c r="H852" s="202" t="s">
        <v>203</v>
      </c>
      <c r="I852" s="203" t="s">
        <v>203</v>
      </c>
    </row>
    <row r="853" spans="1:9" ht="15">
      <c r="A853" s="199"/>
      <c r="B853" s="200"/>
      <c r="C853" s="200" t="s">
        <v>350</v>
      </c>
      <c r="D853" s="201">
        <v>5</v>
      </c>
      <c r="E853" s="202">
        <v>1206.9449</v>
      </c>
      <c r="F853" s="202">
        <v>0</v>
      </c>
      <c r="G853" s="202">
        <v>0</v>
      </c>
      <c r="H853" s="202">
        <v>0</v>
      </c>
      <c r="I853" s="203">
        <v>0</v>
      </c>
    </row>
    <row r="854" spans="1:9" ht="15">
      <c r="A854" s="199"/>
      <c r="B854" s="200"/>
      <c r="C854" s="200" t="s">
        <v>347</v>
      </c>
      <c r="D854" s="201">
        <v>5</v>
      </c>
      <c r="E854" s="202">
        <v>1153.3843999999999</v>
      </c>
      <c r="F854" s="202">
        <v>0</v>
      </c>
      <c r="G854" s="202">
        <v>0</v>
      </c>
      <c r="H854" s="202">
        <v>0</v>
      </c>
      <c r="I854" s="203">
        <v>0</v>
      </c>
    </row>
    <row r="855" spans="1:9" ht="15">
      <c r="A855" s="199"/>
      <c r="B855" s="200"/>
      <c r="C855" s="200" t="s">
        <v>397</v>
      </c>
      <c r="D855" s="201">
        <v>26</v>
      </c>
      <c r="E855" s="202">
        <v>624.76999999999987</v>
      </c>
      <c r="F855" s="202">
        <v>0</v>
      </c>
      <c r="G855" s="202">
        <v>0</v>
      </c>
      <c r="H855" s="202">
        <v>0</v>
      </c>
      <c r="I855" s="203">
        <v>0</v>
      </c>
    </row>
    <row r="856" spans="1:9" ht="15">
      <c r="A856" s="199"/>
      <c r="B856" s="200"/>
      <c r="C856" s="200" t="s">
        <v>346</v>
      </c>
      <c r="D856" s="201">
        <v>12</v>
      </c>
      <c r="E856" s="202">
        <v>144.78912</v>
      </c>
      <c r="F856" s="202">
        <v>2</v>
      </c>
      <c r="G856" s="202">
        <v>8.1647999999999996</v>
      </c>
      <c r="H856" s="202">
        <v>0</v>
      </c>
      <c r="I856" s="203">
        <v>0</v>
      </c>
    </row>
    <row r="857" spans="1:9" ht="15">
      <c r="A857" s="199"/>
      <c r="B857" s="200"/>
      <c r="C857" s="200" t="s">
        <v>348</v>
      </c>
      <c r="D857" s="201">
        <v>2</v>
      </c>
      <c r="E857" s="202">
        <v>36.652100000000004</v>
      </c>
      <c r="F857" s="202">
        <v>0</v>
      </c>
      <c r="G857" s="202">
        <v>0</v>
      </c>
      <c r="H857" s="202">
        <v>0</v>
      </c>
      <c r="I857" s="203">
        <v>0</v>
      </c>
    </row>
    <row r="858" spans="1:9" ht="15">
      <c r="A858" s="199"/>
      <c r="B858" s="200" t="s">
        <v>706</v>
      </c>
      <c r="C858" s="200"/>
      <c r="D858" s="201" t="s">
        <v>203</v>
      </c>
      <c r="E858" s="202" t="s">
        <v>203</v>
      </c>
      <c r="F858" s="202" t="s">
        <v>203</v>
      </c>
      <c r="G858" s="202" t="s">
        <v>203</v>
      </c>
      <c r="H858" s="202" t="s">
        <v>203</v>
      </c>
      <c r="I858" s="203" t="s">
        <v>203</v>
      </c>
    </row>
    <row r="859" spans="1:9" ht="15">
      <c r="A859" s="199"/>
      <c r="B859" s="200"/>
      <c r="C859" s="200" t="s">
        <v>348</v>
      </c>
      <c r="D859" s="201">
        <v>4</v>
      </c>
      <c r="E859" s="202">
        <v>65.058599999999998</v>
      </c>
      <c r="F859" s="202">
        <v>0</v>
      </c>
      <c r="G859" s="202">
        <v>0</v>
      </c>
      <c r="H859" s="202">
        <v>0</v>
      </c>
      <c r="I859" s="203">
        <v>0</v>
      </c>
    </row>
    <row r="860" spans="1:9" ht="15">
      <c r="A860" s="199"/>
      <c r="B860" s="200" t="s">
        <v>707</v>
      </c>
      <c r="C860" s="200"/>
      <c r="D860" s="201" t="s">
        <v>203</v>
      </c>
      <c r="E860" s="202" t="s">
        <v>203</v>
      </c>
      <c r="F860" s="202" t="s">
        <v>203</v>
      </c>
      <c r="G860" s="202" t="s">
        <v>203</v>
      </c>
      <c r="H860" s="202" t="s">
        <v>203</v>
      </c>
      <c r="I860" s="203" t="s">
        <v>203</v>
      </c>
    </row>
    <row r="861" spans="1:9" ht="15">
      <c r="A861" s="199"/>
      <c r="B861" s="200"/>
      <c r="C861" s="200" t="s">
        <v>402</v>
      </c>
      <c r="D861" s="201">
        <v>26</v>
      </c>
      <c r="E861" s="202">
        <v>652.04631999999992</v>
      </c>
      <c r="F861" s="202">
        <v>1</v>
      </c>
      <c r="G861" s="202">
        <v>14.878080000000001</v>
      </c>
      <c r="H861" s="202">
        <v>0</v>
      </c>
      <c r="I861" s="203">
        <v>0</v>
      </c>
    </row>
    <row r="862" spans="1:9" ht="15">
      <c r="A862" s="199"/>
      <c r="B862" s="200" t="s">
        <v>708</v>
      </c>
      <c r="C862" s="200"/>
      <c r="D862" s="201" t="s">
        <v>203</v>
      </c>
      <c r="E862" s="202" t="s">
        <v>203</v>
      </c>
      <c r="F862" s="202" t="s">
        <v>203</v>
      </c>
      <c r="G862" s="202" t="s">
        <v>203</v>
      </c>
      <c r="H862" s="202" t="s">
        <v>203</v>
      </c>
      <c r="I862" s="203" t="s">
        <v>203</v>
      </c>
    </row>
    <row r="863" spans="1:9" ht="15">
      <c r="A863" s="199"/>
      <c r="B863" s="200"/>
      <c r="C863" s="200" t="s">
        <v>393</v>
      </c>
      <c r="D863" s="201">
        <v>1</v>
      </c>
      <c r="E863" s="202">
        <v>2.5000000000000001E-2</v>
      </c>
      <c r="F863" s="202">
        <v>0</v>
      </c>
      <c r="G863" s="202">
        <v>0</v>
      </c>
      <c r="H863" s="202">
        <v>0</v>
      </c>
      <c r="I863" s="203">
        <v>0</v>
      </c>
    </row>
    <row r="864" spans="1:9" ht="15">
      <c r="A864" s="199"/>
      <c r="B864" s="200"/>
      <c r="C864" s="200" t="s">
        <v>481</v>
      </c>
      <c r="D864" s="201">
        <v>1</v>
      </c>
      <c r="E864" s="202">
        <v>1E-4</v>
      </c>
      <c r="F864" s="202">
        <v>0</v>
      </c>
      <c r="G864" s="202">
        <v>0</v>
      </c>
      <c r="H864" s="202">
        <v>0</v>
      </c>
      <c r="I864" s="203">
        <v>0</v>
      </c>
    </row>
    <row r="865" spans="1:9" ht="15">
      <c r="A865" s="194" t="s">
        <v>709</v>
      </c>
      <c r="B865" s="195"/>
      <c r="C865" s="195"/>
      <c r="D865" s="257" t="s">
        <v>203</v>
      </c>
      <c r="E865" s="258" t="s">
        <v>203</v>
      </c>
      <c r="F865" s="258" t="s">
        <v>203</v>
      </c>
      <c r="G865" s="258" t="s">
        <v>203</v>
      </c>
      <c r="H865" s="258" t="s">
        <v>203</v>
      </c>
      <c r="I865" s="259" t="s">
        <v>203</v>
      </c>
    </row>
    <row r="866" spans="1:9" ht="15">
      <c r="A866" s="199"/>
      <c r="B866" s="200" t="s">
        <v>535</v>
      </c>
      <c r="C866" s="200"/>
      <c r="D866" s="201" t="s">
        <v>203</v>
      </c>
      <c r="E866" s="202" t="s">
        <v>203</v>
      </c>
      <c r="F866" s="202" t="s">
        <v>203</v>
      </c>
      <c r="G866" s="202" t="s">
        <v>203</v>
      </c>
      <c r="H866" s="202" t="s">
        <v>203</v>
      </c>
      <c r="I866" s="203" t="s">
        <v>203</v>
      </c>
    </row>
    <row r="867" spans="1:9" ht="15">
      <c r="A867" s="199"/>
      <c r="B867" s="200"/>
      <c r="C867" s="200" t="s">
        <v>438</v>
      </c>
      <c r="D867" s="201">
        <v>261</v>
      </c>
      <c r="E867" s="202">
        <v>888742.98858999985</v>
      </c>
      <c r="F867" s="202">
        <v>15</v>
      </c>
      <c r="G867" s="202">
        <v>40396.372500000005</v>
      </c>
      <c r="H867" s="202">
        <v>0</v>
      </c>
      <c r="I867" s="203">
        <v>0</v>
      </c>
    </row>
    <row r="868" spans="1:9" ht="15">
      <c r="A868" s="199"/>
      <c r="B868" s="200"/>
      <c r="C868" s="200" t="s">
        <v>312</v>
      </c>
      <c r="D868" s="201">
        <v>108</v>
      </c>
      <c r="E868" s="202">
        <v>722673.37631999992</v>
      </c>
      <c r="F868" s="202">
        <v>4</v>
      </c>
      <c r="G868" s="202">
        <v>3825.643</v>
      </c>
      <c r="H868" s="202">
        <v>0</v>
      </c>
      <c r="I868" s="203">
        <v>0</v>
      </c>
    </row>
    <row r="869" spans="1:9" ht="15">
      <c r="A869" s="199"/>
      <c r="B869" s="200"/>
      <c r="C869" s="200" t="s">
        <v>347</v>
      </c>
      <c r="D869" s="201">
        <v>47</v>
      </c>
      <c r="E869" s="202">
        <v>298428.47498000006</v>
      </c>
      <c r="F869" s="202">
        <v>15</v>
      </c>
      <c r="G869" s="202">
        <v>242.87100000000004</v>
      </c>
      <c r="H869" s="202">
        <v>1</v>
      </c>
      <c r="I869" s="203">
        <v>0.92</v>
      </c>
    </row>
    <row r="870" spans="1:9" ht="15">
      <c r="A870" s="199"/>
      <c r="B870" s="200"/>
      <c r="C870" s="200" t="s">
        <v>205</v>
      </c>
      <c r="D870" s="201">
        <v>28661</v>
      </c>
      <c r="E870" s="202">
        <v>245838.30681000065</v>
      </c>
      <c r="F870" s="202">
        <v>491</v>
      </c>
      <c r="G870" s="202">
        <v>4443.007279999998</v>
      </c>
      <c r="H870" s="202">
        <v>1</v>
      </c>
      <c r="I870" s="203">
        <v>1.3512200000000001</v>
      </c>
    </row>
    <row r="871" spans="1:9" ht="15">
      <c r="A871" s="199"/>
      <c r="B871" s="200"/>
      <c r="C871" s="200" t="s">
        <v>439</v>
      </c>
      <c r="D871" s="201">
        <v>325</v>
      </c>
      <c r="E871" s="202">
        <v>190510.04717000001</v>
      </c>
      <c r="F871" s="202">
        <v>5</v>
      </c>
      <c r="G871" s="202">
        <v>108.21600000000001</v>
      </c>
      <c r="H871" s="202">
        <v>0</v>
      </c>
      <c r="I871" s="203">
        <v>0</v>
      </c>
    </row>
    <row r="872" spans="1:9" ht="15">
      <c r="A872" s="199"/>
      <c r="B872" s="200" t="s">
        <v>710</v>
      </c>
      <c r="C872" s="200"/>
      <c r="D872" s="201" t="s">
        <v>203</v>
      </c>
      <c r="E872" s="202" t="s">
        <v>203</v>
      </c>
      <c r="F872" s="202" t="s">
        <v>203</v>
      </c>
      <c r="G872" s="202" t="s">
        <v>203</v>
      </c>
      <c r="H872" s="202" t="s">
        <v>203</v>
      </c>
      <c r="I872" s="203" t="s">
        <v>203</v>
      </c>
    </row>
    <row r="873" spans="1:9" ht="15">
      <c r="A873" s="199"/>
      <c r="B873" s="200"/>
      <c r="C873" s="200" t="s">
        <v>348</v>
      </c>
      <c r="D873" s="201">
        <v>65</v>
      </c>
      <c r="E873" s="202">
        <v>895.32006000000013</v>
      </c>
      <c r="F873" s="202">
        <v>2</v>
      </c>
      <c r="G873" s="202">
        <v>6.7634999999999996</v>
      </c>
      <c r="H873" s="202">
        <v>0</v>
      </c>
      <c r="I873" s="203">
        <v>0</v>
      </c>
    </row>
    <row r="874" spans="1:9" ht="15">
      <c r="A874" s="199"/>
      <c r="B874" s="200"/>
      <c r="C874" s="200" t="s">
        <v>255</v>
      </c>
      <c r="D874" s="201">
        <v>32</v>
      </c>
      <c r="E874" s="202">
        <v>504.73900000000003</v>
      </c>
      <c r="F874" s="202">
        <v>0</v>
      </c>
      <c r="G874" s="202">
        <v>0</v>
      </c>
      <c r="H874" s="202">
        <v>0</v>
      </c>
      <c r="I874" s="203">
        <v>0</v>
      </c>
    </row>
    <row r="875" spans="1:9" ht="15">
      <c r="A875" s="199"/>
      <c r="B875" s="200"/>
      <c r="C875" s="200" t="s">
        <v>270</v>
      </c>
      <c r="D875" s="201">
        <v>45</v>
      </c>
      <c r="E875" s="202">
        <v>264.10000000000002</v>
      </c>
      <c r="F875" s="202">
        <v>0</v>
      </c>
      <c r="G875" s="202">
        <v>0</v>
      </c>
      <c r="H875" s="202">
        <v>0</v>
      </c>
      <c r="I875" s="203">
        <v>0</v>
      </c>
    </row>
    <row r="876" spans="1:9" ht="15">
      <c r="A876" s="199"/>
      <c r="B876" s="200"/>
      <c r="C876" s="200" t="s">
        <v>243</v>
      </c>
      <c r="D876" s="201">
        <v>1</v>
      </c>
      <c r="E876" s="202">
        <v>8.6020000000000003</v>
      </c>
      <c r="F876" s="202">
        <v>0</v>
      </c>
      <c r="G876" s="202">
        <v>0</v>
      </c>
      <c r="H876" s="202">
        <v>0</v>
      </c>
      <c r="I876" s="203">
        <v>0</v>
      </c>
    </row>
    <row r="877" spans="1:9" ht="15">
      <c r="A877" s="199"/>
      <c r="B877" s="200"/>
      <c r="C877" s="200" t="s">
        <v>349</v>
      </c>
      <c r="D877" s="201">
        <v>4</v>
      </c>
      <c r="E877" s="202">
        <v>2.1334999999999997</v>
      </c>
      <c r="F877" s="202">
        <v>0</v>
      </c>
      <c r="G877" s="202">
        <v>0</v>
      </c>
      <c r="H877" s="202">
        <v>0</v>
      </c>
      <c r="I877" s="203">
        <v>0</v>
      </c>
    </row>
    <row r="878" spans="1:9" ht="15">
      <c r="A878" s="199"/>
      <c r="B878" s="200" t="s">
        <v>537</v>
      </c>
      <c r="C878" s="200"/>
      <c r="D878" s="201" t="s">
        <v>203</v>
      </c>
      <c r="E878" s="202" t="s">
        <v>203</v>
      </c>
      <c r="F878" s="202" t="s">
        <v>203</v>
      </c>
      <c r="G878" s="202" t="s">
        <v>203</v>
      </c>
      <c r="H878" s="202" t="s">
        <v>203</v>
      </c>
      <c r="I878" s="203" t="s">
        <v>203</v>
      </c>
    </row>
    <row r="879" spans="1:9" ht="15">
      <c r="A879" s="199"/>
      <c r="B879" s="200"/>
      <c r="C879" s="200" t="s">
        <v>342</v>
      </c>
      <c r="D879" s="201">
        <v>267</v>
      </c>
      <c r="E879" s="202">
        <v>112797.0034</v>
      </c>
      <c r="F879" s="202">
        <v>8</v>
      </c>
      <c r="G879" s="202">
        <v>3297.4279999999999</v>
      </c>
      <c r="H879" s="202">
        <v>0</v>
      </c>
      <c r="I879" s="203">
        <v>0</v>
      </c>
    </row>
    <row r="880" spans="1:9" ht="15">
      <c r="A880" s="199"/>
      <c r="B880" s="200"/>
      <c r="C880" s="200" t="s">
        <v>235</v>
      </c>
      <c r="D880" s="201">
        <v>1515</v>
      </c>
      <c r="E880" s="202">
        <v>59047.201940000021</v>
      </c>
      <c r="F880" s="202">
        <v>61</v>
      </c>
      <c r="G880" s="202">
        <v>1667.3404</v>
      </c>
      <c r="H880" s="202">
        <v>0</v>
      </c>
      <c r="I880" s="203">
        <v>0</v>
      </c>
    </row>
    <row r="881" spans="1:9" ht="15">
      <c r="A881" s="199"/>
      <c r="B881" s="200"/>
      <c r="C881" s="200" t="s">
        <v>331</v>
      </c>
      <c r="D881" s="201">
        <v>414</v>
      </c>
      <c r="E881" s="202">
        <v>51571.24500000001</v>
      </c>
      <c r="F881" s="202">
        <v>6</v>
      </c>
      <c r="G881" s="202">
        <v>480.72500000000002</v>
      </c>
      <c r="H881" s="202">
        <v>0</v>
      </c>
      <c r="I881" s="203">
        <v>0</v>
      </c>
    </row>
    <row r="882" spans="1:9" ht="15">
      <c r="A882" s="199"/>
      <c r="B882" s="200"/>
      <c r="C882" s="200" t="s">
        <v>205</v>
      </c>
      <c r="D882" s="201">
        <v>3358</v>
      </c>
      <c r="E882" s="202">
        <v>34312.832590000042</v>
      </c>
      <c r="F882" s="202">
        <v>88</v>
      </c>
      <c r="G882" s="202">
        <v>862.40539999999987</v>
      </c>
      <c r="H882" s="202">
        <v>0</v>
      </c>
      <c r="I882" s="203">
        <v>0</v>
      </c>
    </row>
    <row r="883" spans="1:9" ht="15">
      <c r="A883" s="199"/>
      <c r="B883" s="200"/>
      <c r="C883" s="200" t="s">
        <v>237</v>
      </c>
      <c r="D883" s="201">
        <v>956</v>
      </c>
      <c r="E883" s="202">
        <v>24364.925899999998</v>
      </c>
      <c r="F883" s="202">
        <v>32</v>
      </c>
      <c r="G883" s="202">
        <v>753.00441999999998</v>
      </c>
      <c r="H883" s="202">
        <v>0</v>
      </c>
      <c r="I883" s="203">
        <v>0</v>
      </c>
    </row>
    <row r="884" spans="1:9" ht="15">
      <c r="A884" s="199"/>
      <c r="B884" s="200" t="s">
        <v>711</v>
      </c>
      <c r="C884" s="200"/>
      <c r="D884" s="201" t="s">
        <v>203</v>
      </c>
      <c r="E884" s="202" t="s">
        <v>203</v>
      </c>
      <c r="F884" s="202" t="s">
        <v>203</v>
      </c>
      <c r="G884" s="202" t="s">
        <v>203</v>
      </c>
      <c r="H884" s="202" t="s">
        <v>203</v>
      </c>
      <c r="I884" s="203" t="s">
        <v>203</v>
      </c>
    </row>
    <row r="885" spans="1:9" ht="15">
      <c r="A885" s="199"/>
      <c r="B885" s="200"/>
      <c r="C885" s="200" t="s">
        <v>265</v>
      </c>
      <c r="D885" s="201">
        <v>52</v>
      </c>
      <c r="E885" s="202">
        <v>1097.2321999999999</v>
      </c>
      <c r="F885" s="202">
        <v>0</v>
      </c>
      <c r="G885" s="202">
        <v>0</v>
      </c>
      <c r="H885" s="202">
        <v>0</v>
      </c>
      <c r="I885" s="203">
        <v>0</v>
      </c>
    </row>
    <row r="886" spans="1:9" ht="15">
      <c r="A886" s="199"/>
      <c r="B886" s="200"/>
      <c r="C886" s="200" t="s">
        <v>255</v>
      </c>
      <c r="D886" s="201">
        <v>15</v>
      </c>
      <c r="E886" s="202">
        <v>205.452</v>
      </c>
      <c r="F886" s="202">
        <v>0</v>
      </c>
      <c r="G886" s="202">
        <v>0</v>
      </c>
      <c r="H886" s="202">
        <v>0</v>
      </c>
      <c r="I886" s="203">
        <v>0</v>
      </c>
    </row>
    <row r="887" spans="1:9" ht="15">
      <c r="A887" s="199"/>
      <c r="B887" s="200"/>
      <c r="C887" s="200" t="s">
        <v>257</v>
      </c>
      <c r="D887" s="201">
        <v>10</v>
      </c>
      <c r="E887" s="202">
        <v>57.321999999999996</v>
      </c>
      <c r="F887" s="202">
        <v>0</v>
      </c>
      <c r="G887" s="202">
        <v>0</v>
      </c>
      <c r="H887" s="202">
        <v>0</v>
      </c>
      <c r="I887" s="203">
        <v>0</v>
      </c>
    </row>
    <row r="888" spans="1:9" ht="15">
      <c r="A888" s="199"/>
      <c r="B888" s="200"/>
      <c r="C888" s="200" t="s">
        <v>460</v>
      </c>
      <c r="D888" s="201">
        <v>1</v>
      </c>
      <c r="E888" s="202">
        <v>18</v>
      </c>
      <c r="F888" s="202">
        <v>1</v>
      </c>
      <c r="G888" s="202">
        <v>18</v>
      </c>
      <c r="H888" s="202">
        <v>0</v>
      </c>
      <c r="I888" s="203">
        <v>0</v>
      </c>
    </row>
    <row r="889" spans="1:9" ht="15">
      <c r="A889" s="199"/>
      <c r="B889" s="200"/>
      <c r="C889" s="200" t="s">
        <v>459</v>
      </c>
      <c r="D889" s="201">
        <v>1</v>
      </c>
      <c r="E889" s="202">
        <v>7</v>
      </c>
      <c r="F889" s="202">
        <v>1</v>
      </c>
      <c r="G889" s="202">
        <v>7</v>
      </c>
      <c r="H889" s="202">
        <v>0</v>
      </c>
      <c r="I889" s="203">
        <v>0</v>
      </c>
    </row>
    <row r="890" spans="1:9" ht="15">
      <c r="A890" s="199"/>
      <c r="B890" s="200" t="s">
        <v>712</v>
      </c>
      <c r="C890" s="200"/>
      <c r="D890" s="201" t="s">
        <v>203</v>
      </c>
      <c r="E890" s="202" t="s">
        <v>203</v>
      </c>
      <c r="F890" s="202" t="s">
        <v>203</v>
      </c>
      <c r="G890" s="202" t="s">
        <v>203</v>
      </c>
      <c r="H890" s="202" t="s">
        <v>203</v>
      </c>
      <c r="I890" s="203" t="s">
        <v>203</v>
      </c>
    </row>
    <row r="891" spans="1:9" ht="15">
      <c r="A891" s="199"/>
      <c r="B891" s="200"/>
      <c r="C891" s="200" t="s">
        <v>459</v>
      </c>
      <c r="D891" s="201">
        <v>1</v>
      </c>
      <c r="E891" s="202">
        <v>7</v>
      </c>
      <c r="F891" s="202">
        <v>1</v>
      </c>
      <c r="G891" s="202">
        <v>7</v>
      </c>
      <c r="H891" s="202">
        <v>0</v>
      </c>
      <c r="I891" s="203">
        <v>0</v>
      </c>
    </row>
    <row r="892" spans="1:9" ht="15">
      <c r="A892" s="199"/>
      <c r="B892" s="200" t="s">
        <v>713</v>
      </c>
      <c r="C892" s="200"/>
      <c r="D892" s="201" t="s">
        <v>203</v>
      </c>
      <c r="E892" s="202" t="s">
        <v>203</v>
      </c>
      <c r="F892" s="202" t="s">
        <v>203</v>
      </c>
      <c r="G892" s="202" t="s">
        <v>203</v>
      </c>
      <c r="H892" s="202" t="s">
        <v>203</v>
      </c>
      <c r="I892" s="203" t="s">
        <v>203</v>
      </c>
    </row>
    <row r="893" spans="1:9" ht="15">
      <c r="A893" s="199"/>
      <c r="B893" s="200"/>
      <c r="C893" s="200" t="s">
        <v>459</v>
      </c>
      <c r="D893" s="201">
        <v>4</v>
      </c>
      <c r="E893" s="202">
        <v>29.54</v>
      </c>
      <c r="F893" s="202">
        <v>1</v>
      </c>
      <c r="G893" s="202">
        <v>18.54</v>
      </c>
      <c r="H893" s="202">
        <v>0</v>
      </c>
      <c r="I893" s="203">
        <v>0</v>
      </c>
    </row>
    <row r="894" spans="1:9" ht="15">
      <c r="A894" s="199"/>
      <c r="B894" s="200"/>
      <c r="C894" s="200" t="s">
        <v>460</v>
      </c>
      <c r="D894" s="201">
        <v>2</v>
      </c>
      <c r="E894" s="202">
        <v>28</v>
      </c>
      <c r="F894" s="202">
        <v>2</v>
      </c>
      <c r="G894" s="202">
        <v>28</v>
      </c>
      <c r="H894" s="202">
        <v>0</v>
      </c>
      <c r="I894" s="203">
        <v>0</v>
      </c>
    </row>
    <row r="895" spans="1:9" ht="15">
      <c r="A895" s="199"/>
      <c r="B895" s="200"/>
      <c r="C895" s="200" t="s">
        <v>404</v>
      </c>
      <c r="D895" s="201">
        <v>3</v>
      </c>
      <c r="E895" s="202">
        <v>16.23</v>
      </c>
      <c r="F895" s="202">
        <v>0</v>
      </c>
      <c r="G895" s="202">
        <v>0</v>
      </c>
      <c r="H895" s="202">
        <v>0</v>
      </c>
      <c r="I895" s="203">
        <v>0</v>
      </c>
    </row>
    <row r="896" spans="1:9" ht="15">
      <c r="A896" s="199"/>
      <c r="B896" s="200" t="s">
        <v>714</v>
      </c>
      <c r="C896" s="200"/>
      <c r="D896" s="201" t="s">
        <v>203</v>
      </c>
      <c r="E896" s="202" t="s">
        <v>203</v>
      </c>
      <c r="F896" s="202" t="s">
        <v>203</v>
      </c>
      <c r="G896" s="202" t="s">
        <v>203</v>
      </c>
      <c r="H896" s="202" t="s">
        <v>203</v>
      </c>
      <c r="I896" s="203" t="s">
        <v>203</v>
      </c>
    </row>
    <row r="897" spans="1:9" ht="15">
      <c r="A897" s="199"/>
      <c r="B897" s="200"/>
      <c r="C897" s="200" t="s">
        <v>255</v>
      </c>
      <c r="D897" s="201">
        <v>352</v>
      </c>
      <c r="E897" s="202">
        <v>7646.609400000003</v>
      </c>
      <c r="F897" s="202">
        <v>0</v>
      </c>
      <c r="G897" s="202">
        <v>0</v>
      </c>
      <c r="H897" s="202">
        <v>0</v>
      </c>
      <c r="I897" s="203">
        <v>0</v>
      </c>
    </row>
    <row r="898" spans="1:9" ht="15">
      <c r="A898" s="199"/>
      <c r="B898" s="200"/>
      <c r="C898" s="200" t="s">
        <v>265</v>
      </c>
      <c r="D898" s="201">
        <v>14</v>
      </c>
      <c r="E898" s="202">
        <v>143.71600000000004</v>
      </c>
      <c r="F898" s="202">
        <v>0</v>
      </c>
      <c r="G898" s="202">
        <v>0</v>
      </c>
      <c r="H898" s="202">
        <v>0</v>
      </c>
      <c r="I898" s="203">
        <v>0</v>
      </c>
    </row>
    <row r="899" spans="1:9" ht="15">
      <c r="A899" s="199"/>
      <c r="B899" s="200"/>
      <c r="C899" s="200" t="s">
        <v>349</v>
      </c>
      <c r="D899" s="201">
        <v>1</v>
      </c>
      <c r="E899" s="202">
        <v>0.43</v>
      </c>
      <c r="F899" s="202">
        <v>0</v>
      </c>
      <c r="G899" s="202">
        <v>0</v>
      </c>
      <c r="H899" s="202">
        <v>0</v>
      </c>
      <c r="I899" s="203">
        <v>0</v>
      </c>
    </row>
    <row r="900" spans="1:9" ht="15">
      <c r="A900" s="199"/>
      <c r="B900" s="200"/>
      <c r="C900" s="200" t="s">
        <v>447</v>
      </c>
      <c r="D900" s="201">
        <v>13</v>
      </c>
      <c r="E900" s="202">
        <v>8.2730000000000012E-2</v>
      </c>
      <c r="F900" s="202">
        <v>0</v>
      </c>
      <c r="G900" s="202">
        <v>0</v>
      </c>
      <c r="H900" s="202">
        <v>0</v>
      </c>
      <c r="I900" s="203">
        <v>0</v>
      </c>
    </row>
    <row r="901" spans="1:9" ht="15">
      <c r="A901" s="199"/>
      <c r="B901" s="200" t="s">
        <v>715</v>
      </c>
      <c r="C901" s="200"/>
      <c r="D901" s="201" t="s">
        <v>203</v>
      </c>
      <c r="E901" s="202" t="s">
        <v>203</v>
      </c>
      <c r="F901" s="202" t="s">
        <v>203</v>
      </c>
      <c r="G901" s="202" t="s">
        <v>203</v>
      </c>
      <c r="H901" s="202" t="s">
        <v>203</v>
      </c>
      <c r="I901" s="203" t="s">
        <v>203</v>
      </c>
    </row>
    <row r="902" spans="1:9" ht="15">
      <c r="A902" s="199"/>
      <c r="B902" s="200"/>
      <c r="C902" s="200" t="s">
        <v>255</v>
      </c>
      <c r="D902" s="201">
        <v>139</v>
      </c>
      <c r="E902" s="202">
        <v>1576.1776999999997</v>
      </c>
      <c r="F902" s="202">
        <v>0</v>
      </c>
      <c r="G902" s="202">
        <v>0</v>
      </c>
      <c r="H902" s="202">
        <v>0</v>
      </c>
      <c r="I902" s="203">
        <v>0</v>
      </c>
    </row>
    <row r="903" spans="1:9" ht="15">
      <c r="A903" s="199"/>
      <c r="B903" s="200"/>
      <c r="C903" s="200" t="s">
        <v>457</v>
      </c>
      <c r="D903" s="201">
        <v>34</v>
      </c>
      <c r="E903" s="202">
        <v>1328.9551199999999</v>
      </c>
      <c r="F903" s="202">
        <v>1</v>
      </c>
      <c r="G903" s="202">
        <v>7.92E-3</v>
      </c>
      <c r="H903" s="202">
        <v>0</v>
      </c>
      <c r="I903" s="203">
        <v>0</v>
      </c>
    </row>
    <row r="904" spans="1:9" ht="15">
      <c r="A904" s="199"/>
      <c r="B904" s="200"/>
      <c r="C904" s="200" t="s">
        <v>392</v>
      </c>
      <c r="D904" s="201">
        <v>4</v>
      </c>
      <c r="E904" s="202">
        <v>0.99117999999999995</v>
      </c>
      <c r="F904" s="202">
        <v>1</v>
      </c>
      <c r="G904" s="202">
        <v>0.05</v>
      </c>
      <c r="H904" s="202">
        <v>0</v>
      </c>
      <c r="I904" s="203">
        <v>0</v>
      </c>
    </row>
    <row r="905" spans="1:9" ht="15">
      <c r="A905" s="199"/>
      <c r="B905" s="200"/>
      <c r="C905" s="200" t="s">
        <v>466</v>
      </c>
      <c r="D905" s="201">
        <v>2</v>
      </c>
      <c r="E905" s="202">
        <v>0.74280000000000002</v>
      </c>
      <c r="F905" s="202">
        <v>0</v>
      </c>
      <c r="G905" s="202">
        <v>0</v>
      </c>
      <c r="H905" s="202">
        <v>0</v>
      </c>
      <c r="I905" s="203">
        <v>0</v>
      </c>
    </row>
    <row r="906" spans="1:9" ht="15">
      <c r="A906" s="199"/>
      <c r="B906" s="200"/>
      <c r="C906" s="200" t="s">
        <v>331</v>
      </c>
      <c r="D906" s="201">
        <v>2</v>
      </c>
      <c r="E906" s="202">
        <v>0.23299999999999998</v>
      </c>
      <c r="F906" s="202">
        <v>0</v>
      </c>
      <c r="G906" s="202">
        <v>0</v>
      </c>
      <c r="H906" s="202">
        <v>0</v>
      </c>
      <c r="I906" s="203">
        <v>0</v>
      </c>
    </row>
    <row r="907" spans="1:9" ht="15">
      <c r="A907" s="199"/>
      <c r="B907" s="200" t="s">
        <v>716</v>
      </c>
      <c r="C907" s="200"/>
      <c r="D907" s="201" t="s">
        <v>203</v>
      </c>
      <c r="E907" s="202" t="s">
        <v>203</v>
      </c>
      <c r="F907" s="202" t="s">
        <v>203</v>
      </c>
      <c r="G907" s="202" t="s">
        <v>203</v>
      </c>
      <c r="H907" s="202" t="s">
        <v>203</v>
      </c>
      <c r="I907" s="203" t="s">
        <v>203</v>
      </c>
    </row>
    <row r="908" spans="1:9" ht="15">
      <c r="A908" s="199"/>
      <c r="B908" s="200"/>
      <c r="C908" s="200" t="s">
        <v>255</v>
      </c>
      <c r="D908" s="201">
        <v>20</v>
      </c>
      <c r="E908" s="202">
        <v>349.84199999999993</v>
      </c>
      <c r="F908" s="202">
        <v>0</v>
      </c>
      <c r="G908" s="202">
        <v>0</v>
      </c>
      <c r="H908" s="202">
        <v>0</v>
      </c>
      <c r="I908" s="203">
        <v>0</v>
      </c>
    </row>
    <row r="909" spans="1:9" ht="15">
      <c r="A909" s="199"/>
      <c r="B909" s="200" t="s">
        <v>575</v>
      </c>
      <c r="C909" s="200"/>
      <c r="D909" s="201" t="s">
        <v>203</v>
      </c>
      <c r="E909" s="202" t="s">
        <v>203</v>
      </c>
      <c r="F909" s="202" t="s">
        <v>203</v>
      </c>
      <c r="G909" s="202" t="s">
        <v>203</v>
      </c>
      <c r="H909" s="202" t="s">
        <v>203</v>
      </c>
      <c r="I909" s="203" t="s">
        <v>203</v>
      </c>
    </row>
    <row r="910" spans="1:9" ht="15">
      <c r="A910" s="199"/>
      <c r="B910" s="200"/>
      <c r="C910" s="200" t="s">
        <v>279</v>
      </c>
      <c r="D910" s="201">
        <v>6</v>
      </c>
      <c r="E910" s="202">
        <v>136.35000000000002</v>
      </c>
      <c r="F910" s="202">
        <v>1</v>
      </c>
      <c r="G910" s="202">
        <v>16.260000000000002</v>
      </c>
      <c r="H910" s="202">
        <v>0</v>
      </c>
      <c r="I910" s="203">
        <v>0</v>
      </c>
    </row>
    <row r="911" spans="1:9" ht="15">
      <c r="A911" s="199"/>
      <c r="B911" s="200"/>
      <c r="C911" s="200" t="s">
        <v>255</v>
      </c>
      <c r="D911" s="201">
        <v>25</v>
      </c>
      <c r="E911" s="202">
        <v>28.414700000000003</v>
      </c>
      <c r="F911" s="202">
        <v>0</v>
      </c>
      <c r="G911" s="202">
        <v>0</v>
      </c>
      <c r="H911" s="202">
        <v>0</v>
      </c>
      <c r="I911" s="203">
        <v>0</v>
      </c>
    </row>
    <row r="912" spans="1:9" ht="15">
      <c r="A912" s="199"/>
      <c r="B912" s="200"/>
      <c r="C912" s="200" t="s">
        <v>331</v>
      </c>
      <c r="D912" s="201">
        <v>1</v>
      </c>
      <c r="E912" s="202">
        <v>24</v>
      </c>
      <c r="F912" s="202">
        <v>0</v>
      </c>
      <c r="G912" s="202">
        <v>0</v>
      </c>
      <c r="H912" s="202">
        <v>0</v>
      </c>
      <c r="I912" s="203">
        <v>0</v>
      </c>
    </row>
    <row r="913" spans="1:9" ht="15">
      <c r="A913" s="199"/>
      <c r="B913" s="200"/>
      <c r="C913" s="200" t="s">
        <v>459</v>
      </c>
      <c r="D913" s="201">
        <v>1</v>
      </c>
      <c r="E913" s="202">
        <v>4</v>
      </c>
      <c r="F913" s="202">
        <v>1</v>
      </c>
      <c r="G913" s="202">
        <v>4</v>
      </c>
      <c r="H913" s="202">
        <v>0</v>
      </c>
      <c r="I913" s="203">
        <v>0</v>
      </c>
    </row>
    <row r="914" spans="1:9" ht="15">
      <c r="A914" s="199"/>
      <c r="B914" s="200" t="s">
        <v>717</v>
      </c>
      <c r="C914" s="200"/>
      <c r="D914" s="201" t="s">
        <v>203</v>
      </c>
      <c r="E914" s="202" t="s">
        <v>203</v>
      </c>
      <c r="F914" s="202" t="s">
        <v>203</v>
      </c>
      <c r="G914" s="202" t="s">
        <v>203</v>
      </c>
      <c r="H914" s="202" t="s">
        <v>203</v>
      </c>
      <c r="I914" s="203" t="s">
        <v>203</v>
      </c>
    </row>
    <row r="915" spans="1:9" ht="15">
      <c r="A915" s="199"/>
      <c r="B915" s="200"/>
      <c r="C915" s="200" t="s">
        <v>255</v>
      </c>
      <c r="D915" s="201">
        <v>92</v>
      </c>
      <c r="E915" s="202">
        <v>1924.2681999999995</v>
      </c>
      <c r="F915" s="202">
        <v>0</v>
      </c>
      <c r="G915" s="202">
        <v>0</v>
      </c>
      <c r="H915" s="202">
        <v>0</v>
      </c>
      <c r="I915" s="203">
        <v>0</v>
      </c>
    </row>
    <row r="916" spans="1:9" ht="15">
      <c r="A916" s="199"/>
      <c r="B916" s="200"/>
      <c r="C916" s="200" t="s">
        <v>439</v>
      </c>
      <c r="D916" s="201">
        <v>1</v>
      </c>
      <c r="E916" s="202">
        <v>14</v>
      </c>
      <c r="F916" s="202">
        <v>0</v>
      </c>
      <c r="G916" s="202">
        <v>0</v>
      </c>
      <c r="H916" s="202">
        <v>0</v>
      </c>
      <c r="I916" s="203">
        <v>0</v>
      </c>
    </row>
    <row r="917" spans="1:9" ht="15">
      <c r="A917" s="199"/>
      <c r="B917" s="200" t="s">
        <v>718</v>
      </c>
      <c r="C917" s="200"/>
      <c r="D917" s="201" t="s">
        <v>203</v>
      </c>
      <c r="E917" s="202" t="s">
        <v>203</v>
      </c>
      <c r="F917" s="202" t="s">
        <v>203</v>
      </c>
      <c r="G917" s="202" t="s">
        <v>203</v>
      </c>
      <c r="H917" s="202" t="s">
        <v>203</v>
      </c>
      <c r="I917" s="203" t="s">
        <v>203</v>
      </c>
    </row>
    <row r="918" spans="1:9" ht="15">
      <c r="A918" s="199"/>
      <c r="B918" s="200"/>
      <c r="C918" s="200" t="s">
        <v>255</v>
      </c>
      <c r="D918" s="201">
        <v>35</v>
      </c>
      <c r="E918" s="202">
        <v>1195.0029999999999</v>
      </c>
      <c r="F918" s="202">
        <v>0</v>
      </c>
      <c r="G918" s="202">
        <v>0</v>
      </c>
      <c r="H918" s="202">
        <v>0</v>
      </c>
      <c r="I918" s="203">
        <v>0</v>
      </c>
    </row>
    <row r="919" spans="1:9" ht="15">
      <c r="A919" s="199"/>
      <c r="B919" s="200" t="s">
        <v>588</v>
      </c>
      <c r="C919" s="200"/>
      <c r="D919" s="201" t="s">
        <v>203</v>
      </c>
      <c r="E919" s="202" t="s">
        <v>203</v>
      </c>
      <c r="F919" s="202" t="s">
        <v>203</v>
      </c>
      <c r="G919" s="202" t="s">
        <v>203</v>
      </c>
      <c r="H919" s="202" t="s">
        <v>203</v>
      </c>
      <c r="I919" s="203" t="s">
        <v>203</v>
      </c>
    </row>
    <row r="920" spans="1:9" ht="15">
      <c r="A920" s="199"/>
      <c r="B920" s="200"/>
      <c r="C920" s="200" t="s">
        <v>331</v>
      </c>
      <c r="D920" s="201">
        <v>8</v>
      </c>
      <c r="E920" s="202">
        <v>1789.2</v>
      </c>
      <c r="F920" s="202">
        <v>1</v>
      </c>
      <c r="G920" s="202">
        <v>90</v>
      </c>
      <c r="H920" s="202">
        <v>0</v>
      </c>
      <c r="I920" s="203">
        <v>0</v>
      </c>
    </row>
    <row r="921" spans="1:9" ht="15">
      <c r="A921" s="199"/>
      <c r="B921" s="200"/>
      <c r="C921" s="200" t="s">
        <v>270</v>
      </c>
      <c r="D921" s="201">
        <v>12</v>
      </c>
      <c r="E921" s="202">
        <v>282.77</v>
      </c>
      <c r="F921" s="202">
        <v>1</v>
      </c>
      <c r="G921" s="202">
        <v>19.84</v>
      </c>
      <c r="H921" s="202">
        <v>0</v>
      </c>
      <c r="I921" s="203">
        <v>0</v>
      </c>
    </row>
    <row r="922" spans="1:9" ht="15">
      <c r="A922" s="199"/>
      <c r="B922" s="200"/>
      <c r="C922" s="200" t="s">
        <v>255</v>
      </c>
      <c r="D922" s="201">
        <v>238</v>
      </c>
      <c r="E922" s="202">
        <v>239.83780999999999</v>
      </c>
      <c r="F922" s="202">
        <v>2</v>
      </c>
      <c r="G922" s="202">
        <v>2.9531000000000001</v>
      </c>
      <c r="H922" s="202">
        <v>0</v>
      </c>
      <c r="I922" s="203">
        <v>0</v>
      </c>
    </row>
    <row r="923" spans="1:9" ht="15">
      <c r="A923" s="199"/>
      <c r="B923" s="200"/>
      <c r="C923" s="200" t="s">
        <v>348</v>
      </c>
      <c r="D923" s="201">
        <v>3</v>
      </c>
      <c r="E923" s="202">
        <v>0.108</v>
      </c>
      <c r="F923" s="202">
        <v>0</v>
      </c>
      <c r="G923" s="202">
        <v>0</v>
      </c>
      <c r="H923" s="202">
        <v>0</v>
      </c>
      <c r="I923" s="203">
        <v>0</v>
      </c>
    </row>
    <row r="924" spans="1:9" ht="15">
      <c r="A924" s="199"/>
      <c r="B924" s="200"/>
      <c r="C924" s="200" t="s">
        <v>393</v>
      </c>
      <c r="D924" s="201">
        <v>2</v>
      </c>
      <c r="E924" s="202">
        <v>3.1E-2</v>
      </c>
      <c r="F924" s="202">
        <v>1</v>
      </c>
      <c r="G924" s="202">
        <v>1E-3</v>
      </c>
      <c r="H924" s="202">
        <v>0</v>
      </c>
      <c r="I924" s="203">
        <v>0</v>
      </c>
    </row>
    <row r="925" spans="1:9" ht="15">
      <c r="A925" s="199"/>
      <c r="B925" s="200" t="s">
        <v>719</v>
      </c>
      <c r="C925" s="200"/>
      <c r="D925" s="201" t="s">
        <v>203</v>
      </c>
      <c r="E925" s="202" t="s">
        <v>203</v>
      </c>
      <c r="F925" s="202" t="s">
        <v>203</v>
      </c>
      <c r="G925" s="202" t="s">
        <v>203</v>
      </c>
      <c r="H925" s="202" t="s">
        <v>203</v>
      </c>
      <c r="I925" s="203" t="s">
        <v>203</v>
      </c>
    </row>
    <row r="926" spans="1:9" ht="15">
      <c r="A926" s="199"/>
      <c r="B926" s="200"/>
      <c r="C926" s="200" t="s">
        <v>459</v>
      </c>
      <c r="D926" s="201">
        <v>12</v>
      </c>
      <c r="E926" s="202">
        <v>420.40000000000003</v>
      </c>
      <c r="F926" s="202">
        <v>2</v>
      </c>
      <c r="G926" s="202">
        <v>30.6</v>
      </c>
      <c r="H926" s="202">
        <v>0</v>
      </c>
      <c r="I926" s="203">
        <v>0</v>
      </c>
    </row>
    <row r="927" spans="1:9" ht="15">
      <c r="A927" s="199"/>
      <c r="B927" s="200"/>
      <c r="C927" s="200" t="s">
        <v>466</v>
      </c>
      <c r="D927" s="201">
        <v>4</v>
      </c>
      <c r="E927" s="202">
        <v>16.06176</v>
      </c>
      <c r="F927" s="202">
        <v>0</v>
      </c>
      <c r="G927" s="202">
        <v>0</v>
      </c>
      <c r="H927" s="202">
        <v>0</v>
      </c>
      <c r="I927" s="203">
        <v>0</v>
      </c>
    </row>
    <row r="928" spans="1:9" ht="15">
      <c r="A928" s="199"/>
      <c r="B928" s="200"/>
      <c r="C928" s="200" t="s">
        <v>421</v>
      </c>
      <c r="D928" s="201">
        <v>4</v>
      </c>
      <c r="E928" s="202">
        <v>2.6847099999999999</v>
      </c>
      <c r="F928" s="202">
        <v>0</v>
      </c>
      <c r="G928" s="202">
        <v>0</v>
      </c>
      <c r="H928" s="202">
        <v>0</v>
      </c>
      <c r="I928" s="203">
        <v>0</v>
      </c>
    </row>
    <row r="929" spans="1:9" ht="15">
      <c r="A929" s="199"/>
      <c r="B929" s="200"/>
      <c r="C929" s="200" t="s">
        <v>460</v>
      </c>
      <c r="D929" s="201">
        <v>1</v>
      </c>
      <c r="E929" s="202">
        <v>2.1930000000000001</v>
      </c>
      <c r="F929" s="202">
        <v>1</v>
      </c>
      <c r="G929" s="202">
        <v>2.1930000000000001</v>
      </c>
      <c r="H929" s="202">
        <v>0</v>
      </c>
      <c r="I929" s="203">
        <v>0</v>
      </c>
    </row>
    <row r="930" spans="1:9" ht="15">
      <c r="A930" s="199"/>
      <c r="B930" s="200"/>
      <c r="C930" s="200" t="s">
        <v>393</v>
      </c>
      <c r="D930" s="201">
        <v>6</v>
      </c>
      <c r="E930" s="202">
        <v>0.30600000000000005</v>
      </c>
      <c r="F930" s="202">
        <v>0</v>
      </c>
      <c r="G930" s="202">
        <v>0</v>
      </c>
      <c r="H930" s="202">
        <v>0</v>
      </c>
      <c r="I930" s="203">
        <v>0</v>
      </c>
    </row>
    <row r="931" spans="1:9" ht="15">
      <c r="A931" s="199"/>
      <c r="B931" s="200" t="s">
        <v>720</v>
      </c>
      <c r="C931" s="200"/>
      <c r="D931" s="201" t="s">
        <v>203</v>
      </c>
      <c r="E931" s="202" t="s">
        <v>203</v>
      </c>
      <c r="F931" s="202" t="s">
        <v>203</v>
      </c>
      <c r="G931" s="202" t="s">
        <v>203</v>
      </c>
      <c r="H931" s="202" t="s">
        <v>203</v>
      </c>
      <c r="I931" s="203" t="s">
        <v>203</v>
      </c>
    </row>
    <row r="932" spans="1:9" ht="15">
      <c r="A932" s="199"/>
      <c r="B932" s="200"/>
      <c r="C932" s="200" t="s">
        <v>255</v>
      </c>
      <c r="D932" s="201">
        <v>4</v>
      </c>
      <c r="E932" s="202">
        <v>60.433000000000007</v>
      </c>
      <c r="F932" s="202">
        <v>0</v>
      </c>
      <c r="G932" s="202">
        <v>0</v>
      </c>
      <c r="H932" s="202">
        <v>0</v>
      </c>
      <c r="I932" s="203">
        <v>0</v>
      </c>
    </row>
    <row r="933" spans="1:9" ht="15">
      <c r="A933" s="199"/>
      <c r="B933" s="200" t="s">
        <v>721</v>
      </c>
      <c r="C933" s="200"/>
      <c r="D933" s="201" t="s">
        <v>203</v>
      </c>
      <c r="E933" s="202" t="s">
        <v>203</v>
      </c>
      <c r="F933" s="202" t="s">
        <v>203</v>
      </c>
      <c r="G933" s="202" t="s">
        <v>203</v>
      </c>
      <c r="H933" s="202" t="s">
        <v>203</v>
      </c>
      <c r="I933" s="203" t="s">
        <v>203</v>
      </c>
    </row>
    <row r="934" spans="1:9" ht="15">
      <c r="A934" s="199"/>
      <c r="B934" s="200"/>
      <c r="C934" s="200" t="s">
        <v>255</v>
      </c>
      <c r="D934" s="201">
        <v>91</v>
      </c>
      <c r="E934" s="202">
        <v>6428.9215000000004</v>
      </c>
      <c r="F934" s="202">
        <v>12</v>
      </c>
      <c r="G934" s="202">
        <v>126.41</v>
      </c>
      <c r="H934" s="202">
        <v>0</v>
      </c>
      <c r="I934" s="203">
        <v>0</v>
      </c>
    </row>
    <row r="935" spans="1:9" ht="15">
      <c r="A935" s="199"/>
      <c r="B935" s="200" t="s">
        <v>722</v>
      </c>
      <c r="C935" s="200"/>
      <c r="D935" s="201" t="s">
        <v>203</v>
      </c>
      <c r="E935" s="202" t="s">
        <v>203</v>
      </c>
      <c r="F935" s="202" t="s">
        <v>203</v>
      </c>
      <c r="G935" s="202" t="s">
        <v>203</v>
      </c>
      <c r="H935" s="202" t="s">
        <v>203</v>
      </c>
      <c r="I935" s="203" t="s">
        <v>203</v>
      </c>
    </row>
    <row r="936" spans="1:9" ht="15">
      <c r="A936" s="199"/>
      <c r="B936" s="200"/>
      <c r="C936" s="200" t="s">
        <v>255</v>
      </c>
      <c r="D936" s="201">
        <v>148</v>
      </c>
      <c r="E936" s="202">
        <v>3987.9281000000005</v>
      </c>
      <c r="F936" s="202">
        <v>8</v>
      </c>
      <c r="G936" s="202">
        <v>31.05</v>
      </c>
      <c r="H936" s="202">
        <v>0</v>
      </c>
      <c r="I936" s="203">
        <v>0</v>
      </c>
    </row>
    <row r="937" spans="1:9" ht="15">
      <c r="A937" s="199"/>
      <c r="B937" s="200"/>
      <c r="C937" s="200" t="s">
        <v>283</v>
      </c>
      <c r="D937" s="201">
        <v>1</v>
      </c>
      <c r="E937" s="202">
        <v>2.3370000000000002</v>
      </c>
      <c r="F937" s="202">
        <v>0</v>
      </c>
      <c r="G937" s="202">
        <v>0</v>
      </c>
      <c r="H937" s="202">
        <v>0</v>
      </c>
      <c r="I937" s="203">
        <v>0</v>
      </c>
    </row>
    <row r="938" spans="1:9" ht="15">
      <c r="A938" s="199"/>
      <c r="B938" s="200" t="s">
        <v>723</v>
      </c>
      <c r="C938" s="200"/>
      <c r="D938" s="201" t="s">
        <v>203</v>
      </c>
      <c r="E938" s="202" t="s">
        <v>203</v>
      </c>
      <c r="F938" s="202" t="s">
        <v>203</v>
      </c>
      <c r="G938" s="202" t="s">
        <v>203</v>
      </c>
      <c r="H938" s="202" t="s">
        <v>203</v>
      </c>
      <c r="I938" s="203" t="s">
        <v>203</v>
      </c>
    </row>
    <row r="939" spans="1:9" ht="15">
      <c r="A939" s="199"/>
      <c r="B939" s="200"/>
      <c r="C939" s="200" t="s">
        <v>459</v>
      </c>
      <c r="D939" s="201">
        <v>1</v>
      </c>
      <c r="E939" s="202">
        <v>12.6</v>
      </c>
      <c r="F939" s="202">
        <v>0</v>
      </c>
      <c r="G939" s="202">
        <v>0</v>
      </c>
      <c r="H939" s="202">
        <v>0</v>
      </c>
      <c r="I939" s="203">
        <v>0</v>
      </c>
    </row>
    <row r="940" spans="1:9" ht="15">
      <c r="A940" s="194" t="s">
        <v>724</v>
      </c>
      <c r="B940" s="195"/>
      <c r="C940" s="195"/>
      <c r="D940" s="257" t="s">
        <v>203</v>
      </c>
      <c r="E940" s="258" t="s">
        <v>203</v>
      </c>
      <c r="F940" s="258" t="s">
        <v>203</v>
      </c>
      <c r="G940" s="258" t="s">
        <v>203</v>
      </c>
      <c r="H940" s="258" t="s">
        <v>203</v>
      </c>
      <c r="I940" s="259" t="s">
        <v>203</v>
      </c>
    </row>
    <row r="941" spans="1:9" ht="15">
      <c r="A941" s="199"/>
      <c r="B941" s="200" t="s">
        <v>725</v>
      </c>
      <c r="C941" s="200"/>
      <c r="D941" s="201" t="s">
        <v>203</v>
      </c>
      <c r="E941" s="202" t="s">
        <v>203</v>
      </c>
      <c r="F941" s="202" t="s">
        <v>203</v>
      </c>
      <c r="G941" s="202" t="s">
        <v>203</v>
      </c>
      <c r="H941" s="202" t="s">
        <v>203</v>
      </c>
      <c r="I941" s="203" t="s">
        <v>203</v>
      </c>
    </row>
    <row r="942" spans="1:9" ht="15">
      <c r="A942" s="204"/>
      <c r="B942" s="205"/>
      <c r="C942" s="205" t="s">
        <v>447</v>
      </c>
      <c r="D942" s="206">
        <v>4</v>
      </c>
      <c r="E942" s="207">
        <v>30.990900000000003</v>
      </c>
      <c r="F942" s="207">
        <v>1</v>
      </c>
      <c r="G942" s="207">
        <v>1.4999999999999999E-2</v>
      </c>
      <c r="H942" s="207">
        <v>0</v>
      </c>
      <c r="I942" s="208">
        <v>0</v>
      </c>
    </row>
  </sheetData>
  <mergeCells count="6">
    <mergeCell ref="H2:I2"/>
    <mergeCell ref="A2:A3"/>
    <mergeCell ref="B2:B3"/>
    <mergeCell ref="C2:C3"/>
    <mergeCell ref="D2:E2"/>
    <mergeCell ref="F2:G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A51"/>
  <sheetViews>
    <sheetView zoomScaleNormal="100" workbookViewId="0"/>
  </sheetViews>
  <sheetFormatPr defaultRowHeight="13.5"/>
  <cols>
    <col min="1" max="1" width="2.375" style="30" customWidth="1"/>
    <col min="2" max="2" width="9" style="30" customWidth="1"/>
    <col min="3" max="3" width="11.625" style="30" customWidth="1"/>
    <col min="4" max="4" width="13.75" style="30" customWidth="1"/>
    <col min="5" max="11" width="11.625" style="30" customWidth="1"/>
    <col min="12" max="12" width="9" style="30" customWidth="1"/>
    <col min="13" max="13" width="9" style="31" customWidth="1"/>
    <col min="14" max="16" width="9" style="213" customWidth="1"/>
    <col min="17" max="17" width="9" style="216" customWidth="1"/>
    <col min="18" max="18" width="11.125" style="215" bestFit="1" customWidth="1"/>
    <col min="19" max="21" width="9.125" style="216" bestFit="1" customWidth="1"/>
    <col min="22" max="23" width="9" style="216"/>
    <col min="24" max="27" width="9" style="213"/>
    <col min="28" max="16384" width="9" style="30"/>
  </cols>
  <sheetData>
    <row r="2" spans="1:27" s="27" customFormat="1" ht="14.25">
      <c r="N2" s="209"/>
      <c r="O2" s="209"/>
      <c r="P2" s="209"/>
      <c r="Q2" s="210"/>
      <c r="R2" s="211"/>
      <c r="S2" s="210"/>
      <c r="T2" s="210"/>
      <c r="U2" s="210"/>
      <c r="V2" s="210"/>
      <c r="W2" s="210"/>
      <c r="X2" s="209"/>
      <c r="Y2" s="209"/>
      <c r="Z2" s="209"/>
      <c r="AA2" s="209"/>
    </row>
    <row r="3" spans="1:27" s="27" customFormat="1" ht="15.75">
      <c r="N3" s="209"/>
      <c r="O3" s="209"/>
      <c r="P3" s="209"/>
      <c r="Q3" s="210"/>
      <c r="R3" s="212" t="s">
        <v>3</v>
      </c>
      <c r="S3" s="212" t="s">
        <v>36</v>
      </c>
      <c r="T3" s="212" t="s">
        <v>3</v>
      </c>
      <c r="U3" s="212" t="s">
        <v>36</v>
      </c>
      <c r="V3" s="212" t="s">
        <v>3</v>
      </c>
      <c r="W3" s="212" t="s">
        <v>36</v>
      </c>
      <c r="X3" s="212"/>
      <c r="Y3" s="209"/>
      <c r="Z3" s="209"/>
      <c r="AA3" s="209"/>
    </row>
    <row r="4" spans="1:27">
      <c r="A4" s="28"/>
      <c r="B4" s="28"/>
      <c r="C4" s="28"/>
      <c r="D4" s="29"/>
      <c r="E4" s="29"/>
      <c r="F4" s="29"/>
      <c r="G4" s="29"/>
      <c r="H4" s="29"/>
      <c r="I4" s="29"/>
      <c r="Q4" s="214"/>
    </row>
    <row r="5" spans="1:27">
      <c r="A5" s="28"/>
      <c r="B5" s="28"/>
      <c r="C5" s="28"/>
      <c r="D5" s="29"/>
      <c r="E5" s="29"/>
      <c r="F5" s="29"/>
      <c r="G5" s="29"/>
      <c r="H5" s="29"/>
      <c r="I5" s="29"/>
      <c r="Q5" s="214">
        <v>1975</v>
      </c>
      <c r="R5" s="215">
        <v>246507</v>
      </c>
      <c r="S5" s="217">
        <v>20775</v>
      </c>
      <c r="T5" s="216">
        <f t="shared" ref="T5:T49" si="0">R5/10000</f>
        <v>24.650700000000001</v>
      </c>
      <c r="U5" s="216">
        <f t="shared" ref="U5:U49" si="1">S5/1000</f>
        <v>20.774999999999999</v>
      </c>
      <c r="V5" s="218">
        <f>T5</f>
        <v>24.650700000000001</v>
      </c>
      <c r="W5" s="218">
        <f>U5</f>
        <v>20.774999999999999</v>
      </c>
    </row>
    <row r="6" spans="1:27">
      <c r="A6" s="28"/>
      <c r="B6" s="28"/>
      <c r="C6" s="28"/>
      <c r="D6" s="29"/>
      <c r="E6" s="29"/>
      <c r="F6" s="29"/>
      <c r="G6" s="29"/>
      <c r="H6" s="29"/>
      <c r="I6" s="29"/>
      <c r="Q6" s="214">
        <v>1976</v>
      </c>
      <c r="R6" s="215">
        <v>284846</v>
      </c>
      <c r="S6" s="217">
        <v>21552</v>
      </c>
      <c r="T6" s="216">
        <f t="shared" si="0"/>
        <v>28.4846</v>
      </c>
      <c r="U6" s="216">
        <f t="shared" si="1"/>
        <v>21.552</v>
      </c>
      <c r="V6" s="218">
        <f t="shared" ref="V6:W38" si="2">T6</f>
        <v>28.4846</v>
      </c>
      <c r="W6" s="218">
        <f t="shared" si="2"/>
        <v>21.552</v>
      </c>
    </row>
    <row r="7" spans="1:27">
      <c r="A7" s="28"/>
      <c r="B7" s="28"/>
      <c r="C7" s="28"/>
      <c r="D7" s="29"/>
      <c r="E7" s="29"/>
      <c r="F7" s="29"/>
      <c r="G7" s="29"/>
      <c r="H7" s="29"/>
      <c r="I7" s="29"/>
      <c r="Q7" s="214">
        <v>1977</v>
      </c>
      <c r="R7" s="215">
        <v>311957</v>
      </c>
      <c r="S7" s="217">
        <v>23300</v>
      </c>
      <c r="T7" s="216">
        <f t="shared" si="0"/>
        <v>31.195699999999999</v>
      </c>
      <c r="U7" s="216">
        <f t="shared" si="1"/>
        <v>23.3</v>
      </c>
      <c r="V7" s="218">
        <f t="shared" si="2"/>
        <v>31.195699999999999</v>
      </c>
      <c r="W7" s="218">
        <f t="shared" si="2"/>
        <v>23.3</v>
      </c>
    </row>
    <row r="8" spans="1:27">
      <c r="A8" s="28"/>
      <c r="B8" s="28"/>
      <c r="C8" s="28"/>
      <c r="D8" s="29"/>
      <c r="E8" s="29"/>
      <c r="F8" s="29"/>
      <c r="G8" s="29"/>
      <c r="H8" s="29"/>
      <c r="I8" s="29"/>
      <c r="Q8" s="214">
        <v>1978</v>
      </c>
      <c r="R8" s="215">
        <v>335085</v>
      </c>
      <c r="S8" s="217">
        <v>21991</v>
      </c>
      <c r="T8" s="216">
        <f t="shared" si="0"/>
        <v>33.508499999999998</v>
      </c>
      <c r="U8" s="216">
        <f t="shared" si="1"/>
        <v>21.991</v>
      </c>
      <c r="V8" s="218">
        <f t="shared" si="2"/>
        <v>33.508499999999998</v>
      </c>
      <c r="W8" s="218">
        <f t="shared" si="2"/>
        <v>21.991</v>
      </c>
    </row>
    <row r="9" spans="1:27">
      <c r="A9" s="28"/>
      <c r="B9" s="28"/>
      <c r="C9" s="28"/>
      <c r="D9" s="29"/>
      <c r="E9" s="29"/>
      <c r="F9" s="29"/>
      <c r="G9" s="29"/>
      <c r="H9" s="29"/>
      <c r="I9" s="29"/>
      <c r="Q9" s="214">
        <v>1979</v>
      </c>
      <c r="R9" s="215">
        <v>345462</v>
      </c>
      <c r="S9" s="217">
        <v>23262</v>
      </c>
      <c r="T9" s="216">
        <f t="shared" si="0"/>
        <v>34.546199999999999</v>
      </c>
      <c r="U9" s="216">
        <f t="shared" si="1"/>
        <v>23.262</v>
      </c>
      <c r="V9" s="218">
        <f t="shared" si="2"/>
        <v>34.546199999999999</v>
      </c>
      <c r="W9" s="218">
        <f t="shared" si="2"/>
        <v>23.262</v>
      </c>
    </row>
    <row r="10" spans="1:27">
      <c r="A10" s="28"/>
      <c r="B10" s="28"/>
      <c r="C10" s="28"/>
      <c r="D10" s="29"/>
      <c r="E10" s="29"/>
      <c r="F10" s="29"/>
      <c r="G10" s="29"/>
      <c r="H10" s="29"/>
      <c r="I10" s="29"/>
      <c r="Q10" s="214">
        <v>1980</v>
      </c>
      <c r="R10" s="215">
        <v>314177</v>
      </c>
      <c r="S10" s="217">
        <v>23108</v>
      </c>
      <c r="T10" s="216">
        <f t="shared" si="0"/>
        <v>31.4177</v>
      </c>
      <c r="U10" s="216">
        <f t="shared" si="1"/>
        <v>23.108000000000001</v>
      </c>
      <c r="V10" s="218">
        <f t="shared" si="2"/>
        <v>31.4177</v>
      </c>
      <c r="W10" s="218">
        <f t="shared" si="2"/>
        <v>23.108000000000001</v>
      </c>
    </row>
    <row r="11" spans="1:27">
      <c r="A11" s="28"/>
      <c r="B11" s="28"/>
      <c r="C11" s="28" t="s">
        <v>203</v>
      </c>
      <c r="D11" s="29"/>
      <c r="E11" s="29"/>
      <c r="F11" s="29"/>
      <c r="G11" s="29"/>
      <c r="H11" s="29"/>
      <c r="I11" s="29"/>
      <c r="Q11" s="214">
        <v>1981</v>
      </c>
      <c r="R11" s="215">
        <v>346711</v>
      </c>
      <c r="S11" s="217">
        <v>23057</v>
      </c>
      <c r="T11" s="216">
        <f t="shared" si="0"/>
        <v>34.671100000000003</v>
      </c>
      <c r="U11" s="216">
        <f t="shared" si="1"/>
        <v>23.056999999999999</v>
      </c>
      <c r="V11" s="218">
        <f t="shared" si="2"/>
        <v>34.671100000000003</v>
      </c>
      <c r="W11" s="218">
        <f t="shared" si="2"/>
        <v>23.056999999999999</v>
      </c>
    </row>
    <row r="12" spans="1:27">
      <c r="A12" s="28"/>
      <c r="B12" s="28"/>
      <c r="C12" s="28"/>
      <c r="D12" s="29"/>
      <c r="E12" s="29"/>
      <c r="F12" s="29"/>
      <c r="G12" s="29"/>
      <c r="H12" s="29"/>
      <c r="I12" s="29"/>
      <c r="Q12" s="214">
        <v>1982</v>
      </c>
      <c r="R12" s="215">
        <v>319617</v>
      </c>
      <c r="S12" s="217">
        <v>21484</v>
      </c>
      <c r="T12" s="216">
        <f t="shared" si="0"/>
        <v>31.9617</v>
      </c>
      <c r="U12" s="216">
        <f t="shared" si="1"/>
        <v>21.484000000000002</v>
      </c>
      <c r="V12" s="218">
        <f t="shared" si="2"/>
        <v>31.9617</v>
      </c>
      <c r="W12" s="218">
        <f t="shared" si="2"/>
        <v>21.484000000000002</v>
      </c>
    </row>
    <row r="13" spans="1:27">
      <c r="A13" s="28"/>
      <c r="B13" s="28"/>
      <c r="C13" s="28"/>
      <c r="D13" s="29"/>
      <c r="E13" s="29"/>
      <c r="F13" s="29"/>
      <c r="G13" s="29"/>
      <c r="H13" s="29"/>
      <c r="I13" s="29"/>
      <c r="Q13" s="214">
        <v>1983</v>
      </c>
      <c r="R13" s="215">
        <v>334829</v>
      </c>
      <c r="S13" s="217">
        <v>21924</v>
      </c>
      <c r="T13" s="216">
        <f t="shared" si="0"/>
        <v>33.482900000000001</v>
      </c>
      <c r="U13" s="216">
        <f t="shared" si="1"/>
        <v>21.923999999999999</v>
      </c>
      <c r="V13" s="218">
        <f t="shared" si="2"/>
        <v>33.482900000000001</v>
      </c>
      <c r="W13" s="218">
        <f t="shared" si="2"/>
        <v>21.923999999999999</v>
      </c>
    </row>
    <row r="14" spans="1:27">
      <c r="A14" s="28"/>
      <c r="B14" s="28"/>
      <c r="C14" s="28"/>
      <c r="D14" s="29"/>
      <c r="E14" s="29"/>
      <c r="F14" s="29"/>
      <c r="G14" s="29"/>
      <c r="H14" s="29"/>
      <c r="I14" s="29"/>
      <c r="Q14" s="214">
        <v>1984</v>
      </c>
      <c r="R14" s="215">
        <v>364227</v>
      </c>
      <c r="S14" s="217">
        <v>22465</v>
      </c>
      <c r="T14" s="216">
        <f t="shared" si="0"/>
        <v>36.422699999999999</v>
      </c>
      <c r="U14" s="216">
        <f t="shared" si="1"/>
        <v>22.465</v>
      </c>
      <c r="V14" s="218">
        <f t="shared" si="2"/>
        <v>36.422699999999999</v>
      </c>
      <c r="W14" s="218">
        <f t="shared" si="2"/>
        <v>22.465</v>
      </c>
    </row>
    <row r="15" spans="1:27">
      <c r="A15" s="28"/>
      <c r="B15" s="28"/>
      <c r="C15" s="28"/>
      <c r="D15" s="29"/>
      <c r="E15" s="29"/>
      <c r="F15" s="29"/>
      <c r="G15" s="29"/>
      <c r="H15" s="29"/>
      <c r="I15" s="29"/>
      <c r="Q15" s="214">
        <v>1985</v>
      </c>
      <c r="R15" s="215">
        <v>384728</v>
      </c>
      <c r="S15" s="217">
        <v>22665</v>
      </c>
      <c r="T15" s="216">
        <f t="shared" si="0"/>
        <v>38.472799999999999</v>
      </c>
      <c r="U15" s="216">
        <f t="shared" si="1"/>
        <v>22.664999999999999</v>
      </c>
      <c r="V15" s="218">
        <f t="shared" si="2"/>
        <v>38.472799999999999</v>
      </c>
      <c r="W15" s="218">
        <f t="shared" si="2"/>
        <v>22.664999999999999</v>
      </c>
    </row>
    <row r="16" spans="1:27">
      <c r="A16" s="28"/>
      <c r="B16" s="28"/>
      <c r="C16" s="28"/>
      <c r="D16" s="29"/>
      <c r="E16" s="29"/>
      <c r="F16" s="29"/>
      <c r="G16" s="29"/>
      <c r="H16" s="29"/>
      <c r="I16" s="29"/>
      <c r="Q16" s="214">
        <v>1986</v>
      </c>
      <c r="R16" s="215">
        <v>477016</v>
      </c>
      <c r="S16" s="217">
        <v>22284</v>
      </c>
      <c r="T16" s="216">
        <f t="shared" si="0"/>
        <v>47.701599999999999</v>
      </c>
      <c r="U16" s="216">
        <f t="shared" si="1"/>
        <v>22.283999999999999</v>
      </c>
      <c r="V16" s="218">
        <f t="shared" si="2"/>
        <v>47.701599999999999</v>
      </c>
      <c r="W16" s="218">
        <f t="shared" si="2"/>
        <v>22.283999999999999</v>
      </c>
    </row>
    <row r="17" spans="1:23">
      <c r="A17" s="28"/>
      <c r="B17" s="28"/>
      <c r="C17" s="28"/>
      <c r="D17" s="29"/>
      <c r="E17" s="29"/>
      <c r="F17" s="29"/>
      <c r="G17" s="29"/>
      <c r="H17" s="29"/>
      <c r="I17" s="29"/>
      <c r="Q17" s="214">
        <v>1987</v>
      </c>
      <c r="R17" s="215">
        <v>550568</v>
      </c>
      <c r="S17" s="217">
        <v>22055</v>
      </c>
      <c r="T17" s="216">
        <f t="shared" si="0"/>
        <v>55.056800000000003</v>
      </c>
      <c r="U17" s="216">
        <f t="shared" si="1"/>
        <v>22.055</v>
      </c>
      <c r="V17" s="218">
        <f t="shared" si="2"/>
        <v>55.056800000000003</v>
      </c>
      <c r="W17" s="218">
        <f t="shared" si="2"/>
        <v>22.055</v>
      </c>
    </row>
    <row r="18" spans="1:23">
      <c r="A18" s="28"/>
      <c r="B18" s="28"/>
      <c r="C18" s="28"/>
      <c r="D18" s="29"/>
      <c r="E18" s="29"/>
      <c r="F18" s="29"/>
      <c r="G18" s="29"/>
      <c r="H18" s="29"/>
      <c r="I18" s="29"/>
      <c r="Q18" s="214">
        <v>1988</v>
      </c>
      <c r="R18" s="215">
        <v>655806</v>
      </c>
      <c r="S18" s="217">
        <v>21924</v>
      </c>
      <c r="T18" s="216">
        <f t="shared" si="0"/>
        <v>65.580600000000004</v>
      </c>
      <c r="U18" s="216">
        <f t="shared" si="1"/>
        <v>21.923999999999999</v>
      </c>
      <c r="V18" s="218">
        <f t="shared" si="2"/>
        <v>65.580600000000004</v>
      </c>
      <c r="W18" s="218">
        <f t="shared" si="2"/>
        <v>21.923999999999999</v>
      </c>
    </row>
    <row r="19" spans="1:23">
      <c r="A19" s="28"/>
      <c r="B19" s="28"/>
      <c r="C19" s="28"/>
      <c r="D19" s="29"/>
      <c r="E19" s="29"/>
      <c r="F19" s="29"/>
      <c r="G19" s="29"/>
      <c r="H19" s="29"/>
      <c r="I19" s="29"/>
      <c r="Q19" s="214">
        <v>1989</v>
      </c>
      <c r="R19" s="215">
        <v>682182</v>
      </c>
      <c r="S19" s="217">
        <v>21866</v>
      </c>
      <c r="T19" s="216">
        <f t="shared" si="0"/>
        <v>68.218199999999996</v>
      </c>
      <c r="U19" s="216">
        <f t="shared" si="1"/>
        <v>21.866</v>
      </c>
      <c r="V19" s="218">
        <f t="shared" si="2"/>
        <v>68.218199999999996</v>
      </c>
      <c r="W19" s="218">
        <f t="shared" si="2"/>
        <v>21.866</v>
      </c>
    </row>
    <row r="20" spans="1:23">
      <c r="A20" s="28"/>
      <c r="B20" s="28"/>
      <c r="C20" s="28"/>
      <c r="D20" s="29"/>
      <c r="E20" s="29"/>
      <c r="F20" s="29"/>
      <c r="G20" s="29"/>
      <c r="H20" s="29"/>
      <c r="I20" s="29"/>
      <c r="Q20" s="214">
        <v>1990</v>
      </c>
      <c r="R20" s="215">
        <v>678965</v>
      </c>
      <c r="S20" s="217">
        <v>21731</v>
      </c>
      <c r="T20" s="216">
        <f t="shared" si="0"/>
        <v>67.896500000000003</v>
      </c>
      <c r="U20" s="216">
        <f t="shared" si="1"/>
        <v>21.731000000000002</v>
      </c>
      <c r="V20" s="218">
        <f t="shared" si="2"/>
        <v>67.896500000000003</v>
      </c>
      <c r="W20" s="218">
        <f t="shared" si="2"/>
        <v>21.731000000000002</v>
      </c>
    </row>
    <row r="21" spans="1:23">
      <c r="A21" s="28"/>
      <c r="B21" s="28"/>
      <c r="C21" s="28"/>
      <c r="D21" s="29"/>
      <c r="E21" s="29"/>
      <c r="F21" s="29"/>
      <c r="G21" s="29"/>
      <c r="H21" s="29"/>
      <c r="I21" s="29"/>
      <c r="Q21" s="214">
        <v>1991</v>
      </c>
      <c r="R21" s="215">
        <v>720950</v>
      </c>
      <c r="S21" s="217">
        <v>23704</v>
      </c>
      <c r="T21" s="216">
        <f t="shared" si="0"/>
        <v>72.094999999999999</v>
      </c>
      <c r="U21" s="216">
        <f t="shared" si="1"/>
        <v>23.704000000000001</v>
      </c>
      <c r="V21" s="218">
        <f t="shared" si="2"/>
        <v>72.094999999999999</v>
      </c>
      <c r="W21" s="218">
        <f t="shared" si="2"/>
        <v>23.704000000000001</v>
      </c>
    </row>
    <row r="22" spans="1:23">
      <c r="A22" s="28"/>
      <c r="B22" s="28"/>
      <c r="C22" s="28"/>
      <c r="D22" s="29"/>
      <c r="E22" s="29"/>
      <c r="F22" s="29"/>
      <c r="G22" s="29"/>
      <c r="H22" s="29"/>
      <c r="I22" s="29"/>
      <c r="Q22" s="214">
        <v>1992</v>
      </c>
      <c r="R22" s="215">
        <v>779460</v>
      </c>
      <c r="S22" s="217">
        <v>25035</v>
      </c>
      <c r="T22" s="216">
        <f t="shared" si="0"/>
        <v>77.945999999999998</v>
      </c>
      <c r="U22" s="216">
        <f t="shared" si="1"/>
        <v>25.035</v>
      </c>
      <c r="V22" s="218">
        <f t="shared" si="2"/>
        <v>77.945999999999998</v>
      </c>
      <c r="W22" s="218">
        <f t="shared" si="2"/>
        <v>25.035</v>
      </c>
    </row>
    <row r="23" spans="1:23">
      <c r="A23" s="28"/>
      <c r="B23" s="28"/>
      <c r="C23" s="28"/>
      <c r="D23" s="29"/>
      <c r="E23" s="29"/>
      <c r="F23" s="29"/>
      <c r="G23" s="29"/>
      <c r="H23" s="29"/>
      <c r="I23" s="29"/>
      <c r="Q23" s="214">
        <v>1993</v>
      </c>
      <c r="R23" s="215">
        <v>848319</v>
      </c>
      <c r="S23" s="217">
        <v>25462</v>
      </c>
      <c r="T23" s="216">
        <f t="shared" si="0"/>
        <v>84.831900000000005</v>
      </c>
      <c r="U23" s="216">
        <f t="shared" si="1"/>
        <v>25.462</v>
      </c>
      <c r="V23" s="218">
        <f t="shared" si="2"/>
        <v>84.831900000000005</v>
      </c>
      <c r="W23" s="218">
        <f t="shared" si="2"/>
        <v>25.462</v>
      </c>
    </row>
    <row r="24" spans="1:23">
      <c r="A24" s="28"/>
      <c r="B24" s="28"/>
      <c r="C24" s="28"/>
      <c r="D24" s="29"/>
      <c r="E24" s="29"/>
      <c r="F24" s="29"/>
      <c r="G24" s="29"/>
      <c r="H24" s="29"/>
      <c r="I24" s="29"/>
      <c r="Q24" s="214">
        <v>1994</v>
      </c>
      <c r="R24" s="215">
        <v>963359</v>
      </c>
      <c r="S24" s="217">
        <v>30594</v>
      </c>
      <c r="T24" s="216">
        <f t="shared" si="0"/>
        <v>96.335899999999995</v>
      </c>
      <c r="U24" s="216">
        <f t="shared" si="1"/>
        <v>30.594000000000001</v>
      </c>
      <c r="V24" s="218">
        <f t="shared" si="2"/>
        <v>96.335899999999995</v>
      </c>
      <c r="W24" s="218">
        <f t="shared" si="2"/>
        <v>30.594000000000001</v>
      </c>
    </row>
    <row r="25" spans="1:23">
      <c r="A25" s="28"/>
      <c r="B25" s="28"/>
      <c r="C25" s="28"/>
      <c r="D25" s="29"/>
      <c r="E25" s="29"/>
      <c r="F25" s="29"/>
      <c r="G25" s="29"/>
      <c r="H25" s="29"/>
      <c r="I25" s="29"/>
      <c r="Q25" s="214">
        <v>1995</v>
      </c>
      <c r="R25" s="215">
        <v>1052030</v>
      </c>
      <c r="S25" s="217">
        <v>28268</v>
      </c>
      <c r="T25" s="216">
        <f t="shared" si="0"/>
        <v>105.203</v>
      </c>
      <c r="U25" s="216">
        <f t="shared" si="1"/>
        <v>28.268000000000001</v>
      </c>
      <c r="V25" s="218">
        <f t="shared" si="2"/>
        <v>105.203</v>
      </c>
      <c r="W25" s="218">
        <f t="shared" si="2"/>
        <v>28.268000000000001</v>
      </c>
    </row>
    <row r="26" spans="1:23">
      <c r="A26" s="28"/>
      <c r="B26" s="28"/>
      <c r="C26" s="28"/>
      <c r="D26" s="29"/>
      <c r="E26" s="29"/>
      <c r="F26" s="29"/>
      <c r="G26" s="29"/>
      <c r="H26" s="29"/>
      <c r="I26" s="29"/>
      <c r="Q26" s="214">
        <v>1996</v>
      </c>
      <c r="R26" s="215">
        <v>1117044</v>
      </c>
      <c r="S26" s="217">
        <v>26068</v>
      </c>
      <c r="T26" s="216">
        <f t="shared" si="0"/>
        <v>111.70440000000001</v>
      </c>
      <c r="U26" s="216">
        <f t="shared" si="1"/>
        <v>26.068000000000001</v>
      </c>
      <c r="V26" s="218">
        <f t="shared" si="2"/>
        <v>111.70440000000001</v>
      </c>
      <c r="W26" s="218">
        <f t="shared" si="2"/>
        <v>26.068000000000001</v>
      </c>
    </row>
    <row r="27" spans="1:23">
      <c r="A27" s="28"/>
      <c r="B27" s="28"/>
      <c r="C27" s="28"/>
      <c r="D27" s="29"/>
      <c r="E27" s="29"/>
      <c r="F27" s="29"/>
      <c r="G27" s="29"/>
      <c r="H27" s="29"/>
      <c r="I27" s="29"/>
      <c r="Q27" s="214">
        <v>1997</v>
      </c>
      <c r="R27" s="215">
        <v>1182816</v>
      </c>
      <c r="S27" s="217">
        <v>28906</v>
      </c>
      <c r="T27" s="216">
        <f t="shared" si="0"/>
        <v>118.2816</v>
      </c>
      <c r="U27" s="216">
        <f t="shared" si="1"/>
        <v>28.905999999999999</v>
      </c>
      <c r="V27" s="218">
        <f t="shared" si="2"/>
        <v>118.2816</v>
      </c>
      <c r="W27" s="218">
        <f t="shared" si="2"/>
        <v>28.905999999999999</v>
      </c>
    </row>
    <row r="28" spans="1:23">
      <c r="A28" s="28"/>
      <c r="B28" s="28"/>
      <c r="C28" s="28"/>
      <c r="D28" s="29"/>
      <c r="E28" s="29"/>
      <c r="F28" s="29"/>
      <c r="G28" s="29"/>
      <c r="H28" s="29"/>
      <c r="I28" s="29"/>
      <c r="Q28" s="214">
        <v>1998</v>
      </c>
      <c r="R28" s="215">
        <v>1276994</v>
      </c>
      <c r="S28" s="217">
        <v>29150</v>
      </c>
      <c r="T28" s="216">
        <f t="shared" si="0"/>
        <v>127.6994</v>
      </c>
      <c r="U28" s="216">
        <f t="shared" si="1"/>
        <v>29.15</v>
      </c>
      <c r="V28" s="218">
        <f t="shared" si="2"/>
        <v>127.6994</v>
      </c>
      <c r="W28" s="218">
        <f t="shared" si="2"/>
        <v>29.15</v>
      </c>
    </row>
    <row r="29" spans="1:23">
      <c r="A29" s="28"/>
      <c r="B29" s="28"/>
      <c r="C29" s="28"/>
      <c r="D29" s="29"/>
      <c r="E29" s="29"/>
      <c r="F29" s="29"/>
      <c r="G29" s="29"/>
      <c r="H29" s="29"/>
      <c r="I29" s="29"/>
      <c r="Q29" s="214">
        <v>1999</v>
      </c>
      <c r="R29" s="215">
        <v>1404110</v>
      </c>
      <c r="S29" s="217">
        <v>28928</v>
      </c>
      <c r="T29" s="216">
        <f t="shared" si="0"/>
        <v>140.411</v>
      </c>
      <c r="U29" s="216">
        <f t="shared" si="1"/>
        <v>28.928000000000001</v>
      </c>
      <c r="V29" s="218">
        <f t="shared" si="2"/>
        <v>140.411</v>
      </c>
      <c r="W29" s="218">
        <f t="shared" si="2"/>
        <v>28.928000000000001</v>
      </c>
    </row>
    <row r="30" spans="1:23">
      <c r="A30" s="28"/>
      <c r="B30" s="28"/>
      <c r="C30" s="28"/>
      <c r="D30" s="29"/>
      <c r="E30" s="29"/>
      <c r="F30" s="29"/>
      <c r="G30" s="29"/>
      <c r="H30" s="29"/>
      <c r="I30" s="29"/>
      <c r="Q30" s="214">
        <v>2000</v>
      </c>
      <c r="R30" s="215">
        <v>1550925</v>
      </c>
      <c r="S30" s="217">
        <v>30034</v>
      </c>
      <c r="T30" s="216">
        <f t="shared" si="0"/>
        <v>155.0925</v>
      </c>
      <c r="U30" s="216">
        <f t="shared" si="1"/>
        <v>30.033999999999999</v>
      </c>
      <c r="V30" s="218">
        <f t="shared" si="2"/>
        <v>155.0925</v>
      </c>
      <c r="W30" s="218">
        <f t="shared" si="2"/>
        <v>30.033999999999999</v>
      </c>
    </row>
    <row r="31" spans="1:23">
      <c r="A31" s="28"/>
      <c r="B31" s="28"/>
      <c r="C31" s="28"/>
      <c r="D31" s="29"/>
      <c r="E31" s="29"/>
      <c r="F31" s="29"/>
      <c r="G31" s="29"/>
      <c r="H31" s="29"/>
      <c r="I31" s="29"/>
      <c r="Q31" s="214">
        <v>2001</v>
      </c>
      <c r="R31" s="219">
        <v>1607011</v>
      </c>
      <c r="S31" s="219">
        <v>32508</v>
      </c>
      <c r="T31" s="216">
        <f t="shared" si="0"/>
        <v>160.7011</v>
      </c>
      <c r="U31" s="216">
        <f t="shared" si="1"/>
        <v>32.508000000000003</v>
      </c>
      <c r="V31" s="218">
        <f t="shared" si="2"/>
        <v>160.7011</v>
      </c>
      <c r="W31" s="218">
        <f t="shared" si="2"/>
        <v>32.508000000000003</v>
      </c>
    </row>
    <row r="32" spans="1:23">
      <c r="A32" s="28"/>
      <c r="B32" s="28"/>
      <c r="C32" s="28"/>
      <c r="D32" s="29"/>
      <c r="E32" s="29"/>
      <c r="F32" s="29"/>
      <c r="G32" s="29"/>
      <c r="H32" s="29"/>
      <c r="I32" s="29"/>
      <c r="Q32" s="214">
        <v>2002</v>
      </c>
      <c r="R32" s="219">
        <v>1618880</v>
      </c>
      <c r="S32" s="219">
        <v>33202</v>
      </c>
      <c r="T32" s="216">
        <f t="shared" si="0"/>
        <v>161.88800000000001</v>
      </c>
      <c r="U32" s="216">
        <f t="shared" si="1"/>
        <v>33.201999999999998</v>
      </c>
      <c r="V32" s="218">
        <f t="shared" si="2"/>
        <v>161.88800000000001</v>
      </c>
      <c r="W32" s="218">
        <f t="shared" si="2"/>
        <v>33.201999999999998</v>
      </c>
    </row>
    <row r="33" spans="1:23">
      <c r="A33" s="28"/>
      <c r="B33" s="28"/>
      <c r="C33" s="28"/>
      <c r="D33" s="29"/>
      <c r="E33" s="29"/>
      <c r="F33" s="29"/>
      <c r="G33" s="29"/>
      <c r="H33" s="29"/>
      <c r="I33" s="29"/>
      <c r="Q33" s="214">
        <v>2003</v>
      </c>
      <c r="R33" s="219">
        <v>1683176</v>
      </c>
      <c r="S33" s="219">
        <v>34162</v>
      </c>
      <c r="T33" s="216">
        <f t="shared" si="0"/>
        <v>168.3176</v>
      </c>
      <c r="U33" s="216">
        <f t="shared" si="1"/>
        <v>34.161999999999999</v>
      </c>
      <c r="V33" s="218">
        <f t="shared" si="2"/>
        <v>168.3176</v>
      </c>
      <c r="W33" s="218">
        <f t="shared" si="2"/>
        <v>34.161999999999999</v>
      </c>
    </row>
    <row r="34" spans="1:23">
      <c r="A34" s="28"/>
      <c r="B34" s="28"/>
      <c r="C34" s="28"/>
      <c r="D34" s="29"/>
      <c r="E34" s="29"/>
      <c r="F34" s="29"/>
      <c r="G34" s="29"/>
      <c r="H34" s="29"/>
      <c r="I34" s="29"/>
      <c r="Q34" s="214">
        <v>2004</v>
      </c>
      <c r="R34" s="219">
        <v>1791224</v>
      </c>
      <c r="S34" s="219">
        <v>34270</v>
      </c>
      <c r="T34" s="216">
        <f t="shared" si="0"/>
        <v>179.1224</v>
      </c>
      <c r="U34" s="216">
        <f t="shared" si="1"/>
        <v>34.270000000000003</v>
      </c>
      <c r="V34" s="218">
        <f t="shared" si="2"/>
        <v>179.1224</v>
      </c>
      <c r="W34" s="218">
        <f t="shared" si="2"/>
        <v>34.270000000000003</v>
      </c>
    </row>
    <row r="35" spans="1:23">
      <c r="A35" s="28"/>
      <c r="B35" s="28"/>
      <c r="C35" s="28"/>
      <c r="D35" s="29"/>
      <c r="E35" s="29"/>
      <c r="F35" s="29"/>
      <c r="G35" s="29"/>
      <c r="H35" s="29"/>
      <c r="I35" s="29"/>
      <c r="Q35" s="214">
        <v>2005</v>
      </c>
      <c r="R35" s="219">
        <v>1864412</v>
      </c>
      <c r="S35" s="219">
        <v>33782</v>
      </c>
      <c r="T35" s="216">
        <f t="shared" si="0"/>
        <v>186.44120000000001</v>
      </c>
      <c r="U35" s="216">
        <f t="shared" si="1"/>
        <v>33.781999999999996</v>
      </c>
      <c r="V35" s="218">
        <f t="shared" si="2"/>
        <v>186.44120000000001</v>
      </c>
      <c r="W35" s="218">
        <f t="shared" si="2"/>
        <v>33.781999999999996</v>
      </c>
    </row>
    <row r="36" spans="1:23">
      <c r="A36" s="28"/>
      <c r="B36" s="28"/>
      <c r="C36" s="28"/>
      <c r="D36" s="29"/>
      <c r="E36" s="29"/>
      <c r="F36" s="29"/>
      <c r="G36" s="29"/>
      <c r="H36" s="29"/>
      <c r="I36" s="29"/>
      <c r="Q36" s="214">
        <v>2006</v>
      </c>
      <c r="R36" s="219">
        <v>1859281</v>
      </c>
      <c r="S36" s="219">
        <v>34096</v>
      </c>
      <c r="T36" s="216">
        <f t="shared" si="0"/>
        <v>185.9281</v>
      </c>
      <c r="U36" s="216">
        <f t="shared" si="1"/>
        <v>34.095999999999997</v>
      </c>
      <c r="V36" s="218">
        <f t="shared" si="2"/>
        <v>185.9281</v>
      </c>
      <c r="W36" s="218">
        <f t="shared" si="2"/>
        <v>34.095999999999997</v>
      </c>
    </row>
    <row r="37" spans="1:23">
      <c r="A37" s="28"/>
      <c r="B37" s="28"/>
      <c r="C37" s="28"/>
      <c r="D37" s="29"/>
      <c r="E37" s="29"/>
      <c r="F37" s="29"/>
      <c r="G37" s="29"/>
      <c r="H37" s="29"/>
      <c r="I37" s="29"/>
      <c r="Q37" s="214">
        <v>2007</v>
      </c>
      <c r="R37" s="219">
        <v>1797086</v>
      </c>
      <c r="S37" s="219">
        <v>32261</v>
      </c>
      <c r="T37" s="216">
        <f t="shared" si="0"/>
        <v>179.70859999999999</v>
      </c>
      <c r="U37" s="216">
        <f t="shared" si="1"/>
        <v>32.261000000000003</v>
      </c>
      <c r="V37" s="218">
        <f t="shared" si="2"/>
        <v>179.70859999999999</v>
      </c>
      <c r="W37" s="218">
        <f t="shared" si="2"/>
        <v>32.261000000000003</v>
      </c>
    </row>
    <row r="38" spans="1:23">
      <c r="A38" s="28"/>
      <c r="B38" s="28"/>
      <c r="C38" s="32"/>
      <c r="D38" s="29"/>
      <c r="E38" s="29"/>
      <c r="F38" s="29"/>
      <c r="G38" s="29"/>
      <c r="H38" s="29"/>
      <c r="I38" s="29"/>
      <c r="Q38" s="214">
        <v>2008</v>
      </c>
      <c r="R38" s="215">
        <v>1759123</v>
      </c>
      <c r="S38" s="216">
        <v>31551.097241355012</v>
      </c>
      <c r="T38" s="216">
        <f t="shared" si="0"/>
        <v>175.91229999999999</v>
      </c>
      <c r="U38" s="216">
        <f t="shared" si="1"/>
        <v>31.551097241355013</v>
      </c>
      <c r="V38" s="218">
        <f t="shared" si="2"/>
        <v>175.91229999999999</v>
      </c>
      <c r="W38" s="218">
        <f t="shared" si="2"/>
        <v>31.551097241355013</v>
      </c>
    </row>
    <row r="39" spans="1:23">
      <c r="A39" s="28"/>
      <c r="B39" s="28"/>
      <c r="C39" s="28"/>
      <c r="D39" s="29"/>
      <c r="E39" s="29"/>
      <c r="F39" s="29"/>
      <c r="G39" s="29"/>
      <c r="H39" s="29"/>
      <c r="I39" s="29"/>
      <c r="Q39" s="214">
        <v>2009</v>
      </c>
      <c r="R39" s="220">
        <v>1821269</v>
      </c>
      <c r="S39" s="220">
        <v>30605</v>
      </c>
      <c r="T39" s="216">
        <f t="shared" si="0"/>
        <v>182.12690000000001</v>
      </c>
      <c r="U39" s="216">
        <f t="shared" si="1"/>
        <v>30.605</v>
      </c>
      <c r="V39" s="218">
        <f t="shared" ref="V39:W50" si="3">T39</f>
        <v>182.12690000000001</v>
      </c>
      <c r="W39" s="218">
        <f t="shared" si="3"/>
        <v>30.605</v>
      </c>
    </row>
    <row r="40" spans="1:23">
      <c r="A40" s="28"/>
      <c r="B40" s="28"/>
      <c r="C40" s="28"/>
      <c r="D40" s="29"/>
      <c r="E40" s="29"/>
      <c r="F40" s="29"/>
      <c r="G40" s="29"/>
      <c r="H40" s="29"/>
      <c r="I40" s="29"/>
      <c r="Q40" s="214">
        <v>2010</v>
      </c>
      <c r="R40" s="215">
        <v>2001020</v>
      </c>
      <c r="S40" s="221">
        <v>31802</v>
      </c>
      <c r="T40" s="216">
        <f t="shared" si="0"/>
        <v>200.102</v>
      </c>
      <c r="U40" s="216">
        <f t="shared" si="1"/>
        <v>31.802</v>
      </c>
      <c r="V40" s="218">
        <f t="shared" si="3"/>
        <v>200.102</v>
      </c>
      <c r="W40" s="218">
        <f t="shared" si="3"/>
        <v>31.802</v>
      </c>
    </row>
    <row r="41" spans="1:23">
      <c r="A41" s="28"/>
      <c r="B41" s="28"/>
      <c r="C41" s="28"/>
      <c r="D41" s="29"/>
      <c r="E41" s="29"/>
      <c r="F41" s="29"/>
      <c r="G41" s="29"/>
      <c r="H41" s="29"/>
      <c r="I41" s="29"/>
      <c r="Q41" s="214">
        <v>2011</v>
      </c>
      <c r="R41" s="215">
        <v>2096127</v>
      </c>
      <c r="S41" s="216">
        <v>33407.239796932503</v>
      </c>
      <c r="T41" s="216">
        <f t="shared" si="0"/>
        <v>209.61269999999999</v>
      </c>
      <c r="U41" s="216">
        <f t="shared" si="1"/>
        <v>33.407239796932501</v>
      </c>
      <c r="V41" s="218">
        <f t="shared" si="3"/>
        <v>209.61269999999999</v>
      </c>
      <c r="W41" s="218">
        <f t="shared" si="3"/>
        <v>33.407239796932501</v>
      </c>
    </row>
    <row r="42" spans="1:23">
      <c r="A42" s="28"/>
      <c r="B42" s="28"/>
      <c r="C42" s="28"/>
      <c r="D42" s="29"/>
      <c r="E42" s="29"/>
      <c r="F42" s="29"/>
      <c r="G42" s="29"/>
      <c r="H42" s="29"/>
      <c r="I42" s="29"/>
      <c r="Q42" s="214">
        <v>2012</v>
      </c>
      <c r="R42" s="215">
        <v>2181496</v>
      </c>
      <c r="S42" s="216">
        <v>32112.187967048601</v>
      </c>
      <c r="T42" s="216">
        <f t="shared" si="0"/>
        <v>218.14959999999999</v>
      </c>
      <c r="U42" s="216">
        <f t="shared" si="1"/>
        <v>32.112187967048598</v>
      </c>
      <c r="V42" s="218">
        <f t="shared" si="3"/>
        <v>218.14959999999999</v>
      </c>
      <c r="W42" s="218">
        <f t="shared" si="3"/>
        <v>32.112187967048598</v>
      </c>
    </row>
    <row r="43" spans="1:23">
      <c r="A43" s="28"/>
      <c r="B43" s="33"/>
      <c r="C43" s="33"/>
      <c r="D43" s="34"/>
      <c r="E43" s="34"/>
      <c r="F43" s="35"/>
      <c r="G43" s="34"/>
      <c r="H43" s="36"/>
      <c r="I43" s="36"/>
      <c r="J43" s="37"/>
      <c r="Q43" s="214">
        <v>2013</v>
      </c>
      <c r="R43" s="215">
        <v>2185480</v>
      </c>
      <c r="S43" s="216">
        <v>30982.369973100802</v>
      </c>
      <c r="T43" s="216">
        <f t="shared" si="0"/>
        <v>218.548</v>
      </c>
      <c r="U43" s="216">
        <f t="shared" si="1"/>
        <v>30.982369973100802</v>
      </c>
      <c r="V43" s="218">
        <f t="shared" si="3"/>
        <v>218.548</v>
      </c>
      <c r="W43" s="218">
        <f t="shared" si="3"/>
        <v>30.982369973100802</v>
      </c>
    </row>
    <row r="44" spans="1:23">
      <c r="A44" s="28"/>
      <c r="B44" s="38"/>
      <c r="C44" s="39"/>
      <c r="D44" s="40"/>
      <c r="E44" s="29"/>
      <c r="F44" s="29"/>
      <c r="G44" s="41"/>
      <c r="H44" s="41"/>
      <c r="I44" s="29"/>
      <c r="Q44" s="214">
        <v>2014</v>
      </c>
      <c r="R44" s="215">
        <v>2216012</v>
      </c>
      <c r="S44" s="216">
        <v>32411.715251091722</v>
      </c>
      <c r="T44" s="216">
        <f t="shared" si="0"/>
        <v>221.60120000000001</v>
      </c>
      <c r="U44" s="216">
        <f t="shared" si="1"/>
        <v>32.411715251091721</v>
      </c>
      <c r="V44" s="218">
        <f t="shared" si="3"/>
        <v>221.60120000000001</v>
      </c>
      <c r="W44" s="218">
        <f t="shared" si="3"/>
        <v>32.411715251091721</v>
      </c>
    </row>
    <row r="45" spans="1:23">
      <c r="A45" s="28"/>
      <c r="B45" s="38"/>
      <c r="C45" s="39"/>
      <c r="D45" s="40"/>
      <c r="E45" s="29"/>
      <c r="F45" s="29"/>
      <c r="G45" s="41"/>
      <c r="H45" s="41"/>
      <c r="I45" s="29"/>
      <c r="Q45" s="214">
        <v>2015</v>
      </c>
      <c r="R45" s="215">
        <v>2255019</v>
      </c>
      <c r="S45" s="216">
        <v>31900.0829612899</v>
      </c>
      <c r="T45" s="216">
        <f t="shared" si="0"/>
        <v>225.50190000000001</v>
      </c>
      <c r="U45" s="216">
        <f t="shared" si="1"/>
        <v>31.9000829612899</v>
      </c>
      <c r="V45" s="218">
        <f t="shared" si="3"/>
        <v>225.50190000000001</v>
      </c>
      <c r="W45" s="218">
        <f t="shared" si="3"/>
        <v>31.9000829612899</v>
      </c>
    </row>
    <row r="46" spans="1:23">
      <c r="A46" s="28"/>
      <c r="B46" s="38"/>
      <c r="C46" s="39"/>
      <c r="D46" s="40"/>
      <c r="E46" s="29"/>
      <c r="F46" s="29"/>
      <c r="G46" s="41"/>
      <c r="H46" s="41"/>
      <c r="I46" s="29"/>
      <c r="Q46" s="214">
        <v>2016</v>
      </c>
      <c r="R46" s="215">
        <v>2338765</v>
      </c>
      <c r="S46" s="216">
        <v>32302.112778089799</v>
      </c>
      <c r="T46" s="216">
        <f t="shared" si="0"/>
        <v>233.87649999999999</v>
      </c>
      <c r="U46" s="216">
        <f t="shared" si="1"/>
        <v>32.3021127780898</v>
      </c>
      <c r="V46" s="218">
        <f t="shared" si="3"/>
        <v>233.87649999999999</v>
      </c>
      <c r="W46" s="218">
        <f t="shared" si="3"/>
        <v>32.3021127780898</v>
      </c>
    </row>
    <row r="47" spans="1:23">
      <c r="A47" s="28"/>
      <c r="B47" s="38"/>
      <c r="C47" s="39"/>
      <c r="D47" s="40"/>
      <c r="E47" s="29"/>
      <c r="F47" s="29"/>
      <c r="G47" s="41"/>
      <c r="H47" s="41"/>
      <c r="I47" s="29"/>
      <c r="Q47" s="214">
        <v>2017</v>
      </c>
      <c r="R47" s="215">
        <v>2430070</v>
      </c>
      <c r="S47" s="216">
        <v>33749.489744710278</v>
      </c>
      <c r="T47" s="216">
        <f t="shared" si="0"/>
        <v>243.00700000000001</v>
      </c>
      <c r="U47" s="216">
        <f t="shared" si="1"/>
        <v>33.749489744710274</v>
      </c>
      <c r="V47" s="218">
        <f t="shared" si="3"/>
        <v>243.00700000000001</v>
      </c>
      <c r="W47" s="218">
        <f t="shared" si="3"/>
        <v>33.749489744710274</v>
      </c>
    </row>
    <row r="48" spans="1:23">
      <c r="A48" s="28"/>
      <c r="B48" s="38"/>
      <c r="C48" s="39"/>
      <c r="D48" s="40"/>
      <c r="E48" s="29"/>
      <c r="F48" s="29"/>
      <c r="G48" s="41"/>
      <c r="H48" s="41"/>
      <c r="I48" s="29"/>
      <c r="Q48" s="214">
        <v>2018</v>
      </c>
      <c r="R48" s="215">
        <v>2482623</v>
      </c>
      <c r="S48" s="216">
        <v>34172.567400780084</v>
      </c>
      <c r="T48" s="216">
        <f t="shared" si="0"/>
        <v>248.26230000000001</v>
      </c>
      <c r="U48" s="216">
        <f t="shared" si="1"/>
        <v>34.172567400780082</v>
      </c>
      <c r="V48" s="218">
        <f t="shared" si="3"/>
        <v>248.26230000000001</v>
      </c>
      <c r="W48" s="218">
        <f t="shared" si="3"/>
        <v>34.172567400780082</v>
      </c>
    </row>
    <row r="49" spans="1:23">
      <c r="A49" s="28"/>
      <c r="B49" s="38"/>
      <c r="C49" s="39"/>
      <c r="D49" s="40"/>
      <c r="E49" s="29"/>
      <c r="F49" s="29"/>
      <c r="G49" s="41"/>
      <c r="H49" s="41"/>
      <c r="I49" s="29"/>
      <c r="Q49" s="214">
        <v>2019</v>
      </c>
      <c r="R49" s="215">
        <v>2544674</v>
      </c>
      <c r="S49" s="216">
        <v>33272.955154679817</v>
      </c>
      <c r="T49" s="216">
        <f t="shared" si="0"/>
        <v>254.4674</v>
      </c>
      <c r="U49" s="216">
        <f t="shared" si="1"/>
        <v>33.272955154679821</v>
      </c>
      <c r="V49" s="218">
        <f t="shared" si="3"/>
        <v>254.4674</v>
      </c>
      <c r="W49" s="218">
        <f t="shared" si="3"/>
        <v>33.272955154679821</v>
      </c>
    </row>
    <row r="50" spans="1:23">
      <c r="A50" s="28"/>
      <c r="B50" s="38"/>
      <c r="C50" s="39"/>
      <c r="D50" s="40"/>
      <c r="E50" s="29"/>
      <c r="F50" s="29"/>
      <c r="G50" s="41"/>
      <c r="H50" s="41"/>
      <c r="I50" s="29"/>
      <c r="Q50" s="214">
        <v>2020</v>
      </c>
      <c r="R50" s="215">
        <v>2352082</v>
      </c>
      <c r="S50" s="216">
        <v>31064.062997159901</v>
      </c>
      <c r="T50" s="216">
        <f>R50/10000</f>
        <v>235.20820000000001</v>
      </c>
      <c r="U50" s="216">
        <f>S50/1000</f>
        <v>31.064062997159901</v>
      </c>
      <c r="V50" s="218">
        <f t="shared" si="3"/>
        <v>235.20820000000001</v>
      </c>
      <c r="W50" s="218">
        <f t="shared" si="3"/>
        <v>31.064062997159901</v>
      </c>
    </row>
    <row r="51" spans="1:23">
      <c r="A51" s="28"/>
      <c r="B51" s="38"/>
      <c r="C51" s="39"/>
      <c r="D51" s="40"/>
      <c r="E51" s="29"/>
      <c r="F51" s="29"/>
      <c r="G51" s="41"/>
      <c r="H51" s="41"/>
      <c r="I51" s="29"/>
      <c r="Q51" s="214">
        <v>2021</v>
      </c>
      <c r="R51" s="215">
        <v>2455182</v>
      </c>
      <c r="S51" s="216">
        <v>31627.359985269941</v>
      </c>
      <c r="T51" s="216">
        <v>245.51820000000001</v>
      </c>
      <c r="U51" s="216">
        <v>31.627359985269941</v>
      </c>
      <c r="V51" s="222">
        <v>245.51820000000001</v>
      </c>
      <c r="W51" s="222">
        <v>31.627359985269941</v>
      </c>
    </row>
  </sheetData>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I39"/>
  <sheetViews>
    <sheetView workbookViewId="0">
      <selection activeCell="D4" sqref="D4"/>
    </sheetView>
  </sheetViews>
  <sheetFormatPr defaultRowHeight="13.5"/>
  <cols>
    <col min="1" max="1" width="18.625" customWidth="1"/>
    <col min="2" max="7" width="13" customWidth="1"/>
  </cols>
  <sheetData>
    <row r="2" spans="1:9" s="1" customFormat="1" ht="15">
      <c r="A2" s="42" t="s">
        <v>37</v>
      </c>
    </row>
    <row r="3" spans="1:9" s="1" customFormat="1" ht="15.75">
      <c r="A3" s="273" t="s">
        <v>38</v>
      </c>
      <c r="B3" s="274" t="s">
        <v>39</v>
      </c>
      <c r="C3" s="274"/>
      <c r="D3" s="274" t="s">
        <v>40</v>
      </c>
      <c r="E3" s="274"/>
      <c r="F3" s="274" t="s">
        <v>41</v>
      </c>
      <c r="G3" s="274"/>
    </row>
    <row r="4" spans="1:9">
      <c r="A4" s="273"/>
      <c r="B4" s="43" t="s">
        <v>42</v>
      </c>
      <c r="C4" s="43" t="s">
        <v>43</v>
      </c>
      <c r="D4" s="43" t="s">
        <v>42</v>
      </c>
      <c r="E4" s="44" t="s">
        <v>43</v>
      </c>
      <c r="F4" s="44" t="s">
        <v>42</v>
      </c>
      <c r="G4" s="44" t="s">
        <v>43</v>
      </c>
      <c r="H4" s="26"/>
      <c r="I4" s="26"/>
    </row>
    <row r="5" spans="1:9">
      <c r="A5" s="45"/>
      <c r="B5" s="46" t="s">
        <v>44</v>
      </c>
      <c r="C5" s="46" t="s">
        <v>45</v>
      </c>
      <c r="D5" s="47" t="s">
        <v>44</v>
      </c>
      <c r="E5" s="47" t="s">
        <v>45</v>
      </c>
      <c r="F5" s="47" t="s">
        <v>44</v>
      </c>
      <c r="G5" s="47" t="s">
        <v>45</v>
      </c>
      <c r="H5" s="26"/>
      <c r="I5" s="26"/>
    </row>
    <row r="6" spans="1:9">
      <c r="A6" s="48" t="s">
        <v>46</v>
      </c>
      <c r="B6" s="49">
        <v>31371</v>
      </c>
      <c r="C6" s="49">
        <v>485236.60191000084</v>
      </c>
      <c r="D6" s="50">
        <v>2173</v>
      </c>
      <c r="E6" s="50">
        <v>96005.725839999897</v>
      </c>
      <c r="F6" s="50">
        <v>6</v>
      </c>
      <c r="G6" s="50">
        <v>56.733999999999995</v>
      </c>
      <c r="H6" s="26"/>
      <c r="I6" s="26"/>
    </row>
    <row r="7" spans="1:9">
      <c r="A7" s="48" t="s">
        <v>47</v>
      </c>
      <c r="B7" s="49">
        <v>1669</v>
      </c>
      <c r="C7" s="49">
        <v>484.65139999999974</v>
      </c>
      <c r="D7" s="50">
        <v>36</v>
      </c>
      <c r="E7" s="50">
        <v>11.203329999999999</v>
      </c>
      <c r="F7" s="50">
        <v>0</v>
      </c>
      <c r="G7" s="50">
        <v>0</v>
      </c>
      <c r="H7" s="26"/>
      <c r="I7" s="26"/>
    </row>
    <row r="8" spans="1:9">
      <c r="A8" s="48" t="s">
        <v>48</v>
      </c>
      <c r="B8" s="49">
        <v>27241</v>
      </c>
      <c r="C8" s="49">
        <v>422788.86200999998</v>
      </c>
      <c r="D8" s="50">
        <v>2231</v>
      </c>
      <c r="E8" s="50">
        <v>49287.805100000049</v>
      </c>
      <c r="F8" s="50">
        <v>9</v>
      </c>
      <c r="G8" s="50">
        <v>203.6078</v>
      </c>
      <c r="H8" s="26"/>
      <c r="I8" s="26"/>
    </row>
    <row r="9" spans="1:9">
      <c r="A9" s="48" t="s">
        <v>49</v>
      </c>
      <c r="B9" s="49">
        <v>3</v>
      </c>
      <c r="C9" s="49">
        <v>0.15421000000000001</v>
      </c>
      <c r="D9" s="50">
        <v>3</v>
      </c>
      <c r="E9" s="50">
        <v>0.15421000000000001</v>
      </c>
      <c r="F9" s="50">
        <v>0</v>
      </c>
      <c r="G9" s="50">
        <v>0</v>
      </c>
      <c r="H9" s="26"/>
      <c r="I9" s="26"/>
    </row>
    <row r="10" spans="1:9">
      <c r="A10" s="48" t="s">
        <v>50</v>
      </c>
      <c r="B10" s="49">
        <v>244241</v>
      </c>
      <c r="C10" s="49">
        <v>107234.73186999935</v>
      </c>
      <c r="D10" s="50">
        <v>23165</v>
      </c>
      <c r="E10" s="50">
        <v>8442.0135000000846</v>
      </c>
      <c r="F10" s="50">
        <v>84</v>
      </c>
      <c r="G10" s="50">
        <v>18.392849999999999</v>
      </c>
      <c r="H10" s="26"/>
      <c r="I10" s="26"/>
    </row>
    <row r="11" spans="1:9">
      <c r="A11" s="48" t="s">
        <v>51</v>
      </c>
      <c r="B11" s="49">
        <v>681258</v>
      </c>
      <c r="C11" s="49">
        <v>5905469.1127399849</v>
      </c>
      <c r="D11" s="50">
        <v>46907</v>
      </c>
      <c r="E11" s="50">
        <v>733570.59502999997</v>
      </c>
      <c r="F11" s="50">
        <v>170</v>
      </c>
      <c r="G11" s="50">
        <v>675.03245999999979</v>
      </c>
      <c r="H11" s="26"/>
      <c r="I11" s="26"/>
    </row>
    <row r="12" spans="1:9">
      <c r="A12" s="48" t="s">
        <v>52</v>
      </c>
      <c r="B12" s="49">
        <v>25891</v>
      </c>
      <c r="C12" s="49">
        <v>286574.59335999971</v>
      </c>
      <c r="D12" s="50">
        <v>4175</v>
      </c>
      <c r="E12" s="50">
        <v>31009.46241</v>
      </c>
      <c r="F12" s="50">
        <v>15</v>
      </c>
      <c r="G12" s="50">
        <v>86.870399999999989</v>
      </c>
      <c r="H12" s="26"/>
      <c r="I12" s="26"/>
    </row>
    <row r="13" spans="1:9">
      <c r="A13" s="48" t="s">
        <v>53</v>
      </c>
      <c r="B13" s="49">
        <v>5916</v>
      </c>
      <c r="C13" s="49">
        <v>1905083.209139999</v>
      </c>
      <c r="D13" s="50">
        <v>588</v>
      </c>
      <c r="E13" s="50">
        <v>259740.52370000014</v>
      </c>
      <c r="F13" s="50">
        <v>5</v>
      </c>
      <c r="G13" s="50">
        <v>45.563999999999993</v>
      </c>
      <c r="H13" s="26"/>
      <c r="I13" s="26"/>
    </row>
    <row r="14" spans="1:9">
      <c r="A14" s="48" t="s">
        <v>727</v>
      </c>
      <c r="B14" s="49">
        <v>37099</v>
      </c>
      <c r="C14" s="49">
        <v>17109.896769999941</v>
      </c>
      <c r="D14" s="50">
        <v>3719</v>
      </c>
      <c r="E14" s="50">
        <v>1709.3478400000006</v>
      </c>
      <c r="F14" s="50">
        <v>6</v>
      </c>
      <c r="G14" s="50">
        <v>2.4917300000000004</v>
      </c>
      <c r="H14" s="26"/>
      <c r="I14" s="26"/>
    </row>
    <row r="15" spans="1:9">
      <c r="A15" s="48" t="s">
        <v>54</v>
      </c>
      <c r="B15" s="49">
        <v>149961</v>
      </c>
      <c r="C15" s="49">
        <v>1869697.1550600003</v>
      </c>
      <c r="D15" s="50">
        <v>15929</v>
      </c>
      <c r="E15" s="50">
        <v>144439.60721000007</v>
      </c>
      <c r="F15" s="50">
        <v>32</v>
      </c>
      <c r="G15" s="50">
        <v>268.17497999999995</v>
      </c>
      <c r="H15" s="26"/>
      <c r="I15" s="26"/>
    </row>
    <row r="16" spans="1:9">
      <c r="A16" s="48" t="s">
        <v>55</v>
      </c>
      <c r="B16" s="49">
        <v>281920</v>
      </c>
      <c r="C16" s="49">
        <v>3799130.986749988</v>
      </c>
      <c r="D16" s="50">
        <v>18008</v>
      </c>
      <c r="E16" s="50">
        <v>283665.57756999962</v>
      </c>
      <c r="F16" s="50">
        <v>103</v>
      </c>
      <c r="G16" s="50">
        <v>1965.2433599999995</v>
      </c>
      <c r="H16" s="26"/>
      <c r="I16" s="26"/>
    </row>
    <row r="17" spans="1:9">
      <c r="A17" s="48" t="s">
        <v>56</v>
      </c>
      <c r="B17" s="49">
        <v>32324</v>
      </c>
      <c r="C17" s="49">
        <v>222044.1323299997</v>
      </c>
      <c r="D17" s="50">
        <v>1420</v>
      </c>
      <c r="E17" s="50">
        <v>67216.911709999971</v>
      </c>
      <c r="F17" s="50">
        <v>6</v>
      </c>
      <c r="G17" s="50">
        <v>44.057079999999999</v>
      </c>
      <c r="H17" s="26"/>
      <c r="I17" s="26"/>
    </row>
    <row r="18" spans="1:9">
      <c r="A18" s="48" t="s">
        <v>57</v>
      </c>
      <c r="B18" s="49">
        <v>2185</v>
      </c>
      <c r="C18" s="49">
        <v>16693.187069999993</v>
      </c>
      <c r="D18" s="50">
        <v>229</v>
      </c>
      <c r="E18" s="50">
        <v>1873.3040600000004</v>
      </c>
      <c r="F18" s="50">
        <v>0</v>
      </c>
      <c r="G18" s="50">
        <v>0</v>
      </c>
      <c r="H18" s="26"/>
      <c r="I18" s="26"/>
    </row>
    <row r="19" spans="1:9">
      <c r="A19" s="48" t="s">
        <v>58</v>
      </c>
      <c r="B19" s="49">
        <v>148675</v>
      </c>
      <c r="C19" s="49">
        <v>4149724.7535800091</v>
      </c>
      <c r="D19" s="50">
        <v>11298</v>
      </c>
      <c r="E19" s="50">
        <v>1656931.4862800024</v>
      </c>
      <c r="F19" s="50">
        <v>47</v>
      </c>
      <c r="G19" s="50">
        <v>5170.8387199999997</v>
      </c>
      <c r="H19" s="26"/>
      <c r="I19" s="26"/>
    </row>
    <row r="20" spans="1:9">
      <c r="A20" s="48" t="s">
        <v>59</v>
      </c>
      <c r="B20" s="49">
        <v>46439</v>
      </c>
      <c r="C20" s="49">
        <v>1387719.0823500007</v>
      </c>
      <c r="D20" s="50">
        <v>2840</v>
      </c>
      <c r="E20" s="50">
        <v>333241.82617000007</v>
      </c>
      <c r="F20" s="50">
        <v>16</v>
      </c>
      <c r="G20" s="50">
        <v>838.19196999999986</v>
      </c>
      <c r="H20" s="26"/>
      <c r="I20" s="26"/>
    </row>
    <row r="21" spans="1:9">
      <c r="A21" s="48" t="s">
        <v>60</v>
      </c>
      <c r="B21" s="49">
        <v>9000</v>
      </c>
      <c r="C21" s="49">
        <v>2296.1906300000046</v>
      </c>
      <c r="D21" s="50">
        <v>2057</v>
      </c>
      <c r="E21" s="50">
        <v>102.66729000000004</v>
      </c>
      <c r="F21" s="50">
        <v>14</v>
      </c>
      <c r="G21" s="50">
        <v>0.59778999999999993</v>
      </c>
      <c r="H21" s="26"/>
      <c r="I21" s="26"/>
    </row>
    <row r="22" spans="1:9">
      <c r="A22" s="48" t="s">
        <v>61</v>
      </c>
      <c r="B22" s="49">
        <v>3211</v>
      </c>
      <c r="C22" s="49">
        <v>381762.90991999995</v>
      </c>
      <c r="D22" s="50">
        <v>580</v>
      </c>
      <c r="E22" s="50">
        <v>142195.03664000001</v>
      </c>
      <c r="F22" s="50">
        <v>3</v>
      </c>
      <c r="G22" s="50">
        <v>698.4</v>
      </c>
      <c r="H22" s="26"/>
      <c r="I22" s="26"/>
    </row>
    <row r="23" spans="1:9">
      <c r="A23" s="48" t="s">
        <v>62</v>
      </c>
      <c r="B23" s="49">
        <v>302161</v>
      </c>
      <c r="C23" s="49">
        <v>2552131.8254200146</v>
      </c>
      <c r="D23" s="50">
        <v>19669</v>
      </c>
      <c r="E23" s="50">
        <v>156968.42778999955</v>
      </c>
      <c r="F23" s="50">
        <v>74</v>
      </c>
      <c r="G23" s="50">
        <v>472.04660000000001</v>
      </c>
      <c r="H23" s="26"/>
      <c r="I23" s="26"/>
    </row>
    <row r="24" spans="1:9">
      <c r="A24" s="48" t="s">
        <v>63</v>
      </c>
      <c r="B24" s="49">
        <v>57350</v>
      </c>
      <c r="C24" s="49">
        <v>32844.964779999966</v>
      </c>
      <c r="D24" s="50">
        <v>6987</v>
      </c>
      <c r="E24" s="50">
        <v>1984.7959499999993</v>
      </c>
      <c r="F24" s="50">
        <v>26</v>
      </c>
      <c r="G24" s="50">
        <v>0.46820000000000001</v>
      </c>
      <c r="H24" s="26"/>
      <c r="I24" s="26"/>
    </row>
    <row r="25" spans="1:9">
      <c r="A25" s="48" t="s">
        <v>64</v>
      </c>
      <c r="B25" s="49">
        <v>107149</v>
      </c>
      <c r="C25" s="49">
        <v>2681023.1079900037</v>
      </c>
      <c r="D25" s="50">
        <v>11406</v>
      </c>
      <c r="E25" s="50">
        <v>391878.50847999955</v>
      </c>
      <c r="F25" s="50">
        <v>54</v>
      </c>
      <c r="G25" s="50">
        <v>1041.0502999999999</v>
      </c>
      <c r="H25" s="26"/>
      <c r="I25" s="26"/>
    </row>
    <row r="26" spans="1:9">
      <c r="A26" s="48" t="s">
        <v>65</v>
      </c>
      <c r="B26" s="49">
        <v>83309</v>
      </c>
      <c r="C26" s="49">
        <v>2649147.8863999941</v>
      </c>
      <c r="D26" s="50">
        <v>8752</v>
      </c>
      <c r="E26" s="50">
        <v>547428.22126999951</v>
      </c>
      <c r="F26" s="50">
        <v>24</v>
      </c>
      <c r="G26" s="50">
        <v>304.16910000000013</v>
      </c>
      <c r="H26" s="26"/>
      <c r="I26" s="26"/>
    </row>
    <row r="27" spans="1:9">
      <c r="A27" s="48" t="s">
        <v>66</v>
      </c>
      <c r="B27" s="49">
        <v>24529</v>
      </c>
      <c r="C27" s="49">
        <v>177889.86460999993</v>
      </c>
      <c r="D27" s="50">
        <v>983</v>
      </c>
      <c r="E27" s="50">
        <v>10408.834360000001</v>
      </c>
      <c r="F27" s="50">
        <v>5</v>
      </c>
      <c r="G27" s="50">
        <v>6.0411000000000001</v>
      </c>
      <c r="H27" s="26"/>
      <c r="I27" s="26"/>
    </row>
    <row r="28" spans="1:9">
      <c r="A28" s="48" t="s">
        <v>67</v>
      </c>
      <c r="B28" s="49">
        <v>1381</v>
      </c>
      <c r="C28" s="49">
        <v>13248.542539999997</v>
      </c>
      <c r="D28" s="50">
        <v>200</v>
      </c>
      <c r="E28" s="50">
        <v>1471.7445000000002</v>
      </c>
      <c r="F28" s="50">
        <v>0</v>
      </c>
      <c r="G28" s="50">
        <v>0</v>
      </c>
      <c r="H28" s="26"/>
      <c r="I28" s="26"/>
    </row>
    <row r="29" spans="1:9">
      <c r="A29" s="48" t="s">
        <v>68</v>
      </c>
      <c r="B29" s="49">
        <v>19</v>
      </c>
      <c r="C29" s="49">
        <v>0.58377000000000001</v>
      </c>
      <c r="D29" s="50">
        <v>9</v>
      </c>
      <c r="E29" s="50">
        <v>0.19200000000000003</v>
      </c>
      <c r="F29" s="50">
        <v>0</v>
      </c>
      <c r="G29" s="50">
        <v>0</v>
      </c>
      <c r="H29" s="26"/>
      <c r="I29" s="26"/>
    </row>
    <row r="30" spans="1:9">
      <c r="A30" s="48" t="s">
        <v>69</v>
      </c>
      <c r="B30" s="49">
        <v>104220</v>
      </c>
      <c r="C30" s="49">
        <v>1664553.8440199974</v>
      </c>
      <c r="D30" s="50">
        <v>10315</v>
      </c>
      <c r="E30" s="50">
        <v>134799.63649000027</v>
      </c>
      <c r="F30" s="50">
        <v>64</v>
      </c>
      <c r="G30" s="50">
        <v>810.90836000000013</v>
      </c>
      <c r="H30" s="26"/>
      <c r="I30" s="26"/>
    </row>
    <row r="31" spans="1:9">
      <c r="A31" s="48" t="s">
        <v>70</v>
      </c>
      <c r="B31" s="49">
        <v>9708</v>
      </c>
      <c r="C31" s="49">
        <v>166872.96749999991</v>
      </c>
      <c r="D31" s="50">
        <v>1587</v>
      </c>
      <c r="E31" s="50">
        <v>20779.793220000007</v>
      </c>
      <c r="F31" s="50">
        <v>7</v>
      </c>
      <c r="G31" s="50">
        <v>128.542</v>
      </c>
      <c r="H31" s="26"/>
      <c r="I31" s="26"/>
    </row>
    <row r="32" spans="1:9">
      <c r="A32" s="48" t="s">
        <v>71</v>
      </c>
      <c r="B32" s="49">
        <v>22555</v>
      </c>
      <c r="C32" s="49">
        <v>95259.025550000122</v>
      </c>
      <c r="D32" s="50">
        <v>6083</v>
      </c>
      <c r="E32" s="50">
        <v>33071.556080000031</v>
      </c>
      <c r="F32" s="50">
        <v>25</v>
      </c>
      <c r="G32" s="50">
        <v>49.670299999999997</v>
      </c>
      <c r="H32" s="26"/>
      <c r="I32" s="26"/>
    </row>
    <row r="33" spans="1:9">
      <c r="A33" s="48" t="s">
        <v>72</v>
      </c>
      <c r="B33" s="49">
        <v>3472</v>
      </c>
      <c r="C33" s="49">
        <v>2434.3139400000023</v>
      </c>
      <c r="D33" s="50">
        <v>653</v>
      </c>
      <c r="E33" s="50">
        <v>278.71511999999979</v>
      </c>
      <c r="F33" s="50">
        <v>5</v>
      </c>
      <c r="G33" s="50">
        <v>0.17068</v>
      </c>
      <c r="H33" s="26"/>
      <c r="I33" s="26"/>
    </row>
    <row r="34" spans="1:9">
      <c r="A34" s="48" t="s">
        <v>73</v>
      </c>
      <c r="B34" s="49">
        <v>398</v>
      </c>
      <c r="C34" s="49">
        <v>22658.045119999995</v>
      </c>
      <c r="D34" s="50">
        <v>79</v>
      </c>
      <c r="E34" s="50">
        <v>10786.753000000001</v>
      </c>
      <c r="F34" s="50">
        <v>0</v>
      </c>
      <c r="G34" s="50">
        <v>0</v>
      </c>
      <c r="H34" s="26"/>
      <c r="I34" s="26"/>
    </row>
    <row r="35" spans="1:9">
      <c r="A35" s="48" t="s">
        <v>74</v>
      </c>
      <c r="B35" s="49">
        <v>2158</v>
      </c>
      <c r="C35" s="49">
        <v>476756.13463999983</v>
      </c>
      <c r="D35" s="50">
        <v>347</v>
      </c>
      <c r="E35" s="50">
        <v>254784.67974000002</v>
      </c>
      <c r="F35" s="50">
        <v>5</v>
      </c>
      <c r="G35" s="50">
        <v>394.98900000000003</v>
      </c>
      <c r="H35" s="26"/>
      <c r="I35" s="26"/>
    </row>
    <row r="36" spans="1:9">
      <c r="A36" s="48" t="s">
        <v>75</v>
      </c>
      <c r="B36" s="49">
        <v>8053</v>
      </c>
      <c r="C36" s="49">
        <v>133305.61826999998</v>
      </c>
      <c r="D36" s="50">
        <v>1741</v>
      </c>
      <c r="E36" s="50">
        <v>58123.917590000041</v>
      </c>
      <c r="F36" s="50">
        <v>4</v>
      </c>
      <c r="G36" s="50">
        <v>62.801400000000001</v>
      </c>
      <c r="H36" s="26"/>
      <c r="I36" s="26"/>
    </row>
    <row r="37" spans="1:9" ht="14.25" thickBot="1">
      <c r="A37" s="48" t="s">
        <v>76</v>
      </c>
      <c r="B37" s="49">
        <v>316</v>
      </c>
      <c r="C37" s="49">
        <v>183.04962000000003</v>
      </c>
      <c r="D37" s="51">
        <v>71</v>
      </c>
      <c r="E37" s="51">
        <v>18.297259999999998</v>
      </c>
      <c r="F37" s="51">
        <v>0</v>
      </c>
      <c r="G37" s="51">
        <v>0</v>
      </c>
      <c r="H37" s="26"/>
      <c r="I37" s="26"/>
    </row>
    <row r="38" spans="1:9">
      <c r="A38" s="52" t="s">
        <v>77</v>
      </c>
      <c r="B38" s="53">
        <v>2455182</v>
      </c>
      <c r="C38" s="53">
        <v>31627359.985269994</v>
      </c>
      <c r="D38" s="54">
        <v>204240</v>
      </c>
      <c r="E38" s="55">
        <v>5432227.3207400013</v>
      </c>
      <c r="F38" s="55">
        <v>809</v>
      </c>
      <c r="G38" s="55">
        <v>13345.054179999996</v>
      </c>
      <c r="H38" s="26"/>
      <c r="I38" s="26"/>
    </row>
    <row r="39" spans="1:9">
      <c r="A39" s="56"/>
      <c r="B39" s="56"/>
      <c r="C39" s="56"/>
      <c r="D39" s="26"/>
      <c r="E39" s="26"/>
      <c r="F39" s="26"/>
      <c r="G39" s="26"/>
      <c r="H39" s="26"/>
      <c r="I39" s="26"/>
    </row>
  </sheetData>
  <mergeCells count="4">
    <mergeCell ref="A3:A4"/>
    <mergeCell ref="B3:C3"/>
    <mergeCell ref="D3:E3"/>
    <mergeCell ref="F3:G3"/>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I19"/>
  <sheetViews>
    <sheetView workbookViewId="0">
      <selection activeCell="A3" sqref="A3:D3"/>
    </sheetView>
  </sheetViews>
  <sheetFormatPr defaultRowHeight="13.5"/>
  <cols>
    <col min="1" max="1" width="22.5" customWidth="1"/>
    <col min="2" max="2" width="20.125" customWidth="1"/>
    <col min="3" max="3" width="10.125" customWidth="1"/>
    <col min="4" max="4" width="39.625" customWidth="1"/>
  </cols>
  <sheetData>
    <row r="2" spans="1:9" s="1" customFormat="1" ht="15">
      <c r="A2" s="275" t="s">
        <v>78</v>
      </c>
      <c r="B2" s="275"/>
      <c r="C2" s="275"/>
      <c r="D2" s="275"/>
    </row>
    <row r="3" spans="1:9" s="1" customFormat="1" ht="15.75">
      <c r="A3" s="57" t="s">
        <v>728</v>
      </c>
      <c r="B3" s="57" t="s">
        <v>9</v>
      </c>
      <c r="C3" s="58" t="s">
        <v>79</v>
      </c>
      <c r="D3" s="58" t="s">
        <v>729</v>
      </c>
    </row>
    <row r="4" spans="1:9" ht="52.5" customHeight="1">
      <c r="A4" s="276" t="s">
        <v>80</v>
      </c>
      <c r="B4" s="59" t="s">
        <v>81</v>
      </c>
      <c r="C4" s="277">
        <v>0.24620770128354699</v>
      </c>
      <c r="D4" s="278" t="s">
        <v>82</v>
      </c>
      <c r="E4" s="26"/>
      <c r="F4" s="26"/>
      <c r="G4" s="26"/>
      <c r="H4" s="26"/>
      <c r="I4" s="26"/>
    </row>
    <row r="5" spans="1:9" ht="52.5" customHeight="1">
      <c r="A5" s="276"/>
      <c r="B5" s="59" t="s">
        <v>83</v>
      </c>
      <c r="C5" s="277"/>
      <c r="D5" s="278"/>
      <c r="E5" s="26"/>
      <c r="F5" s="26"/>
      <c r="G5" s="26"/>
      <c r="H5" s="26"/>
      <c r="I5" s="26"/>
    </row>
    <row r="6" spans="1:9" ht="38.25" customHeight="1">
      <c r="A6" s="276" t="s">
        <v>84</v>
      </c>
      <c r="B6" s="60" t="s">
        <v>85</v>
      </c>
      <c r="C6" s="277">
        <v>5.8343057176195997E-3</v>
      </c>
      <c r="D6" s="279" t="s">
        <v>86</v>
      </c>
      <c r="E6" s="26"/>
      <c r="F6" s="26"/>
      <c r="G6" s="26"/>
      <c r="H6" s="26"/>
      <c r="I6" s="26"/>
    </row>
    <row r="7" spans="1:9" ht="38.25" customHeight="1">
      <c r="A7" s="276"/>
      <c r="B7" s="61" t="s">
        <v>87</v>
      </c>
      <c r="C7" s="277"/>
      <c r="D7" s="280"/>
      <c r="E7" s="26"/>
      <c r="F7" s="26"/>
      <c r="G7" s="26"/>
      <c r="H7" s="26"/>
      <c r="I7" s="26"/>
    </row>
    <row r="8" spans="1:9" ht="30.75" customHeight="1">
      <c r="A8" s="276" t="s">
        <v>88</v>
      </c>
      <c r="B8" s="60" t="s">
        <v>89</v>
      </c>
      <c r="C8" s="277">
        <v>6.4177362893815607E-2</v>
      </c>
      <c r="D8" s="279" t="s">
        <v>90</v>
      </c>
      <c r="E8" s="26"/>
      <c r="F8" s="26"/>
      <c r="G8" s="26"/>
      <c r="H8" s="26"/>
      <c r="I8" s="26"/>
    </row>
    <row r="9" spans="1:9" ht="30.75" customHeight="1">
      <c r="A9" s="276"/>
      <c r="B9" s="61" t="s">
        <v>91</v>
      </c>
      <c r="C9" s="277"/>
      <c r="D9" s="280"/>
      <c r="E9" s="26"/>
      <c r="F9" s="26"/>
      <c r="G9" s="26"/>
      <c r="H9" s="26"/>
      <c r="I9" s="26"/>
    </row>
    <row r="10" spans="1:9" ht="97.5" customHeight="1">
      <c r="A10" s="276" t="s">
        <v>92</v>
      </c>
      <c r="B10" s="60" t="s">
        <v>93</v>
      </c>
      <c r="C10" s="277">
        <v>0.62543757292882096</v>
      </c>
      <c r="D10" s="279" t="s">
        <v>94</v>
      </c>
      <c r="E10" s="26"/>
      <c r="F10" s="26"/>
      <c r="G10" s="26"/>
      <c r="H10" s="26"/>
      <c r="I10" s="26"/>
    </row>
    <row r="11" spans="1:9" ht="97.5" customHeight="1">
      <c r="A11" s="276"/>
      <c r="B11" s="61" t="s">
        <v>95</v>
      </c>
      <c r="C11" s="277"/>
      <c r="D11" s="280"/>
      <c r="E11" s="26"/>
      <c r="F11" s="26"/>
      <c r="G11" s="26"/>
      <c r="H11" s="26"/>
      <c r="I11" s="26"/>
    </row>
    <row r="12" spans="1:9" ht="30" customHeight="1">
      <c r="A12" s="276" t="s">
        <v>96</v>
      </c>
      <c r="B12" s="60" t="s">
        <v>97</v>
      </c>
      <c r="C12" s="277">
        <v>5.8343057176195999E-2</v>
      </c>
      <c r="D12" s="287" t="s">
        <v>98</v>
      </c>
      <c r="E12" s="26"/>
      <c r="F12" s="26"/>
      <c r="G12" s="26"/>
      <c r="H12" s="26"/>
      <c r="I12" s="26"/>
    </row>
    <row r="13" spans="1:9" ht="30" customHeight="1">
      <c r="A13" s="276"/>
      <c r="B13" s="61" t="s">
        <v>99</v>
      </c>
      <c r="C13" s="277"/>
      <c r="D13" s="288"/>
      <c r="E13" s="26"/>
      <c r="F13" s="26"/>
      <c r="G13" s="26"/>
      <c r="H13" s="26"/>
      <c r="I13" s="26"/>
    </row>
    <row r="14" spans="1:9">
      <c r="A14" s="281" t="s">
        <v>100</v>
      </c>
      <c r="B14" s="59" t="s">
        <v>101</v>
      </c>
      <c r="C14" s="282"/>
      <c r="D14" s="283"/>
      <c r="E14" s="26"/>
      <c r="F14" s="26"/>
      <c r="G14" s="26"/>
      <c r="H14" s="26"/>
      <c r="I14" s="26"/>
    </row>
    <row r="15" spans="1:9">
      <c r="A15" s="281"/>
      <c r="B15" s="61" t="s">
        <v>102</v>
      </c>
      <c r="C15" s="282"/>
      <c r="D15" s="284"/>
      <c r="E15" s="26"/>
      <c r="F15" s="26"/>
      <c r="G15" s="26"/>
      <c r="H15" s="26"/>
      <c r="I15" s="26"/>
    </row>
    <row r="16" spans="1:9">
      <c r="A16" s="56"/>
      <c r="B16" s="56"/>
      <c r="C16" s="56"/>
      <c r="D16" s="26"/>
      <c r="E16" s="26"/>
      <c r="F16" s="26"/>
      <c r="G16" s="26"/>
      <c r="H16" s="26"/>
      <c r="I16" s="26"/>
    </row>
    <row r="17" spans="1:9" ht="14.25">
      <c r="A17" s="62" t="s">
        <v>103</v>
      </c>
      <c r="B17" s="63"/>
      <c r="C17" s="63"/>
      <c r="D17" s="64"/>
      <c r="E17" s="64"/>
      <c r="F17" s="26"/>
      <c r="G17" s="26"/>
      <c r="H17" s="26"/>
      <c r="I17" s="26"/>
    </row>
    <row r="18" spans="1:9" ht="22.5" customHeight="1">
      <c r="A18" s="285" t="s">
        <v>104</v>
      </c>
      <c r="B18" s="285"/>
      <c r="C18" s="285"/>
      <c r="D18" s="286"/>
      <c r="E18" s="65"/>
      <c r="F18" s="26"/>
      <c r="G18" s="26"/>
      <c r="H18" s="26"/>
      <c r="I18" s="26"/>
    </row>
    <row r="19" spans="1:9">
      <c r="A19" s="56"/>
      <c r="B19" s="56"/>
      <c r="C19" s="56"/>
      <c r="D19" s="26"/>
      <c r="E19" s="26"/>
      <c r="F19" s="26"/>
      <c r="G19" s="26"/>
      <c r="H19" s="26"/>
      <c r="I19" s="26"/>
    </row>
  </sheetData>
  <mergeCells count="20">
    <mergeCell ref="A14:A15"/>
    <mergeCell ref="C14:C15"/>
    <mergeCell ref="D14:D15"/>
    <mergeCell ref="A18:D18"/>
    <mergeCell ref="A12:A13"/>
    <mergeCell ref="C12:C13"/>
    <mergeCell ref="D12:D13"/>
    <mergeCell ref="A8:A9"/>
    <mergeCell ref="C8:C9"/>
    <mergeCell ref="D8:D9"/>
    <mergeCell ref="A10:A11"/>
    <mergeCell ref="C10:C11"/>
    <mergeCell ref="D10:D11"/>
    <mergeCell ref="A2:D2"/>
    <mergeCell ref="A4:A5"/>
    <mergeCell ref="C4:C5"/>
    <mergeCell ref="D4:D5"/>
    <mergeCell ref="A6:A7"/>
    <mergeCell ref="C6:C7"/>
    <mergeCell ref="D6:D7"/>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60"/>
  <sheetViews>
    <sheetView zoomScaleNormal="100" workbookViewId="0"/>
  </sheetViews>
  <sheetFormatPr defaultRowHeight="13.5"/>
  <cols>
    <col min="1" max="1" width="6.75" style="66" customWidth="1"/>
    <col min="2" max="2" width="15.625" style="67" customWidth="1"/>
    <col min="3" max="3" width="3.25" style="67" customWidth="1"/>
    <col min="4" max="4" width="5.5" style="67" customWidth="1"/>
    <col min="5" max="5" width="1.875" style="67" customWidth="1"/>
    <col min="6" max="6" width="8.75" style="67" customWidth="1"/>
    <col min="7" max="7" width="0.875" style="67" customWidth="1"/>
    <col min="8" max="8" width="8.625" style="67" customWidth="1"/>
    <col min="9" max="9" width="9.25" style="67" customWidth="1"/>
    <col min="10" max="10" width="3.25" style="67" customWidth="1"/>
    <col min="11" max="11" width="16.375" style="67" customWidth="1"/>
    <col min="12" max="12" width="9" style="66"/>
    <col min="13" max="13" width="9" style="223"/>
    <col min="14" max="14" width="21.125" style="223" bestFit="1" customWidth="1"/>
    <col min="15" max="15" width="11.375" style="69" bestFit="1" customWidth="1"/>
    <col min="16" max="16" width="11.375" style="223" bestFit="1" customWidth="1"/>
    <col min="17" max="18" width="9" style="223"/>
    <col min="19" max="19" width="11.5" style="69" customWidth="1"/>
    <col min="20" max="21" width="9" style="69" customWidth="1"/>
    <col min="22" max="22" width="29.25" style="69" customWidth="1"/>
    <col min="23" max="24" width="9" style="69" customWidth="1"/>
    <col min="25" max="25" width="9" style="69"/>
    <col min="26" max="28" width="9" style="223"/>
    <col min="29" max="16384" width="9" style="66"/>
  </cols>
  <sheetData>
    <row r="1" spans="1:28">
      <c r="O1" s="69" t="s">
        <v>105</v>
      </c>
      <c r="P1" s="223" t="s">
        <v>106</v>
      </c>
    </row>
    <row r="2" spans="1:28" s="70" customFormat="1" ht="14.25">
      <c r="B2" s="71"/>
      <c r="C2" s="71"/>
      <c r="D2" s="71"/>
      <c r="E2" s="71"/>
      <c r="F2" s="71"/>
      <c r="G2" s="71"/>
      <c r="H2" s="71"/>
      <c r="I2" s="71"/>
      <c r="J2" s="71"/>
      <c r="K2" s="71"/>
      <c r="M2" s="224"/>
      <c r="N2" s="224"/>
      <c r="O2" s="73" t="s">
        <v>107</v>
      </c>
      <c r="P2" s="224" t="s">
        <v>108</v>
      </c>
      <c r="Q2" s="224"/>
      <c r="R2" s="224"/>
      <c r="S2" s="73"/>
      <c r="T2" s="73"/>
      <c r="U2" s="73"/>
      <c r="V2" s="73"/>
      <c r="W2" s="73"/>
      <c r="X2" s="73"/>
      <c r="Y2" s="73"/>
      <c r="Z2" s="224"/>
      <c r="AA2" s="224"/>
      <c r="AB2" s="224"/>
    </row>
    <row r="3" spans="1:28" s="70" customFormat="1" ht="14.25">
      <c r="B3" s="71"/>
      <c r="K3" s="71"/>
      <c r="M3" s="224"/>
      <c r="N3" s="224"/>
      <c r="O3" s="73" t="s">
        <v>109</v>
      </c>
      <c r="P3" s="224" t="s">
        <v>110</v>
      </c>
      <c r="Q3" s="224"/>
      <c r="R3" s="224"/>
      <c r="S3" s="73"/>
      <c r="T3" s="73"/>
      <c r="U3" s="73"/>
      <c r="V3" s="73"/>
      <c r="W3" s="73"/>
      <c r="X3" s="73"/>
      <c r="Y3" s="73"/>
      <c r="Z3" s="224"/>
      <c r="AA3" s="224"/>
      <c r="AB3" s="224"/>
    </row>
    <row r="4" spans="1:28">
      <c r="A4" s="74"/>
      <c r="B4" s="75"/>
      <c r="C4" s="74"/>
      <c r="D4" s="76"/>
      <c r="E4" s="76"/>
      <c r="F4" s="76"/>
      <c r="G4" s="76"/>
      <c r="H4" s="76"/>
      <c r="I4" s="76"/>
      <c r="J4" s="66"/>
      <c r="P4" s="223" t="s">
        <v>108</v>
      </c>
      <c r="S4" s="69" t="s">
        <v>111</v>
      </c>
      <c r="T4" s="225">
        <f>O11</f>
        <v>857</v>
      </c>
      <c r="U4" s="69" t="s">
        <v>112</v>
      </c>
      <c r="V4" s="69" t="str">
        <f>S4&amp;U4&amp;T4&amp;U5&amp;S5&amp;T5</f>
        <v>Total number of violation:                    857                   Actual number:809</v>
      </c>
    </row>
    <row r="5" spans="1:28">
      <c r="A5" s="74"/>
      <c r="B5" s="75"/>
      <c r="C5" s="74"/>
      <c r="D5" s="76"/>
      <c r="E5" s="76"/>
      <c r="F5" s="76"/>
      <c r="G5" s="76"/>
      <c r="H5" s="76"/>
      <c r="I5" s="76"/>
      <c r="J5" s="66"/>
      <c r="M5" s="223" t="s">
        <v>113</v>
      </c>
      <c r="N5" s="226" t="s">
        <v>114</v>
      </c>
      <c r="O5" s="227">
        <v>211</v>
      </c>
      <c r="P5" s="228">
        <v>24.620770128354728</v>
      </c>
      <c r="S5" s="69" t="s">
        <v>115</v>
      </c>
      <c r="T5" s="229">
        <f>O14</f>
        <v>809</v>
      </c>
      <c r="U5" s="69" t="s">
        <v>116</v>
      </c>
    </row>
    <row r="6" spans="1:28">
      <c r="A6" s="74"/>
      <c r="B6" s="75"/>
      <c r="C6" s="74"/>
      <c r="D6" s="76"/>
      <c r="E6" s="76"/>
      <c r="F6" s="76"/>
      <c r="G6" s="76"/>
      <c r="H6" s="76"/>
      <c r="I6" s="76"/>
      <c r="J6" s="66"/>
      <c r="M6" s="223" t="s">
        <v>117</v>
      </c>
      <c r="N6" s="226" t="s">
        <v>118</v>
      </c>
      <c r="O6" s="227">
        <v>5</v>
      </c>
      <c r="P6" s="228">
        <v>0.58343057176196034</v>
      </c>
    </row>
    <row r="7" spans="1:28">
      <c r="A7" s="74"/>
      <c r="B7" s="77"/>
      <c r="C7" s="74"/>
      <c r="D7" s="76"/>
      <c r="E7" s="76"/>
      <c r="F7" s="76"/>
      <c r="G7" s="76"/>
      <c r="H7" s="76"/>
      <c r="I7" s="76"/>
      <c r="J7" s="66"/>
      <c r="K7" s="78"/>
      <c r="M7" s="223" t="s">
        <v>119</v>
      </c>
      <c r="N7" s="226" t="s">
        <v>120</v>
      </c>
      <c r="O7" s="227">
        <v>55</v>
      </c>
      <c r="P7" s="228">
        <v>6.4177362893815637</v>
      </c>
      <c r="S7" s="69" t="s">
        <v>121</v>
      </c>
      <c r="T7" s="69" t="s">
        <v>122</v>
      </c>
      <c r="U7" s="69" t="s">
        <v>123</v>
      </c>
      <c r="V7" s="69" t="s">
        <v>124</v>
      </c>
    </row>
    <row r="8" spans="1:28">
      <c r="A8" s="74"/>
      <c r="B8" s="77"/>
      <c r="C8" s="74"/>
      <c r="D8" s="76"/>
      <c r="E8" s="76"/>
      <c r="F8" s="76"/>
      <c r="G8" s="76"/>
      <c r="H8" s="76"/>
      <c r="I8" s="76"/>
      <c r="J8" s="66"/>
      <c r="K8" s="78"/>
      <c r="M8" s="223" t="s">
        <v>125</v>
      </c>
      <c r="N8" s="226" t="s">
        <v>126</v>
      </c>
      <c r="O8" s="230">
        <v>536</v>
      </c>
      <c r="P8" s="228">
        <v>62.543757292882148</v>
      </c>
      <c r="S8" s="69" t="s">
        <v>127</v>
      </c>
      <c r="T8" s="69" t="s">
        <v>128</v>
      </c>
      <c r="U8" s="69" t="s">
        <v>129</v>
      </c>
    </row>
    <row r="9" spans="1:28">
      <c r="A9" s="74"/>
      <c r="B9" s="77"/>
      <c r="C9" s="74"/>
      <c r="D9" s="76"/>
      <c r="E9" s="76"/>
      <c r="F9" s="76"/>
      <c r="G9" s="76"/>
      <c r="H9" s="76"/>
      <c r="I9" s="76"/>
      <c r="J9" s="66"/>
      <c r="K9" s="78"/>
      <c r="M9" s="223" t="s">
        <v>130</v>
      </c>
      <c r="N9" s="226" t="s">
        <v>131</v>
      </c>
      <c r="O9" s="230">
        <v>50</v>
      </c>
      <c r="P9" s="228">
        <v>5.8343057176196034</v>
      </c>
    </row>
    <row r="10" spans="1:28">
      <c r="A10" s="74"/>
      <c r="B10" s="77"/>
      <c r="C10" s="74"/>
      <c r="D10" s="76"/>
      <c r="E10" s="76"/>
      <c r="F10" s="76"/>
      <c r="G10" s="76"/>
      <c r="H10" s="76"/>
      <c r="I10" s="76"/>
      <c r="J10" s="66"/>
      <c r="K10" s="78"/>
      <c r="M10" s="223" t="s">
        <v>132</v>
      </c>
      <c r="N10" s="226" t="s">
        <v>133</v>
      </c>
      <c r="O10" s="230"/>
      <c r="P10" s="228">
        <v>0</v>
      </c>
    </row>
    <row r="11" spans="1:28">
      <c r="A11" s="74"/>
      <c r="B11" s="77"/>
      <c r="C11" s="74"/>
      <c r="D11" s="76"/>
      <c r="E11" s="76"/>
      <c r="F11" s="76"/>
      <c r="G11" s="76"/>
      <c r="H11" s="76"/>
      <c r="I11" s="76"/>
      <c r="J11" s="66"/>
      <c r="K11" s="78"/>
      <c r="N11" s="223" t="s">
        <v>134</v>
      </c>
      <c r="O11" s="225">
        <v>857</v>
      </c>
      <c r="P11" s="228">
        <v>100</v>
      </c>
    </row>
    <row r="12" spans="1:28">
      <c r="A12" s="74"/>
      <c r="B12" s="77"/>
      <c r="C12" s="74"/>
      <c r="D12" s="76"/>
      <c r="E12" s="76"/>
      <c r="F12" s="76"/>
      <c r="G12" s="76"/>
      <c r="H12" s="76"/>
      <c r="I12" s="76"/>
      <c r="J12" s="66"/>
      <c r="K12" s="78"/>
      <c r="P12" s="231"/>
    </row>
    <row r="13" spans="1:28">
      <c r="A13" s="74"/>
      <c r="B13" s="77"/>
      <c r="C13" s="74"/>
      <c r="D13" s="76"/>
      <c r="E13" s="76"/>
      <c r="F13" s="76"/>
      <c r="G13" s="76"/>
      <c r="H13" s="76"/>
      <c r="I13" s="76"/>
      <c r="J13" s="66"/>
      <c r="K13" s="78"/>
      <c r="P13" s="231"/>
    </row>
    <row r="14" spans="1:28">
      <c r="A14" s="74"/>
      <c r="B14" s="77"/>
      <c r="C14" s="74"/>
      <c r="D14" s="76"/>
      <c r="E14" s="76"/>
      <c r="F14" s="76"/>
      <c r="G14" s="76"/>
      <c r="H14" s="76"/>
      <c r="I14" s="76"/>
      <c r="J14" s="66"/>
      <c r="K14" s="78"/>
      <c r="N14" s="226" t="s">
        <v>135</v>
      </c>
      <c r="O14" s="229">
        <v>809</v>
      </c>
      <c r="P14" s="231"/>
    </row>
    <row r="15" spans="1:28">
      <c r="A15" s="74"/>
      <c r="B15" s="77"/>
      <c r="C15" s="74"/>
      <c r="D15" s="76"/>
      <c r="E15" s="76"/>
      <c r="F15" s="76"/>
      <c r="G15" s="76"/>
      <c r="H15" s="76"/>
      <c r="I15" s="76"/>
      <c r="J15" s="66"/>
      <c r="K15" s="78"/>
    </row>
    <row r="16" spans="1:28">
      <c r="A16" s="74"/>
      <c r="B16" s="77"/>
      <c r="C16" s="74"/>
      <c r="D16" s="76"/>
      <c r="E16" s="76"/>
      <c r="F16" s="76"/>
      <c r="G16" s="76"/>
      <c r="H16" s="76"/>
      <c r="I16" s="76"/>
      <c r="J16" s="66"/>
      <c r="K16" s="78"/>
    </row>
    <row r="17" spans="1:11">
      <c r="A17" s="74"/>
      <c r="B17" s="77"/>
      <c r="C17" s="74"/>
      <c r="D17" s="76"/>
      <c r="E17" s="76"/>
      <c r="F17" s="76"/>
      <c r="G17" s="76"/>
      <c r="H17" s="76"/>
      <c r="I17" s="76"/>
      <c r="J17" s="66"/>
      <c r="K17" s="78"/>
    </row>
    <row r="18" spans="1:11">
      <c r="A18" s="74"/>
      <c r="B18" s="77"/>
      <c r="C18" s="74"/>
      <c r="D18" s="76"/>
      <c r="E18" s="76"/>
      <c r="F18" s="76"/>
      <c r="G18" s="76"/>
      <c r="H18" s="76"/>
      <c r="I18" s="76"/>
      <c r="J18" s="66"/>
      <c r="K18" s="78"/>
    </row>
    <row r="19" spans="1:11">
      <c r="A19" s="74"/>
      <c r="B19" s="77"/>
      <c r="C19" s="74"/>
      <c r="D19" s="76"/>
      <c r="E19" s="76"/>
      <c r="F19" s="76"/>
      <c r="G19" s="76"/>
      <c r="H19" s="76"/>
      <c r="I19" s="76"/>
      <c r="J19" s="66"/>
      <c r="K19" s="78"/>
    </row>
    <row r="20" spans="1:11">
      <c r="A20" s="74"/>
      <c r="B20" s="77"/>
      <c r="C20" s="74"/>
      <c r="D20" s="76"/>
      <c r="E20" s="76"/>
      <c r="F20" s="76"/>
      <c r="G20" s="76"/>
      <c r="H20" s="76"/>
      <c r="I20" s="76"/>
      <c r="J20" s="66"/>
      <c r="K20" s="78"/>
    </row>
    <row r="21" spans="1:11">
      <c r="A21" s="74"/>
      <c r="B21" s="75"/>
      <c r="C21" s="75"/>
      <c r="D21" s="79"/>
      <c r="E21" s="79"/>
      <c r="F21" s="79"/>
      <c r="G21" s="79"/>
      <c r="H21" s="79"/>
      <c r="I21" s="79"/>
    </row>
    <row r="22" spans="1:11">
      <c r="A22" s="74"/>
      <c r="B22" s="75"/>
      <c r="C22" s="75"/>
      <c r="D22" s="79"/>
      <c r="E22" s="79"/>
      <c r="F22" s="79"/>
      <c r="G22" s="79"/>
      <c r="H22" s="79"/>
      <c r="I22" s="79"/>
    </row>
    <row r="23" spans="1:11">
      <c r="A23" s="74"/>
      <c r="B23" s="75"/>
      <c r="C23" s="75"/>
      <c r="D23" s="79"/>
      <c r="E23" s="79"/>
      <c r="F23" s="79"/>
      <c r="G23" s="79"/>
      <c r="H23" s="79"/>
      <c r="I23" s="79"/>
    </row>
    <row r="24" spans="1:11">
      <c r="A24" s="74"/>
      <c r="B24" s="75"/>
      <c r="C24" s="75"/>
      <c r="D24" s="79"/>
      <c r="E24" s="79"/>
      <c r="F24" s="79"/>
      <c r="G24" s="79"/>
      <c r="H24" s="79"/>
      <c r="I24" s="79"/>
    </row>
    <row r="25" spans="1:11">
      <c r="A25" s="74"/>
      <c r="B25" s="75"/>
      <c r="C25" s="75"/>
      <c r="D25" s="79"/>
      <c r="E25" s="79"/>
      <c r="F25" s="79"/>
      <c r="G25" s="79"/>
      <c r="H25" s="79"/>
      <c r="I25" s="79"/>
    </row>
    <row r="26" spans="1:11">
      <c r="A26" s="74"/>
      <c r="B26" s="77"/>
      <c r="C26" s="75"/>
      <c r="D26" s="79"/>
      <c r="E26" s="79"/>
      <c r="F26" s="79"/>
      <c r="G26" s="79"/>
      <c r="H26" s="79"/>
      <c r="I26" s="79"/>
      <c r="K26" s="78"/>
    </row>
    <row r="27" spans="1:11">
      <c r="A27" s="74"/>
      <c r="B27" s="77"/>
      <c r="C27" s="75"/>
      <c r="D27" s="79"/>
      <c r="E27" s="79"/>
      <c r="F27" s="79"/>
      <c r="G27" s="79"/>
      <c r="H27" s="79"/>
      <c r="I27" s="79"/>
      <c r="K27" s="78"/>
    </row>
    <row r="28" spans="1:11">
      <c r="A28" s="74"/>
      <c r="B28" s="77"/>
      <c r="C28" s="75"/>
      <c r="D28" s="79"/>
      <c r="E28" s="79"/>
      <c r="F28" s="79"/>
      <c r="G28" s="79"/>
      <c r="H28" s="79"/>
      <c r="I28" s="79"/>
      <c r="K28" s="78"/>
    </row>
    <row r="29" spans="1:11">
      <c r="A29" s="74"/>
      <c r="B29" s="77"/>
      <c r="C29" s="75"/>
      <c r="D29" s="79"/>
      <c r="E29" s="79"/>
      <c r="F29" s="79"/>
      <c r="G29" s="79"/>
      <c r="H29" s="79"/>
      <c r="I29" s="79"/>
      <c r="K29" s="78"/>
    </row>
    <row r="30" spans="1:11">
      <c r="A30" s="74"/>
      <c r="B30" s="77"/>
      <c r="C30" s="75"/>
      <c r="D30" s="79"/>
      <c r="E30" s="79"/>
      <c r="F30" s="79"/>
      <c r="G30" s="79"/>
      <c r="H30" s="79"/>
      <c r="I30" s="79"/>
      <c r="K30" s="78"/>
    </row>
    <row r="31" spans="1:11">
      <c r="A31" s="74"/>
      <c r="B31" s="77"/>
      <c r="C31" s="75"/>
      <c r="D31" s="79"/>
      <c r="E31" s="79"/>
      <c r="F31" s="79"/>
      <c r="G31" s="79"/>
      <c r="H31" s="79"/>
      <c r="I31" s="79"/>
      <c r="K31" s="78"/>
    </row>
    <row r="32" spans="1:11">
      <c r="A32" s="74"/>
      <c r="B32" s="77"/>
      <c r="C32" s="75"/>
      <c r="D32" s="79"/>
      <c r="E32" s="79"/>
      <c r="F32" s="79"/>
      <c r="G32" s="79"/>
      <c r="H32" s="79"/>
      <c r="I32" s="79"/>
      <c r="K32" s="78"/>
    </row>
    <row r="33" spans="1:28">
      <c r="A33" s="74"/>
      <c r="B33" s="77"/>
      <c r="C33" s="75"/>
      <c r="D33" s="79"/>
      <c r="E33" s="79"/>
      <c r="F33" s="79"/>
      <c r="G33" s="79"/>
      <c r="H33" s="79"/>
      <c r="I33" s="79"/>
      <c r="K33" s="78"/>
    </row>
    <row r="34" spans="1:28">
      <c r="A34" s="74"/>
      <c r="B34" s="77"/>
      <c r="C34" s="75"/>
      <c r="D34" s="79"/>
      <c r="E34" s="79"/>
      <c r="F34" s="79"/>
      <c r="G34" s="79"/>
      <c r="H34" s="79"/>
      <c r="I34" s="79"/>
      <c r="K34" s="78"/>
    </row>
    <row r="35" spans="1:28">
      <c r="A35" s="74"/>
      <c r="B35" s="77"/>
      <c r="C35" s="75"/>
      <c r="D35" s="79"/>
      <c r="E35" s="79"/>
      <c r="F35" s="79"/>
      <c r="G35" s="79"/>
      <c r="H35" s="79"/>
      <c r="I35" s="79"/>
      <c r="K35" s="78"/>
    </row>
    <row r="36" spans="1:28">
      <c r="A36" s="74"/>
      <c r="B36" s="77"/>
      <c r="C36" s="75"/>
      <c r="D36" s="79"/>
      <c r="E36" s="79"/>
      <c r="F36" s="79"/>
      <c r="G36" s="79"/>
      <c r="H36" s="79"/>
      <c r="I36" s="79"/>
      <c r="K36" s="78"/>
    </row>
    <row r="37" spans="1:28">
      <c r="A37" s="74"/>
      <c r="B37" s="77"/>
      <c r="C37" s="75"/>
      <c r="D37" s="79"/>
      <c r="E37" s="79"/>
      <c r="F37" s="79"/>
      <c r="G37" s="79"/>
      <c r="H37" s="79"/>
      <c r="I37" s="79"/>
      <c r="K37" s="78"/>
    </row>
    <row r="38" spans="1:28">
      <c r="A38" s="74"/>
      <c r="B38" s="77"/>
      <c r="C38" s="75"/>
      <c r="D38" s="79"/>
      <c r="E38" s="79"/>
      <c r="F38" s="79"/>
      <c r="G38" s="79"/>
      <c r="H38" s="79"/>
      <c r="I38" s="79"/>
      <c r="K38" s="78"/>
    </row>
    <row r="39" spans="1:28">
      <c r="A39" s="74"/>
      <c r="B39" s="77"/>
      <c r="C39" s="75"/>
      <c r="D39" s="79"/>
      <c r="E39" s="79"/>
      <c r="F39" s="79"/>
      <c r="G39" s="79"/>
      <c r="H39" s="79"/>
      <c r="I39" s="79"/>
      <c r="K39" s="78"/>
    </row>
    <row r="40" spans="1:28">
      <c r="A40" s="74"/>
      <c r="B40" s="77"/>
      <c r="C40" s="75"/>
      <c r="D40" s="79"/>
      <c r="E40" s="79"/>
      <c r="F40" s="79"/>
      <c r="G40" s="79"/>
      <c r="H40" s="79"/>
      <c r="I40" s="79"/>
      <c r="K40" s="78"/>
    </row>
    <row r="41" spans="1:28">
      <c r="A41" s="74"/>
      <c r="B41" s="77"/>
      <c r="C41" s="75"/>
      <c r="D41" s="79"/>
      <c r="E41" s="79"/>
      <c r="F41" s="79"/>
      <c r="G41" s="79"/>
      <c r="H41" s="79"/>
      <c r="I41" s="79"/>
      <c r="K41" s="78"/>
    </row>
    <row r="42" spans="1:28" s="67" customFormat="1" ht="14.25">
      <c r="A42" s="75"/>
      <c r="B42" s="75"/>
      <c r="C42" s="80"/>
      <c r="D42" s="81"/>
      <c r="E42" s="81"/>
      <c r="F42" s="289" t="s">
        <v>136</v>
      </c>
      <c r="G42" s="82"/>
      <c r="H42" s="289" t="s">
        <v>137</v>
      </c>
      <c r="I42" s="289" t="s">
        <v>138</v>
      </c>
      <c r="J42" s="83"/>
      <c r="M42" s="232"/>
      <c r="N42" s="231"/>
      <c r="O42" s="233"/>
      <c r="P42" s="223"/>
      <c r="Q42" s="232"/>
      <c r="R42" s="232"/>
      <c r="S42" s="84"/>
      <c r="T42" s="84"/>
      <c r="U42" s="84"/>
      <c r="V42" s="84"/>
      <c r="W42" s="84"/>
      <c r="X42" s="84"/>
      <c r="Y42" s="84"/>
      <c r="Z42" s="232"/>
      <c r="AA42" s="232"/>
      <c r="AB42" s="232"/>
    </row>
    <row r="43" spans="1:28" s="67" customFormat="1" ht="14.25" customHeight="1">
      <c r="A43" s="75"/>
      <c r="B43" s="75"/>
      <c r="C43" s="85"/>
      <c r="D43" s="86"/>
      <c r="E43" s="86"/>
      <c r="F43" s="290"/>
      <c r="G43" s="87"/>
      <c r="H43" s="290"/>
      <c r="I43" s="290"/>
      <c r="J43" s="88"/>
      <c r="M43" s="232"/>
      <c r="N43" s="231"/>
      <c r="O43" s="233"/>
      <c r="P43" s="223"/>
      <c r="Q43" s="232"/>
      <c r="R43" s="232"/>
      <c r="S43" s="84"/>
      <c r="T43" s="84"/>
      <c r="U43" s="84"/>
      <c r="V43" s="84"/>
      <c r="W43" s="84"/>
      <c r="X43" s="84"/>
      <c r="Y43" s="84"/>
      <c r="Z43" s="232"/>
      <c r="AA43" s="232"/>
      <c r="AB43" s="232"/>
    </row>
    <row r="44" spans="1:28" s="67" customFormat="1" ht="5.0999999999999996" customHeight="1">
      <c r="A44" s="75"/>
      <c r="B44" s="75"/>
      <c r="C44" s="85"/>
      <c r="D44" s="86"/>
      <c r="E44" s="86"/>
      <c r="F44" s="87"/>
      <c r="G44" s="87"/>
      <c r="H44" s="89"/>
      <c r="I44" s="89"/>
      <c r="J44" s="88"/>
      <c r="M44" s="232"/>
      <c r="N44" s="232"/>
      <c r="O44" s="233"/>
      <c r="P44" s="223"/>
      <c r="Q44" s="232"/>
      <c r="R44" s="232"/>
      <c r="S44" s="84"/>
      <c r="T44" s="84"/>
      <c r="U44" s="84"/>
      <c r="V44" s="84"/>
      <c r="W44" s="84"/>
      <c r="X44" s="84"/>
      <c r="Y44" s="84"/>
      <c r="Z44" s="232"/>
      <c r="AA44" s="232"/>
      <c r="AB44" s="232"/>
    </row>
    <row r="45" spans="1:28" s="78" customFormat="1" ht="16.5" customHeight="1">
      <c r="A45" s="77"/>
      <c r="B45" s="77"/>
      <c r="C45" s="85"/>
      <c r="D45" s="90"/>
      <c r="E45" s="86"/>
      <c r="F45" s="87" t="str">
        <f>N5</f>
        <v>Article 6</v>
      </c>
      <c r="G45" s="87"/>
      <c r="H45" s="91">
        <f>O5</f>
        <v>211</v>
      </c>
      <c r="I45" s="92">
        <f>P5</f>
        <v>24.620770128354728</v>
      </c>
      <c r="J45" s="88"/>
      <c r="M45" s="234"/>
      <c r="N45" s="234"/>
      <c r="O45" s="233"/>
      <c r="P45" s="223"/>
      <c r="Q45" s="234"/>
      <c r="R45" s="234"/>
      <c r="S45" s="93"/>
      <c r="T45" s="93"/>
      <c r="U45" s="93"/>
      <c r="V45" s="93"/>
      <c r="W45" s="93"/>
      <c r="X45" s="93"/>
      <c r="Y45" s="93"/>
      <c r="Z45" s="234"/>
      <c r="AA45" s="234"/>
      <c r="AB45" s="234"/>
    </row>
    <row r="46" spans="1:28" s="78" customFormat="1" ht="5.0999999999999996" customHeight="1">
      <c r="A46" s="77"/>
      <c r="B46" s="77"/>
      <c r="C46" s="85"/>
      <c r="D46" s="94"/>
      <c r="E46" s="86"/>
      <c r="F46" s="87"/>
      <c r="G46" s="87"/>
      <c r="H46" s="95"/>
      <c r="I46" s="96"/>
      <c r="J46" s="88"/>
      <c r="M46" s="234"/>
      <c r="N46" s="234"/>
      <c r="O46" s="233"/>
      <c r="P46" s="223"/>
      <c r="Q46" s="234"/>
      <c r="R46" s="234"/>
      <c r="S46" s="93"/>
      <c r="T46" s="93"/>
      <c r="U46" s="93"/>
      <c r="V46" s="93"/>
      <c r="W46" s="93"/>
      <c r="X46" s="93"/>
      <c r="Y46" s="93"/>
      <c r="Z46" s="234"/>
      <c r="AA46" s="234"/>
      <c r="AB46" s="234"/>
    </row>
    <row r="47" spans="1:28" s="78" customFormat="1" ht="16.5" customHeight="1">
      <c r="A47" s="77"/>
      <c r="B47" s="77"/>
      <c r="C47" s="85"/>
      <c r="D47" s="97"/>
      <c r="E47" s="86"/>
      <c r="F47" s="87" t="str">
        <f>N6</f>
        <v>Article 10</v>
      </c>
      <c r="G47" s="87"/>
      <c r="H47" s="95">
        <f>O6</f>
        <v>5</v>
      </c>
      <c r="I47" s="92">
        <f>P6</f>
        <v>0.58343057176196034</v>
      </c>
      <c r="J47" s="88"/>
      <c r="L47" s="98"/>
      <c r="M47" s="235"/>
      <c r="N47" s="234"/>
      <c r="O47" s="233"/>
      <c r="P47" s="223"/>
      <c r="Q47" s="234"/>
      <c r="R47" s="234"/>
      <c r="S47" s="93"/>
      <c r="T47" s="93"/>
      <c r="U47" s="93"/>
      <c r="V47" s="93"/>
      <c r="W47" s="93"/>
      <c r="X47" s="93"/>
      <c r="Y47" s="93"/>
      <c r="Z47" s="234"/>
      <c r="AA47" s="234"/>
      <c r="AB47" s="234"/>
    </row>
    <row r="48" spans="1:28" s="78" customFormat="1" ht="5.0999999999999996" customHeight="1">
      <c r="A48" s="77"/>
      <c r="B48" s="77"/>
      <c r="C48" s="85"/>
      <c r="D48" s="94"/>
      <c r="E48" s="86"/>
      <c r="F48" s="87"/>
      <c r="G48" s="87"/>
      <c r="H48" s="95"/>
      <c r="I48" s="96"/>
      <c r="J48" s="88"/>
      <c r="L48" s="98"/>
      <c r="M48" s="235"/>
      <c r="N48" s="234"/>
      <c r="O48" s="93"/>
      <c r="P48" s="223"/>
      <c r="Q48" s="234"/>
      <c r="R48" s="234"/>
      <c r="S48" s="93"/>
      <c r="T48" s="93"/>
      <c r="U48" s="93"/>
      <c r="V48" s="93"/>
      <c r="W48" s="93"/>
      <c r="X48" s="93"/>
      <c r="Y48" s="93"/>
      <c r="Z48" s="234"/>
      <c r="AA48" s="234"/>
      <c r="AB48" s="234"/>
    </row>
    <row r="49" spans="1:28" s="78" customFormat="1" ht="16.5" customHeight="1">
      <c r="A49" s="77"/>
      <c r="B49" s="77"/>
      <c r="C49" s="85"/>
      <c r="D49" s="99"/>
      <c r="E49" s="86"/>
      <c r="F49" s="87" t="str">
        <f>N7</f>
        <v>Article 12</v>
      </c>
      <c r="G49" s="87"/>
      <c r="H49" s="95">
        <f>O7</f>
        <v>55</v>
      </c>
      <c r="I49" s="92">
        <f>P7</f>
        <v>6.4177362893815637</v>
      </c>
      <c r="J49" s="88"/>
      <c r="L49" s="98"/>
      <c r="M49" s="235"/>
      <c r="N49" s="234"/>
      <c r="O49" s="93"/>
      <c r="P49" s="223"/>
      <c r="Q49" s="234"/>
      <c r="R49" s="234"/>
      <c r="S49" s="93"/>
      <c r="T49" s="93"/>
      <c r="U49" s="93"/>
      <c r="V49" s="93"/>
      <c r="W49" s="93"/>
      <c r="X49" s="93"/>
      <c r="Y49" s="93"/>
      <c r="Z49" s="234"/>
      <c r="AA49" s="234"/>
      <c r="AB49" s="234"/>
    </row>
    <row r="50" spans="1:28" s="78" customFormat="1" ht="5.0999999999999996" customHeight="1">
      <c r="A50" s="77"/>
      <c r="B50" s="77"/>
      <c r="C50" s="85"/>
      <c r="D50" s="94"/>
      <c r="E50" s="86"/>
      <c r="F50" s="87"/>
      <c r="G50" s="87"/>
      <c r="H50" s="95"/>
      <c r="I50" s="96"/>
      <c r="J50" s="88"/>
      <c r="L50" s="98"/>
      <c r="M50" s="235"/>
      <c r="N50" s="234"/>
      <c r="O50" s="93"/>
      <c r="P50" s="223"/>
      <c r="Q50" s="234"/>
      <c r="R50" s="234"/>
      <c r="S50" s="93"/>
      <c r="T50" s="93"/>
      <c r="U50" s="93"/>
      <c r="V50" s="93"/>
      <c r="W50" s="93"/>
      <c r="X50" s="93"/>
      <c r="Y50" s="93"/>
      <c r="Z50" s="234"/>
      <c r="AA50" s="234"/>
      <c r="AB50" s="234"/>
    </row>
    <row r="51" spans="1:28" s="78" customFormat="1" ht="16.5" customHeight="1">
      <c r="A51" s="77"/>
      <c r="B51" s="77"/>
      <c r="C51" s="85"/>
      <c r="D51" s="100"/>
      <c r="E51" s="86"/>
      <c r="F51" s="87" t="str">
        <f>N8</f>
        <v>Article 13</v>
      </c>
      <c r="G51" s="87"/>
      <c r="H51" s="95">
        <f>O8</f>
        <v>536</v>
      </c>
      <c r="I51" s="92">
        <f>P8</f>
        <v>62.543757292882148</v>
      </c>
      <c r="J51" s="88"/>
      <c r="L51" s="98"/>
      <c r="M51" s="235"/>
      <c r="N51" s="234"/>
      <c r="O51" s="93"/>
      <c r="P51" s="223"/>
      <c r="Q51" s="234"/>
      <c r="R51" s="234"/>
      <c r="S51" s="93"/>
      <c r="T51" s="93"/>
      <c r="U51" s="93"/>
      <c r="V51" s="93"/>
      <c r="W51" s="93"/>
      <c r="X51" s="93"/>
      <c r="Y51" s="93"/>
      <c r="Z51" s="234"/>
      <c r="AA51" s="234"/>
      <c r="AB51" s="234"/>
    </row>
    <row r="52" spans="1:28" s="78" customFormat="1" ht="5.0999999999999996" customHeight="1">
      <c r="A52" s="77"/>
      <c r="B52" s="77"/>
      <c r="C52" s="85"/>
      <c r="D52" s="94"/>
      <c r="E52" s="86"/>
      <c r="F52" s="87"/>
      <c r="G52" s="87"/>
      <c r="H52" s="95"/>
      <c r="I52" s="96"/>
      <c r="J52" s="88"/>
      <c r="L52" s="98"/>
      <c r="M52" s="235"/>
      <c r="N52" s="234"/>
      <c r="O52" s="93"/>
      <c r="P52" s="223"/>
      <c r="Q52" s="234"/>
      <c r="R52" s="234"/>
      <c r="S52" s="93"/>
      <c r="T52" s="93"/>
      <c r="U52" s="93"/>
      <c r="V52" s="93"/>
      <c r="W52" s="93"/>
      <c r="X52" s="93"/>
      <c r="Y52" s="93"/>
      <c r="Z52" s="234"/>
      <c r="AA52" s="234"/>
      <c r="AB52" s="234"/>
    </row>
    <row r="53" spans="1:28" s="78" customFormat="1" ht="16.5" customHeight="1">
      <c r="A53" s="77"/>
      <c r="B53" s="77"/>
      <c r="C53" s="85"/>
      <c r="D53" s="101"/>
      <c r="E53" s="86"/>
      <c r="F53" s="87" t="str">
        <f>N9</f>
        <v>Article 18</v>
      </c>
      <c r="G53" s="87"/>
      <c r="H53" s="95">
        <f>O9</f>
        <v>50</v>
      </c>
      <c r="I53" s="92">
        <f>P9</f>
        <v>5.8343057176196034</v>
      </c>
      <c r="J53" s="88"/>
      <c r="L53" s="98"/>
      <c r="M53" s="235"/>
      <c r="N53" s="234"/>
      <c r="O53" s="93"/>
      <c r="P53" s="223"/>
      <c r="Q53" s="234"/>
      <c r="R53" s="234"/>
      <c r="S53" s="93"/>
      <c r="T53" s="93"/>
      <c r="U53" s="93"/>
      <c r="V53" s="93"/>
      <c r="W53" s="93"/>
      <c r="X53" s="93"/>
      <c r="Y53" s="93"/>
      <c r="Z53" s="234"/>
      <c r="AA53" s="234"/>
      <c r="AB53" s="234"/>
    </row>
    <row r="54" spans="1:28" s="78" customFormat="1" ht="5.0999999999999996" customHeight="1">
      <c r="A54" s="77"/>
      <c r="B54" s="77"/>
      <c r="C54" s="85"/>
      <c r="D54" s="94"/>
      <c r="E54" s="86"/>
      <c r="F54" s="87"/>
      <c r="G54" s="87"/>
      <c r="H54" s="95"/>
      <c r="I54" s="96"/>
      <c r="J54" s="88"/>
      <c r="L54" s="98"/>
      <c r="M54" s="235"/>
      <c r="N54" s="234"/>
      <c r="O54" s="93"/>
      <c r="P54" s="223"/>
      <c r="Q54" s="234"/>
      <c r="R54" s="234"/>
      <c r="S54" s="93"/>
      <c r="T54" s="93"/>
      <c r="U54" s="93"/>
      <c r="V54" s="93"/>
      <c r="W54" s="93"/>
      <c r="X54" s="93"/>
      <c r="Y54" s="93"/>
      <c r="Z54" s="234"/>
      <c r="AA54" s="234"/>
      <c r="AB54" s="234"/>
    </row>
    <row r="55" spans="1:28" s="78" customFormat="1" ht="16.5" customHeight="1">
      <c r="A55" s="77"/>
      <c r="B55" s="77"/>
      <c r="C55" s="85"/>
      <c r="D55" s="102"/>
      <c r="E55" s="86"/>
      <c r="F55" s="87" t="str">
        <f>N10</f>
        <v>Article 68</v>
      </c>
      <c r="G55" s="87"/>
      <c r="H55" s="95">
        <f>O10</f>
        <v>0</v>
      </c>
      <c r="I55" s="92">
        <f>P10</f>
        <v>0</v>
      </c>
      <c r="J55" s="88"/>
      <c r="L55" s="98"/>
      <c r="M55" s="235"/>
      <c r="N55" s="234"/>
      <c r="O55" s="93"/>
      <c r="P55" s="223"/>
      <c r="Q55" s="234"/>
      <c r="R55" s="234"/>
      <c r="S55" s="93"/>
      <c r="T55" s="93"/>
      <c r="U55" s="93"/>
      <c r="V55" s="93"/>
      <c r="W55" s="93"/>
      <c r="X55" s="93"/>
      <c r="Y55" s="93"/>
      <c r="Z55" s="234"/>
      <c r="AA55" s="234"/>
      <c r="AB55" s="234"/>
    </row>
    <row r="56" spans="1:28" s="78" customFormat="1" ht="5.0999999999999996" customHeight="1">
      <c r="A56" s="77"/>
      <c r="B56" s="77"/>
      <c r="C56" s="85"/>
      <c r="D56" s="103"/>
      <c r="E56" s="86"/>
      <c r="F56" s="87"/>
      <c r="G56" s="87"/>
      <c r="H56" s="95"/>
      <c r="I56" s="96"/>
      <c r="J56" s="88"/>
      <c r="M56" s="234"/>
      <c r="N56" s="234"/>
      <c r="O56" s="93"/>
      <c r="P56" s="223"/>
      <c r="Q56" s="234"/>
      <c r="R56" s="234"/>
      <c r="S56" s="93"/>
      <c r="T56" s="93"/>
      <c r="U56" s="93"/>
      <c r="V56" s="93"/>
      <c r="W56" s="93"/>
      <c r="X56" s="93"/>
      <c r="Y56" s="93"/>
      <c r="Z56" s="234"/>
      <c r="AA56" s="234"/>
      <c r="AB56" s="234"/>
    </row>
    <row r="57" spans="1:28" s="78" customFormat="1" ht="14.25" customHeight="1">
      <c r="A57" s="77"/>
      <c r="B57" s="77"/>
      <c r="C57" s="85"/>
      <c r="D57" s="86"/>
      <c r="E57" s="86"/>
      <c r="F57" s="87" t="str">
        <f>N11</f>
        <v>total</v>
      </c>
      <c r="G57" s="87"/>
      <c r="H57" s="95">
        <f>H45+H47+H49+H51+H53+H55</f>
        <v>857</v>
      </c>
      <c r="I57" s="92"/>
      <c r="J57" s="88"/>
      <c r="M57" s="234"/>
      <c r="N57" s="234"/>
      <c r="O57" s="93"/>
      <c r="P57" s="223"/>
      <c r="Q57" s="234"/>
      <c r="R57" s="234"/>
      <c r="S57" s="93"/>
      <c r="T57" s="93"/>
      <c r="U57" s="93"/>
      <c r="V57" s="93"/>
      <c r="W57" s="93"/>
      <c r="X57" s="93"/>
      <c r="Y57" s="93"/>
      <c r="Z57" s="234"/>
      <c r="AA57" s="234"/>
      <c r="AB57" s="234"/>
    </row>
    <row r="58" spans="1:28" s="78" customFormat="1" ht="6" customHeight="1">
      <c r="A58" s="77"/>
      <c r="B58" s="77"/>
      <c r="C58" s="104"/>
      <c r="D58" s="105"/>
      <c r="E58" s="105"/>
      <c r="F58" s="106"/>
      <c r="G58" s="106"/>
      <c r="H58" s="106"/>
      <c r="I58" s="106"/>
      <c r="J58" s="107"/>
      <c r="M58" s="234"/>
      <c r="N58" s="234"/>
      <c r="O58" s="93"/>
      <c r="P58" s="223"/>
      <c r="Q58" s="234"/>
      <c r="R58" s="234"/>
      <c r="S58" s="93"/>
      <c r="T58" s="93"/>
      <c r="U58" s="93"/>
      <c r="V58" s="93"/>
      <c r="W58" s="93"/>
      <c r="X58" s="93"/>
      <c r="Y58" s="93"/>
      <c r="Z58" s="234"/>
      <c r="AA58" s="234"/>
      <c r="AB58" s="234"/>
    </row>
    <row r="59" spans="1:28" s="78" customFormat="1" ht="14.1" customHeight="1">
      <c r="A59" s="77"/>
      <c r="B59" s="77"/>
      <c r="C59" s="74"/>
      <c r="D59" s="76"/>
      <c r="E59" s="76"/>
      <c r="F59" s="76"/>
      <c r="G59" s="76"/>
      <c r="H59" s="76"/>
      <c r="I59" s="76"/>
      <c r="J59" s="66"/>
      <c r="M59" s="234"/>
      <c r="N59" s="234"/>
      <c r="O59" s="93"/>
      <c r="P59" s="223"/>
      <c r="Q59" s="234"/>
      <c r="R59" s="234"/>
      <c r="S59" s="93"/>
      <c r="T59" s="93"/>
      <c r="U59" s="93"/>
      <c r="V59" s="93"/>
      <c r="W59" s="93"/>
      <c r="X59" s="93"/>
      <c r="Y59" s="93"/>
      <c r="Z59" s="234"/>
      <c r="AA59" s="234"/>
      <c r="AB59" s="234"/>
    </row>
    <row r="60" spans="1:28" s="78" customFormat="1" ht="5.0999999999999996" customHeight="1">
      <c r="A60" s="77"/>
      <c r="B60" s="77"/>
      <c r="C60" s="74"/>
      <c r="D60" s="76"/>
      <c r="E60" s="76"/>
      <c r="F60" s="76"/>
      <c r="G60" s="76"/>
      <c r="H60" s="76"/>
      <c r="I60" s="76"/>
      <c r="J60" s="66"/>
      <c r="M60" s="234"/>
      <c r="N60" s="234"/>
      <c r="O60" s="93"/>
      <c r="P60" s="223"/>
      <c r="Q60" s="234"/>
      <c r="R60" s="234"/>
      <c r="S60" s="93"/>
      <c r="T60" s="93"/>
      <c r="U60" s="93"/>
      <c r="V60" s="93"/>
      <c r="W60" s="93"/>
      <c r="X60" s="93"/>
      <c r="Y60" s="93"/>
      <c r="Z60" s="234"/>
      <c r="AA60" s="234"/>
      <c r="AB60" s="234"/>
    </row>
  </sheetData>
  <mergeCells count="3">
    <mergeCell ref="F42:F43"/>
    <mergeCell ref="H42:H43"/>
    <mergeCell ref="I42:I4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72"/>
  <sheetViews>
    <sheetView workbookViewId="0">
      <selection sqref="A1:I1"/>
    </sheetView>
  </sheetViews>
  <sheetFormatPr defaultRowHeight="13.5"/>
  <cols>
    <col min="1" max="1" width="4" customWidth="1"/>
    <col min="2" max="2" width="4.125" customWidth="1"/>
    <col min="3" max="3" width="72.375" bestFit="1" customWidth="1"/>
    <col min="4" max="4" width="9.125" bestFit="1" customWidth="1"/>
    <col min="5" max="5" width="9.875" bestFit="1" customWidth="1"/>
    <col min="6" max="9" width="9.125" bestFit="1" customWidth="1"/>
  </cols>
  <sheetData>
    <row r="1" spans="1:9" ht="14.25">
      <c r="A1" s="291" t="s">
        <v>139</v>
      </c>
      <c r="B1" s="291"/>
      <c r="C1" s="291"/>
      <c r="D1" s="291"/>
      <c r="E1" s="291"/>
      <c r="F1" s="291"/>
      <c r="G1" s="291"/>
      <c r="H1" s="291"/>
      <c r="I1" s="291"/>
    </row>
    <row r="2" spans="1:9" s="1" customFormat="1" ht="13.5" customHeight="1">
      <c r="A2" s="292" t="s">
        <v>140</v>
      </c>
      <c r="B2" s="293"/>
      <c r="C2" s="294"/>
      <c r="D2" s="274" t="s">
        <v>39</v>
      </c>
      <c r="E2" s="274"/>
      <c r="F2" s="274" t="s">
        <v>40</v>
      </c>
      <c r="G2" s="274"/>
      <c r="H2" s="274" t="s">
        <v>41</v>
      </c>
      <c r="I2" s="274"/>
    </row>
    <row r="3" spans="1:9" s="1" customFormat="1" ht="15.75">
      <c r="A3" s="295"/>
      <c r="B3" s="296"/>
      <c r="C3" s="297"/>
      <c r="D3" s="108" t="s">
        <v>42</v>
      </c>
      <c r="E3" s="108" t="s">
        <v>43</v>
      </c>
      <c r="F3" s="108" t="s">
        <v>42</v>
      </c>
      <c r="G3" s="108" t="s">
        <v>43</v>
      </c>
      <c r="H3" s="108" t="s">
        <v>42</v>
      </c>
      <c r="I3" s="108" t="s">
        <v>43</v>
      </c>
    </row>
    <row r="4" spans="1:9">
      <c r="A4" s="109"/>
      <c r="B4" s="110"/>
      <c r="C4" s="110"/>
      <c r="D4" s="111"/>
      <c r="E4" s="112" t="s">
        <v>45</v>
      </c>
      <c r="F4" s="112" t="s">
        <v>44</v>
      </c>
      <c r="G4" s="112" t="s">
        <v>45</v>
      </c>
      <c r="H4" s="112" t="s">
        <v>44</v>
      </c>
      <c r="I4" s="113" t="s">
        <v>45</v>
      </c>
    </row>
    <row r="5" spans="1:9" ht="15">
      <c r="A5" s="114" t="s">
        <v>155</v>
      </c>
      <c r="B5" s="115"/>
      <c r="C5" s="115"/>
      <c r="D5" s="116">
        <v>199738</v>
      </c>
      <c r="E5" s="117">
        <v>2468529.6791800018</v>
      </c>
      <c r="F5" s="117">
        <v>5065</v>
      </c>
      <c r="G5" s="117">
        <v>44648.257610000015</v>
      </c>
      <c r="H5" s="117">
        <v>6</v>
      </c>
      <c r="I5" s="118">
        <v>39.172350000000002</v>
      </c>
    </row>
    <row r="6" spans="1:9" ht="15">
      <c r="A6" s="114"/>
      <c r="B6" s="115" t="s">
        <v>204</v>
      </c>
      <c r="C6" s="115"/>
      <c r="D6" s="116">
        <v>198323</v>
      </c>
      <c r="E6" s="117">
        <v>2448638.355320002</v>
      </c>
      <c r="F6" s="117">
        <v>5051</v>
      </c>
      <c r="G6" s="117">
        <v>44538.510030000012</v>
      </c>
      <c r="H6" s="117">
        <v>6</v>
      </c>
      <c r="I6" s="118">
        <v>39.172350000000002</v>
      </c>
    </row>
    <row r="7" spans="1:9" ht="15">
      <c r="A7" s="114"/>
      <c r="B7" s="115"/>
      <c r="C7" s="115" t="s">
        <v>205</v>
      </c>
      <c r="D7" s="116">
        <v>90509</v>
      </c>
      <c r="E7" s="117">
        <v>682738.12026999949</v>
      </c>
      <c r="F7" s="117">
        <v>2178</v>
      </c>
      <c r="G7" s="117">
        <v>13670.482220000013</v>
      </c>
      <c r="H7" s="117">
        <v>4</v>
      </c>
      <c r="I7" s="118">
        <v>13.64067</v>
      </c>
    </row>
    <row r="8" spans="1:9" ht="15">
      <c r="A8" s="114"/>
      <c r="B8" s="115"/>
      <c r="C8" s="115" t="s">
        <v>206</v>
      </c>
      <c r="D8" s="116">
        <v>9</v>
      </c>
      <c r="E8" s="117">
        <v>52.280740000000009</v>
      </c>
      <c r="F8" s="117">
        <v>4</v>
      </c>
      <c r="G8" s="117">
        <v>12.743070000000001</v>
      </c>
      <c r="H8" s="117">
        <v>0</v>
      </c>
      <c r="I8" s="118">
        <v>0</v>
      </c>
    </row>
    <row r="9" spans="1:9" ht="15">
      <c r="A9" s="114"/>
      <c r="B9" s="115"/>
      <c r="C9" s="115" t="s">
        <v>207</v>
      </c>
      <c r="D9" s="116">
        <v>68909</v>
      </c>
      <c r="E9" s="117">
        <v>1123778.0541699994</v>
      </c>
      <c r="F9" s="117">
        <v>740</v>
      </c>
      <c r="G9" s="117">
        <v>10166.002050000005</v>
      </c>
      <c r="H9" s="117">
        <v>0</v>
      </c>
      <c r="I9" s="118">
        <v>0</v>
      </c>
    </row>
    <row r="10" spans="1:9" ht="15">
      <c r="A10" s="114"/>
      <c r="B10" s="115"/>
      <c r="C10" s="115" t="s">
        <v>208</v>
      </c>
      <c r="D10" s="116">
        <v>0</v>
      </c>
      <c r="E10" s="117">
        <v>0</v>
      </c>
      <c r="F10" s="117">
        <v>0</v>
      </c>
      <c r="G10" s="117">
        <v>0</v>
      </c>
      <c r="H10" s="117">
        <v>0</v>
      </c>
      <c r="I10" s="118">
        <v>0</v>
      </c>
    </row>
    <row r="11" spans="1:9" ht="15">
      <c r="A11" s="114"/>
      <c r="B11" s="115"/>
      <c r="C11" s="115" t="s">
        <v>209</v>
      </c>
      <c r="D11" s="116">
        <v>1457</v>
      </c>
      <c r="E11" s="117">
        <v>5100.9619700000003</v>
      </c>
      <c r="F11" s="117">
        <v>877</v>
      </c>
      <c r="G11" s="117">
        <v>2476.5927500000003</v>
      </c>
      <c r="H11" s="117">
        <v>0</v>
      </c>
      <c r="I11" s="118">
        <v>0</v>
      </c>
    </row>
    <row r="12" spans="1:9" ht="15">
      <c r="A12" s="114"/>
      <c r="B12" s="115"/>
      <c r="C12" s="115" t="s">
        <v>210</v>
      </c>
      <c r="D12" s="116">
        <v>0</v>
      </c>
      <c r="E12" s="117">
        <v>0</v>
      </c>
      <c r="F12" s="117">
        <v>0</v>
      </c>
      <c r="G12" s="117">
        <v>0</v>
      </c>
      <c r="H12" s="117">
        <v>0</v>
      </c>
      <c r="I12" s="118">
        <v>0</v>
      </c>
    </row>
    <row r="13" spans="1:9" ht="15">
      <c r="A13" s="114"/>
      <c r="B13" s="115"/>
      <c r="C13" s="115" t="s">
        <v>211</v>
      </c>
      <c r="D13" s="116">
        <v>2385</v>
      </c>
      <c r="E13" s="117">
        <v>20128.533979999989</v>
      </c>
      <c r="F13" s="117">
        <v>165</v>
      </c>
      <c r="G13" s="117">
        <v>1378.7215000000006</v>
      </c>
      <c r="H13" s="117">
        <v>0</v>
      </c>
      <c r="I13" s="118">
        <v>0</v>
      </c>
    </row>
    <row r="14" spans="1:9" ht="15">
      <c r="A14" s="114"/>
      <c r="B14" s="115"/>
      <c r="C14" s="115" t="s">
        <v>212</v>
      </c>
      <c r="D14" s="116">
        <v>37</v>
      </c>
      <c r="E14" s="117">
        <v>528.37545</v>
      </c>
      <c r="F14" s="117">
        <v>4</v>
      </c>
      <c r="G14" s="117">
        <v>72.448740000000001</v>
      </c>
      <c r="H14" s="117">
        <v>2</v>
      </c>
      <c r="I14" s="118">
        <v>25.531680000000001</v>
      </c>
    </row>
    <row r="15" spans="1:9" ht="15">
      <c r="A15" s="114"/>
      <c r="B15" s="115"/>
      <c r="C15" s="115" t="s">
        <v>213</v>
      </c>
      <c r="D15" s="116">
        <v>106</v>
      </c>
      <c r="E15" s="117">
        <v>34.464480000000002</v>
      </c>
      <c r="F15" s="117">
        <v>11</v>
      </c>
      <c r="G15" s="117">
        <v>4.2361200000000006</v>
      </c>
      <c r="H15" s="117">
        <v>0</v>
      </c>
      <c r="I15" s="118">
        <v>0</v>
      </c>
    </row>
    <row r="16" spans="1:9" ht="15">
      <c r="A16" s="114"/>
      <c r="B16" s="115"/>
      <c r="C16" s="115" t="s">
        <v>214</v>
      </c>
      <c r="D16" s="116">
        <v>22</v>
      </c>
      <c r="E16" s="117">
        <v>44.998450000000005</v>
      </c>
      <c r="F16" s="117">
        <v>5</v>
      </c>
      <c r="G16" s="117">
        <v>9.6487800000000004</v>
      </c>
      <c r="H16" s="117">
        <v>0</v>
      </c>
      <c r="I16" s="118">
        <v>0</v>
      </c>
    </row>
    <row r="17" spans="1:9" ht="15">
      <c r="A17" s="114"/>
      <c r="B17" s="115"/>
      <c r="C17" s="115" t="s">
        <v>215</v>
      </c>
      <c r="D17" s="116">
        <v>31895</v>
      </c>
      <c r="E17" s="117">
        <v>608755.77520000353</v>
      </c>
      <c r="F17" s="117">
        <v>909</v>
      </c>
      <c r="G17" s="117">
        <v>16395.952819999995</v>
      </c>
      <c r="H17" s="117">
        <v>0</v>
      </c>
      <c r="I17" s="118">
        <v>0</v>
      </c>
    </row>
    <row r="18" spans="1:9" ht="15">
      <c r="A18" s="114"/>
      <c r="B18" s="115"/>
      <c r="C18" s="115" t="s">
        <v>216</v>
      </c>
      <c r="D18" s="116">
        <v>1983</v>
      </c>
      <c r="E18" s="117">
        <v>7013.9197500000009</v>
      </c>
      <c r="F18" s="117">
        <v>98</v>
      </c>
      <c r="G18" s="117">
        <v>319.47479000000016</v>
      </c>
      <c r="H18" s="117">
        <v>0</v>
      </c>
      <c r="I18" s="118">
        <v>0</v>
      </c>
    </row>
    <row r="19" spans="1:9" ht="15">
      <c r="A19" s="114"/>
      <c r="B19" s="115"/>
      <c r="C19" s="115" t="s">
        <v>217</v>
      </c>
      <c r="D19" s="116">
        <v>43</v>
      </c>
      <c r="E19" s="117">
        <v>304.48664000000002</v>
      </c>
      <c r="F19" s="117">
        <v>4</v>
      </c>
      <c r="G19" s="117">
        <v>14.137159999999998</v>
      </c>
      <c r="H19" s="117">
        <v>0</v>
      </c>
      <c r="I19" s="118">
        <v>0</v>
      </c>
    </row>
    <row r="20" spans="1:9" ht="15">
      <c r="A20" s="114"/>
      <c r="B20" s="115"/>
      <c r="C20" s="115" t="s">
        <v>218</v>
      </c>
      <c r="D20" s="116">
        <v>968</v>
      </c>
      <c r="E20" s="117">
        <v>158.38422000000003</v>
      </c>
      <c r="F20" s="117">
        <v>56</v>
      </c>
      <c r="G20" s="117">
        <v>18.070030000000003</v>
      </c>
      <c r="H20" s="117">
        <v>0</v>
      </c>
      <c r="I20" s="118">
        <v>0</v>
      </c>
    </row>
    <row r="21" spans="1:9" ht="15">
      <c r="A21" s="114"/>
      <c r="B21" s="115" t="s">
        <v>219</v>
      </c>
      <c r="C21" s="115"/>
      <c r="D21" s="116">
        <v>0</v>
      </c>
      <c r="E21" s="117">
        <v>0</v>
      </c>
      <c r="F21" s="117">
        <v>0</v>
      </c>
      <c r="G21" s="117">
        <v>0</v>
      </c>
      <c r="H21" s="117">
        <v>0</v>
      </c>
      <c r="I21" s="118">
        <v>0</v>
      </c>
    </row>
    <row r="22" spans="1:9" ht="15">
      <c r="A22" s="114"/>
      <c r="B22" s="115" t="s">
        <v>220</v>
      </c>
      <c r="C22" s="115"/>
      <c r="D22" s="116">
        <v>51</v>
      </c>
      <c r="E22" s="117">
        <v>903.65625999999997</v>
      </c>
      <c r="F22" s="117">
        <v>1</v>
      </c>
      <c r="G22" s="117">
        <v>16.721139999999998</v>
      </c>
      <c r="H22" s="117">
        <v>0</v>
      </c>
      <c r="I22" s="118">
        <v>0</v>
      </c>
    </row>
    <row r="23" spans="1:9" ht="15">
      <c r="A23" s="114"/>
      <c r="B23" s="115" t="s">
        <v>221</v>
      </c>
      <c r="C23" s="115"/>
      <c r="D23" s="116">
        <v>1364</v>
      </c>
      <c r="E23" s="117">
        <v>18987.667600000001</v>
      </c>
      <c r="F23" s="117">
        <v>13</v>
      </c>
      <c r="G23" s="117">
        <v>93.026440000000008</v>
      </c>
      <c r="H23" s="117">
        <v>0</v>
      </c>
      <c r="I23" s="118">
        <v>0</v>
      </c>
    </row>
    <row r="24" spans="1:9" ht="15">
      <c r="A24" s="119" t="s">
        <v>159</v>
      </c>
      <c r="B24" s="120"/>
      <c r="C24" s="120"/>
      <c r="D24" s="121">
        <v>154492</v>
      </c>
      <c r="E24" s="122">
        <v>1155963.5154199994</v>
      </c>
      <c r="F24" s="122">
        <v>14561</v>
      </c>
      <c r="G24" s="122">
        <v>66390.492370000022</v>
      </c>
      <c r="H24" s="122">
        <v>36</v>
      </c>
      <c r="I24" s="123">
        <v>76.235739999999993</v>
      </c>
    </row>
    <row r="25" spans="1:9" ht="15">
      <c r="A25" s="114"/>
      <c r="B25" s="115" t="s">
        <v>222</v>
      </c>
      <c r="C25" s="115"/>
      <c r="D25" s="116">
        <v>51041</v>
      </c>
      <c r="E25" s="117">
        <v>484917.88788999931</v>
      </c>
      <c r="F25" s="117">
        <v>5742</v>
      </c>
      <c r="G25" s="117">
        <v>33506.902860000009</v>
      </c>
      <c r="H25" s="117">
        <v>9</v>
      </c>
      <c r="I25" s="118">
        <v>37.51549</v>
      </c>
    </row>
    <row r="26" spans="1:9" ht="15">
      <c r="A26" s="114"/>
      <c r="B26" s="115"/>
      <c r="C26" s="115" t="s">
        <v>223</v>
      </c>
      <c r="D26" s="116">
        <v>1009</v>
      </c>
      <c r="E26" s="117">
        <v>1782.4764100000002</v>
      </c>
      <c r="F26" s="117">
        <v>193</v>
      </c>
      <c r="G26" s="117">
        <v>285.49621000000013</v>
      </c>
      <c r="H26" s="117">
        <v>2</v>
      </c>
      <c r="I26" s="118">
        <v>0.312</v>
      </c>
    </row>
    <row r="27" spans="1:9" ht="15">
      <c r="A27" s="114"/>
      <c r="B27" s="115"/>
      <c r="C27" s="115" t="s">
        <v>224</v>
      </c>
      <c r="D27" s="116">
        <v>5679</v>
      </c>
      <c r="E27" s="117">
        <v>2797.1235599999982</v>
      </c>
      <c r="F27" s="117">
        <v>1140</v>
      </c>
      <c r="G27" s="117">
        <v>640.81256999999994</v>
      </c>
      <c r="H27" s="117">
        <v>2</v>
      </c>
      <c r="I27" s="118">
        <v>0.70469000000000004</v>
      </c>
    </row>
    <row r="28" spans="1:9" ht="15">
      <c r="A28" s="114"/>
      <c r="B28" s="115"/>
      <c r="C28" s="115" t="s">
        <v>225</v>
      </c>
      <c r="D28" s="116">
        <v>0</v>
      </c>
      <c r="E28" s="117">
        <v>0</v>
      </c>
      <c r="F28" s="117">
        <v>0</v>
      </c>
      <c r="G28" s="117">
        <v>0</v>
      </c>
      <c r="H28" s="117">
        <v>0</v>
      </c>
      <c r="I28" s="118">
        <v>0</v>
      </c>
    </row>
    <row r="29" spans="1:9" ht="15">
      <c r="A29" s="114"/>
      <c r="B29" s="115"/>
      <c r="C29" s="115" t="s">
        <v>226</v>
      </c>
      <c r="D29" s="116">
        <v>3165</v>
      </c>
      <c r="E29" s="117">
        <v>25547.86061999997</v>
      </c>
      <c r="F29" s="117">
        <v>477</v>
      </c>
      <c r="G29" s="117">
        <v>2474.4730199999995</v>
      </c>
      <c r="H29" s="117">
        <v>2</v>
      </c>
      <c r="I29" s="118">
        <v>6.96</v>
      </c>
    </row>
    <row r="30" spans="1:9" ht="15">
      <c r="A30" s="114"/>
      <c r="B30" s="115"/>
      <c r="C30" s="115" t="s">
        <v>227</v>
      </c>
      <c r="D30" s="116">
        <v>41188</v>
      </c>
      <c r="E30" s="117">
        <v>454790.42729999934</v>
      </c>
      <c r="F30" s="117">
        <v>3932</v>
      </c>
      <c r="G30" s="117">
        <v>30106.121060000012</v>
      </c>
      <c r="H30" s="117">
        <v>3</v>
      </c>
      <c r="I30" s="118">
        <v>29.538799999999998</v>
      </c>
    </row>
    <row r="31" spans="1:9" ht="15">
      <c r="A31" s="114"/>
      <c r="B31" s="115"/>
      <c r="C31" s="115" t="s">
        <v>228</v>
      </c>
      <c r="D31" s="116">
        <v>0</v>
      </c>
      <c r="E31" s="117">
        <v>0</v>
      </c>
      <c r="F31" s="117">
        <v>0</v>
      </c>
      <c r="G31" s="117">
        <v>0</v>
      </c>
      <c r="H31" s="117">
        <v>0</v>
      </c>
      <c r="I31" s="118">
        <v>0</v>
      </c>
    </row>
    <row r="32" spans="1:9" ht="15">
      <c r="A32" s="114"/>
      <c r="B32" s="115" t="s">
        <v>229</v>
      </c>
      <c r="C32" s="115"/>
      <c r="D32" s="116">
        <v>75829</v>
      </c>
      <c r="E32" s="117">
        <v>479258.97318000015</v>
      </c>
      <c r="F32" s="117">
        <v>5129</v>
      </c>
      <c r="G32" s="117">
        <v>18853.468170000004</v>
      </c>
      <c r="H32" s="117">
        <v>21</v>
      </c>
      <c r="I32" s="118">
        <v>7.1757599999999995</v>
      </c>
    </row>
    <row r="33" spans="1:9" ht="15">
      <c r="A33" s="114"/>
      <c r="B33" s="115"/>
      <c r="C33" s="115" t="s">
        <v>230</v>
      </c>
      <c r="D33" s="116">
        <v>107</v>
      </c>
      <c r="E33" s="117">
        <v>2306.2952800000003</v>
      </c>
      <c r="F33" s="117">
        <v>34</v>
      </c>
      <c r="G33" s="117">
        <v>647.1295100000001</v>
      </c>
      <c r="H33" s="117">
        <v>4</v>
      </c>
      <c r="I33" s="118">
        <v>1.9199999999999998E-2</v>
      </c>
    </row>
    <row r="34" spans="1:9" ht="15">
      <c r="A34" s="114"/>
      <c r="B34" s="115"/>
      <c r="C34" s="115" t="s">
        <v>231</v>
      </c>
      <c r="D34" s="116">
        <v>20</v>
      </c>
      <c r="E34" s="117">
        <v>631.26</v>
      </c>
      <c r="F34" s="117">
        <v>1</v>
      </c>
      <c r="G34" s="117">
        <v>4.6079999999999997</v>
      </c>
      <c r="H34" s="117">
        <v>0</v>
      </c>
      <c r="I34" s="118">
        <v>0</v>
      </c>
    </row>
    <row r="35" spans="1:9" ht="15">
      <c r="A35" s="114"/>
      <c r="B35" s="115"/>
      <c r="C35" s="115" t="s">
        <v>232</v>
      </c>
      <c r="D35" s="116">
        <v>596</v>
      </c>
      <c r="E35" s="117">
        <v>17933.767320000003</v>
      </c>
      <c r="F35" s="117">
        <v>161</v>
      </c>
      <c r="G35" s="117">
        <v>4574.9354999999978</v>
      </c>
      <c r="H35" s="117">
        <v>0</v>
      </c>
      <c r="I35" s="118">
        <v>0</v>
      </c>
    </row>
    <row r="36" spans="1:9" ht="15">
      <c r="A36" s="114"/>
      <c r="B36" s="115"/>
      <c r="C36" s="115" t="s">
        <v>233</v>
      </c>
      <c r="D36" s="116">
        <v>76</v>
      </c>
      <c r="E36" s="117">
        <v>8.8355999999999995</v>
      </c>
      <c r="F36" s="117">
        <v>16</v>
      </c>
      <c r="G36" s="117">
        <v>4.2806999999999995</v>
      </c>
      <c r="H36" s="117">
        <v>0</v>
      </c>
      <c r="I36" s="118">
        <v>0</v>
      </c>
    </row>
    <row r="37" spans="1:9" ht="15">
      <c r="A37" s="114"/>
      <c r="B37" s="115"/>
      <c r="C37" s="115" t="s">
        <v>234</v>
      </c>
      <c r="D37" s="116">
        <v>2769</v>
      </c>
      <c r="E37" s="117">
        <v>10332.634500000006</v>
      </c>
      <c r="F37" s="117">
        <v>281</v>
      </c>
      <c r="G37" s="117">
        <v>1479.2255599999999</v>
      </c>
      <c r="H37" s="117">
        <v>4</v>
      </c>
      <c r="I37" s="118">
        <v>0.31900000000000006</v>
      </c>
    </row>
    <row r="38" spans="1:9" ht="15">
      <c r="A38" s="114"/>
      <c r="B38" s="115"/>
      <c r="C38" s="115" t="s">
        <v>235</v>
      </c>
      <c r="D38" s="116">
        <v>62866</v>
      </c>
      <c r="E38" s="117">
        <v>275523.35523000022</v>
      </c>
      <c r="F38" s="117">
        <v>4016</v>
      </c>
      <c r="G38" s="117">
        <v>7452.6693400000022</v>
      </c>
      <c r="H38" s="117">
        <v>5</v>
      </c>
      <c r="I38" s="118">
        <v>1.6160000000000001E-2</v>
      </c>
    </row>
    <row r="39" spans="1:9" ht="15">
      <c r="A39" s="114"/>
      <c r="B39" s="115"/>
      <c r="C39" s="115" t="s">
        <v>236</v>
      </c>
      <c r="D39" s="116">
        <v>1081</v>
      </c>
      <c r="E39" s="117">
        <v>6026.4809799999957</v>
      </c>
      <c r="F39" s="117">
        <v>354</v>
      </c>
      <c r="G39" s="117">
        <v>1384.5987600000003</v>
      </c>
      <c r="H39" s="117">
        <v>8</v>
      </c>
      <c r="I39" s="118">
        <v>6.8213999999999997</v>
      </c>
    </row>
    <row r="40" spans="1:9" ht="15">
      <c r="A40" s="114"/>
      <c r="B40" s="115"/>
      <c r="C40" s="115" t="s">
        <v>237</v>
      </c>
      <c r="D40" s="116">
        <v>7925</v>
      </c>
      <c r="E40" s="117">
        <v>156723.92040999996</v>
      </c>
      <c r="F40" s="117">
        <v>249</v>
      </c>
      <c r="G40" s="117">
        <v>2956.9242400000012</v>
      </c>
      <c r="H40" s="117">
        <v>0</v>
      </c>
      <c r="I40" s="118">
        <v>0</v>
      </c>
    </row>
    <row r="41" spans="1:9" ht="15">
      <c r="A41" s="114"/>
      <c r="B41" s="115"/>
      <c r="C41" s="115" t="s">
        <v>238</v>
      </c>
      <c r="D41" s="116">
        <v>389</v>
      </c>
      <c r="E41" s="117">
        <v>9772.4238600000008</v>
      </c>
      <c r="F41" s="117">
        <v>17</v>
      </c>
      <c r="G41" s="117">
        <v>349.09656000000001</v>
      </c>
      <c r="H41" s="117">
        <v>0</v>
      </c>
      <c r="I41" s="118">
        <v>0</v>
      </c>
    </row>
    <row r="42" spans="1:9" ht="15">
      <c r="A42" s="114"/>
      <c r="B42" s="115" t="s">
        <v>239</v>
      </c>
      <c r="C42" s="115"/>
      <c r="D42" s="116">
        <v>1934</v>
      </c>
      <c r="E42" s="117">
        <v>29653.16441999999</v>
      </c>
      <c r="F42" s="117">
        <v>140</v>
      </c>
      <c r="G42" s="117">
        <v>1675.1244600000002</v>
      </c>
      <c r="H42" s="117">
        <v>0</v>
      </c>
      <c r="I42" s="118">
        <v>0</v>
      </c>
    </row>
    <row r="43" spans="1:9" ht="15">
      <c r="A43" s="114"/>
      <c r="B43" s="115"/>
      <c r="C43" s="115" t="s">
        <v>240</v>
      </c>
      <c r="D43" s="116">
        <v>1340</v>
      </c>
      <c r="E43" s="117">
        <v>24680.316089999989</v>
      </c>
      <c r="F43" s="117">
        <v>66</v>
      </c>
      <c r="G43" s="117">
        <v>1107.2531800000002</v>
      </c>
      <c r="H43" s="117">
        <v>0</v>
      </c>
      <c r="I43" s="118">
        <v>0</v>
      </c>
    </row>
    <row r="44" spans="1:9" ht="15">
      <c r="A44" s="114"/>
      <c r="B44" s="115"/>
      <c r="C44" s="115" t="s">
        <v>241</v>
      </c>
      <c r="D44" s="116">
        <v>594</v>
      </c>
      <c r="E44" s="117">
        <v>4972.8483300000016</v>
      </c>
      <c r="F44" s="117">
        <v>74</v>
      </c>
      <c r="G44" s="117">
        <v>567.87128000000007</v>
      </c>
      <c r="H44" s="117">
        <v>0</v>
      </c>
      <c r="I44" s="118">
        <v>0</v>
      </c>
    </row>
    <row r="45" spans="1:9" ht="15">
      <c r="A45" s="114"/>
      <c r="B45" s="115" t="s">
        <v>242</v>
      </c>
      <c r="C45" s="115"/>
      <c r="D45" s="116">
        <v>2384</v>
      </c>
      <c r="E45" s="117">
        <v>39994.457969999996</v>
      </c>
      <c r="F45" s="117">
        <v>114</v>
      </c>
      <c r="G45" s="117">
        <v>951.35371999999995</v>
      </c>
      <c r="H45" s="117">
        <v>0</v>
      </c>
      <c r="I45" s="118">
        <v>0</v>
      </c>
    </row>
    <row r="46" spans="1:9" ht="15">
      <c r="A46" s="114"/>
      <c r="B46" s="115"/>
      <c r="C46" s="115" t="s">
        <v>243</v>
      </c>
      <c r="D46" s="116">
        <v>113</v>
      </c>
      <c r="E46" s="117">
        <v>974.96300000000019</v>
      </c>
      <c r="F46" s="117">
        <v>2</v>
      </c>
      <c r="G46" s="117">
        <v>6.2450000000000001</v>
      </c>
      <c r="H46" s="117">
        <v>0</v>
      </c>
      <c r="I46" s="118">
        <v>0</v>
      </c>
    </row>
    <row r="47" spans="1:9" ht="15">
      <c r="A47" s="114"/>
      <c r="B47" s="115"/>
      <c r="C47" s="115" t="s">
        <v>244</v>
      </c>
      <c r="D47" s="116">
        <v>19</v>
      </c>
      <c r="E47" s="117">
        <v>55.298000000000002</v>
      </c>
      <c r="F47" s="117">
        <v>3</v>
      </c>
      <c r="G47" s="117">
        <v>2.145</v>
      </c>
      <c r="H47" s="117">
        <v>0</v>
      </c>
      <c r="I47" s="118">
        <v>0</v>
      </c>
    </row>
    <row r="48" spans="1:9" ht="15">
      <c r="A48" s="114"/>
      <c r="B48" s="115"/>
      <c r="C48" s="115" t="s">
        <v>245</v>
      </c>
      <c r="D48" s="116">
        <v>2252</v>
      </c>
      <c r="E48" s="117">
        <v>38964.196969999997</v>
      </c>
      <c r="F48" s="117">
        <v>109</v>
      </c>
      <c r="G48" s="117">
        <v>942.96371999999997</v>
      </c>
      <c r="H48" s="117">
        <v>0</v>
      </c>
      <c r="I48" s="118">
        <v>0</v>
      </c>
    </row>
    <row r="49" spans="1:9" ht="15">
      <c r="A49" s="114"/>
      <c r="B49" s="115" t="s">
        <v>246</v>
      </c>
      <c r="C49" s="115"/>
      <c r="D49" s="116">
        <v>23304</v>
      </c>
      <c r="E49" s="117">
        <v>122139.03196000002</v>
      </c>
      <c r="F49" s="117">
        <v>3436</v>
      </c>
      <c r="G49" s="117">
        <v>11403.643160000001</v>
      </c>
      <c r="H49" s="117">
        <v>6</v>
      </c>
      <c r="I49" s="118">
        <v>31.544490000000003</v>
      </c>
    </row>
    <row r="50" spans="1:9" ht="15">
      <c r="A50" s="114"/>
      <c r="B50" s="115"/>
      <c r="C50" s="115" t="s">
        <v>247</v>
      </c>
      <c r="D50" s="116">
        <v>16983</v>
      </c>
      <c r="E50" s="117">
        <v>70507.07349000001</v>
      </c>
      <c r="F50" s="117">
        <v>2189</v>
      </c>
      <c r="G50" s="117">
        <v>7103.6610400000036</v>
      </c>
      <c r="H50" s="117">
        <v>1</v>
      </c>
      <c r="I50" s="118">
        <v>1.8</v>
      </c>
    </row>
    <row r="51" spans="1:9" ht="15">
      <c r="A51" s="114"/>
      <c r="B51" s="115"/>
      <c r="C51" s="115" t="s">
        <v>248</v>
      </c>
      <c r="D51" s="116">
        <v>492</v>
      </c>
      <c r="E51" s="117">
        <v>2941.4303699999987</v>
      </c>
      <c r="F51" s="117">
        <v>65</v>
      </c>
      <c r="G51" s="117">
        <v>208.68588</v>
      </c>
      <c r="H51" s="117">
        <v>2</v>
      </c>
      <c r="I51" s="118">
        <v>9.7146000000000008</v>
      </c>
    </row>
    <row r="52" spans="1:9" ht="15">
      <c r="A52" s="114"/>
      <c r="B52" s="115"/>
      <c r="C52" s="115" t="s">
        <v>249</v>
      </c>
      <c r="D52" s="116">
        <v>4523</v>
      </c>
      <c r="E52" s="117">
        <v>47271.367310000009</v>
      </c>
      <c r="F52" s="117">
        <v>1061</v>
      </c>
      <c r="G52" s="117">
        <v>3966.4560399999996</v>
      </c>
      <c r="H52" s="117">
        <v>1</v>
      </c>
      <c r="I52" s="118">
        <v>20.010000000000002</v>
      </c>
    </row>
    <row r="53" spans="1:9" ht="15">
      <c r="A53" s="114"/>
      <c r="B53" s="115"/>
      <c r="C53" s="115" t="s">
        <v>250</v>
      </c>
      <c r="D53" s="116">
        <v>179</v>
      </c>
      <c r="E53" s="117">
        <v>344.62627000000003</v>
      </c>
      <c r="F53" s="117">
        <v>29</v>
      </c>
      <c r="G53" s="117">
        <v>63.016369999999988</v>
      </c>
      <c r="H53" s="117">
        <v>1</v>
      </c>
      <c r="I53" s="118">
        <v>1.489E-2</v>
      </c>
    </row>
    <row r="54" spans="1:9" ht="15">
      <c r="A54" s="114"/>
      <c r="B54" s="115"/>
      <c r="C54" s="115" t="s">
        <v>251</v>
      </c>
      <c r="D54" s="116">
        <v>279</v>
      </c>
      <c r="E54" s="117">
        <v>78.750519999999995</v>
      </c>
      <c r="F54" s="117">
        <v>29</v>
      </c>
      <c r="G54" s="117">
        <v>5.23238</v>
      </c>
      <c r="H54" s="117">
        <v>1</v>
      </c>
      <c r="I54" s="118">
        <v>5.0000000000000001E-3</v>
      </c>
    </row>
    <row r="55" spans="1:9" ht="15">
      <c r="A55" s="114"/>
      <c r="B55" s="115"/>
      <c r="C55" s="115" t="s">
        <v>252</v>
      </c>
      <c r="D55" s="116">
        <v>848</v>
      </c>
      <c r="E55" s="117">
        <v>995.78399999999999</v>
      </c>
      <c r="F55" s="117">
        <v>63</v>
      </c>
      <c r="G55" s="117">
        <v>56.591450000000002</v>
      </c>
      <c r="H55" s="117">
        <v>0</v>
      </c>
      <c r="I55" s="118">
        <v>0</v>
      </c>
    </row>
    <row r="56" spans="1:9" ht="15">
      <c r="A56" s="119" t="s">
        <v>162</v>
      </c>
      <c r="B56" s="120"/>
      <c r="C56" s="120"/>
      <c r="D56" s="121">
        <v>69509</v>
      </c>
      <c r="E56" s="122">
        <v>805676.07711000019</v>
      </c>
      <c r="F56" s="122">
        <v>6931</v>
      </c>
      <c r="G56" s="122">
        <v>69661.180440000026</v>
      </c>
      <c r="H56" s="122">
        <v>14</v>
      </c>
      <c r="I56" s="123">
        <v>120.00541000000001</v>
      </c>
    </row>
    <row r="57" spans="1:9" ht="15">
      <c r="A57" s="114"/>
      <c r="B57" s="115" t="s">
        <v>253</v>
      </c>
      <c r="C57" s="115"/>
      <c r="D57" s="116">
        <v>49480</v>
      </c>
      <c r="E57" s="117">
        <v>586597.11856000009</v>
      </c>
      <c r="F57" s="117">
        <v>2315</v>
      </c>
      <c r="G57" s="117">
        <v>16560.890480000002</v>
      </c>
      <c r="H57" s="117">
        <v>0</v>
      </c>
      <c r="I57" s="118">
        <v>0</v>
      </c>
    </row>
    <row r="58" spans="1:9" ht="15">
      <c r="A58" s="114"/>
      <c r="B58" s="115"/>
      <c r="C58" s="115" t="s">
        <v>254</v>
      </c>
      <c r="D58" s="116">
        <v>5486</v>
      </c>
      <c r="E58" s="117">
        <v>9209.6815299999889</v>
      </c>
      <c r="F58" s="117">
        <v>294</v>
      </c>
      <c r="G58" s="117">
        <v>561.90849999999989</v>
      </c>
      <c r="H58" s="117">
        <v>0</v>
      </c>
      <c r="I58" s="118">
        <v>0</v>
      </c>
    </row>
    <row r="59" spans="1:9" ht="15">
      <c r="A59" s="114"/>
      <c r="B59" s="115"/>
      <c r="C59" s="115" t="s">
        <v>255</v>
      </c>
      <c r="D59" s="116">
        <v>15957</v>
      </c>
      <c r="E59" s="117">
        <v>262816.43307999999</v>
      </c>
      <c r="F59" s="117">
        <v>138</v>
      </c>
      <c r="G59" s="117">
        <v>2553.6792399999999</v>
      </c>
      <c r="H59" s="117">
        <v>0</v>
      </c>
      <c r="I59" s="118">
        <v>0</v>
      </c>
    </row>
    <row r="60" spans="1:9" ht="15">
      <c r="A60" s="114"/>
      <c r="B60" s="115"/>
      <c r="C60" s="115" t="s">
        <v>256</v>
      </c>
      <c r="D60" s="116">
        <v>651</v>
      </c>
      <c r="E60" s="117">
        <v>18670.852350000001</v>
      </c>
      <c r="F60" s="117">
        <v>15</v>
      </c>
      <c r="G60" s="117">
        <v>443.50833000000006</v>
      </c>
      <c r="H60" s="117">
        <v>0</v>
      </c>
      <c r="I60" s="118">
        <v>0</v>
      </c>
    </row>
    <row r="61" spans="1:9" ht="15">
      <c r="A61" s="114"/>
      <c r="B61" s="115"/>
      <c r="C61" s="115" t="s">
        <v>257</v>
      </c>
      <c r="D61" s="116">
        <v>2270</v>
      </c>
      <c r="E61" s="117">
        <v>18441.861410000012</v>
      </c>
      <c r="F61" s="117">
        <v>122</v>
      </c>
      <c r="G61" s="117">
        <v>473.94947000000002</v>
      </c>
      <c r="H61" s="117">
        <v>0</v>
      </c>
      <c r="I61" s="118">
        <v>0</v>
      </c>
    </row>
    <row r="62" spans="1:9" ht="15">
      <c r="A62" s="114"/>
      <c r="B62" s="115"/>
      <c r="C62" s="115" t="s">
        <v>258</v>
      </c>
      <c r="D62" s="116">
        <v>387</v>
      </c>
      <c r="E62" s="117">
        <v>24556.113219999996</v>
      </c>
      <c r="F62" s="117">
        <v>39</v>
      </c>
      <c r="G62" s="117">
        <v>1204.6443599999998</v>
      </c>
      <c r="H62" s="117">
        <v>0</v>
      </c>
      <c r="I62" s="118">
        <v>0</v>
      </c>
    </row>
    <row r="63" spans="1:9" ht="15">
      <c r="A63" s="114"/>
      <c r="B63" s="115"/>
      <c r="C63" s="115" t="s">
        <v>259</v>
      </c>
      <c r="D63" s="116">
        <v>453</v>
      </c>
      <c r="E63" s="117">
        <v>9397.2761499999942</v>
      </c>
      <c r="F63" s="117">
        <v>9</v>
      </c>
      <c r="G63" s="117">
        <v>271.43529000000001</v>
      </c>
      <c r="H63" s="117">
        <v>0</v>
      </c>
      <c r="I63" s="118">
        <v>0</v>
      </c>
    </row>
    <row r="64" spans="1:9" ht="15">
      <c r="A64" s="114"/>
      <c r="B64" s="115"/>
      <c r="C64" s="115" t="s">
        <v>260</v>
      </c>
      <c r="D64" s="116">
        <v>2086</v>
      </c>
      <c r="E64" s="117">
        <v>23791.562579999998</v>
      </c>
      <c r="F64" s="117">
        <v>577</v>
      </c>
      <c r="G64" s="117">
        <v>1670.145140000001</v>
      </c>
      <c r="H64" s="117">
        <v>0</v>
      </c>
      <c r="I64" s="118">
        <v>0</v>
      </c>
    </row>
    <row r="65" spans="1:9" ht="15">
      <c r="A65" s="114"/>
      <c r="B65" s="115"/>
      <c r="C65" s="115" t="s">
        <v>261</v>
      </c>
      <c r="D65" s="116">
        <v>10</v>
      </c>
      <c r="E65" s="117">
        <v>5.0259300000000007</v>
      </c>
      <c r="F65" s="117">
        <v>9</v>
      </c>
      <c r="G65" s="117">
        <v>3.8051300000000001</v>
      </c>
      <c r="H65" s="117">
        <v>0</v>
      </c>
      <c r="I65" s="118">
        <v>0</v>
      </c>
    </row>
    <row r="66" spans="1:9" ht="15">
      <c r="A66" s="114"/>
      <c r="B66" s="115"/>
      <c r="C66" s="115" t="s">
        <v>262</v>
      </c>
      <c r="D66" s="116">
        <v>11</v>
      </c>
      <c r="E66" s="117">
        <v>106.07736999999999</v>
      </c>
      <c r="F66" s="117">
        <v>1</v>
      </c>
      <c r="G66" s="117">
        <v>1.4E-2</v>
      </c>
      <c r="H66" s="117">
        <v>0</v>
      </c>
      <c r="I66" s="118">
        <v>0</v>
      </c>
    </row>
    <row r="67" spans="1:9" ht="15">
      <c r="A67" s="114"/>
      <c r="B67" s="115"/>
      <c r="C67" s="115" t="s">
        <v>263</v>
      </c>
      <c r="D67" s="116">
        <v>12</v>
      </c>
      <c r="E67" s="117">
        <v>39.707499999999989</v>
      </c>
      <c r="F67" s="117">
        <v>7</v>
      </c>
      <c r="G67" s="117">
        <v>21.3935</v>
      </c>
      <c r="H67" s="117">
        <v>0</v>
      </c>
      <c r="I67" s="118">
        <v>0</v>
      </c>
    </row>
    <row r="68" spans="1:9" ht="15">
      <c r="A68" s="114"/>
      <c r="B68" s="115"/>
      <c r="C68" s="115" t="s">
        <v>264</v>
      </c>
      <c r="D68" s="116">
        <v>149</v>
      </c>
      <c r="E68" s="117">
        <v>2602.3491499999986</v>
      </c>
      <c r="F68" s="117">
        <v>149</v>
      </c>
      <c r="G68" s="117">
        <v>2602.3491499999986</v>
      </c>
      <c r="H68" s="117">
        <v>0</v>
      </c>
      <c r="I68" s="118">
        <v>0</v>
      </c>
    </row>
    <row r="69" spans="1:9" ht="15">
      <c r="A69" s="114"/>
      <c r="B69" s="115"/>
      <c r="C69" s="115" t="s">
        <v>265</v>
      </c>
      <c r="D69" s="116">
        <v>22008</v>
      </c>
      <c r="E69" s="117">
        <v>216960.17828999995</v>
      </c>
      <c r="F69" s="117">
        <v>955</v>
      </c>
      <c r="G69" s="117">
        <v>6754.0583700000043</v>
      </c>
      <c r="H69" s="117">
        <v>0</v>
      </c>
      <c r="I69" s="118">
        <v>0</v>
      </c>
    </row>
    <row r="70" spans="1:9" ht="15">
      <c r="A70" s="114"/>
      <c r="B70" s="115" t="s">
        <v>266</v>
      </c>
      <c r="C70" s="115"/>
      <c r="D70" s="116">
        <v>4378</v>
      </c>
      <c r="E70" s="117">
        <v>31605.835380000026</v>
      </c>
      <c r="F70" s="117">
        <v>2455</v>
      </c>
      <c r="G70" s="117">
        <v>27535.486950000017</v>
      </c>
      <c r="H70" s="117">
        <v>9</v>
      </c>
      <c r="I70" s="118">
        <v>100.866</v>
      </c>
    </row>
    <row r="71" spans="1:9" ht="15">
      <c r="A71" s="114"/>
      <c r="B71" s="115"/>
      <c r="C71" s="115" t="s">
        <v>267</v>
      </c>
      <c r="D71" s="116">
        <v>2779</v>
      </c>
      <c r="E71" s="117">
        <v>28426.524300000026</v>
      </c>
      <c r="F71" s="117">
        <v>2414</v>
      </c>
      <c r="G71" s="117">
        <v>27425.615250000017</v>
      </c>
      <c r="H71" s="117">
        <v>9</v>
      </c>
      <c r="I71" s="118">
        <v>100.866</v>
      </c>
    </row>
    <row r="72" spans="1:9" ht="15">
      <c r="A72" s="114"/>
      <c r="B72" s="115"/>
      <c r="C72" s="115" t="s">
        <v>268</v>
      </c>
      <c r="D72" s="116">
        <v>1599</v>
      </c>
      <c r="E72" s="117">
        <v>3179.311079999999</v>
      </c>
      <c r="F72" s="117">
        <v>41</v>
      </c>
      <c r="G72" s="117">
        <v>109.87169999999999</v>
      </c>
      <c r="H72" s="117">
        <v>0</v>
      </c>
      <c r="I72" s="118">
        <v>0</v>
      </c>
    </row>
    <row r="73" spans="1:9" ht="15">
      <c r="A73" s="114"/>
      <c r="B73" s="115" t="s">
        <v>269</v>
      </c>
      <c r="C73" s="115"/>
      <c r="D73" s="116">
        <v>10892</v>
      </c>
      <c r="E73" s="117">
        <v>122194.04289999994</v>
      </c>
      <c r="F73" s="117">
        <v>1980</v>
      </c>
      <c r="G73" s="117">
        <v>24326.584900000005</v>
      </c>
      <c r="H73" s="117">
        <v>4</v>
      </c>
      <c r="I73" s="118">
        <v>18.519410000000001</v>
      </c>
    </row>
    <row r="74" spans="1:9" ht="15">
      <c r="A74" s="114"/>
      <c r="B74" s="115"/>
      <c r="C74" s="115" t="s">
        <v>270</v>
      </c>
      <c r="D74" s="116">
        <v>6841</v>
      </c>
      <c r="E74" s="117">
        <v>64688.607479999926</v>
      </c>
      <c r="F74" s="117">
        <v>1771</v>
      </c>
      <c r="G74" s="117">
        <v>21486.868020000005</v>
      </c>
      <c r="H74" s="117">
        <v>4</v>
      </c>
      <c r="I74" s="118">
        <v>18.519410000000001</v>
      </c>
    </row>
    <row r="75" spans="1:9" ht="15">
      <c r="A75" s="114"/>
      <c r="B75" s="115"/>
      <c r="C75" s="115" t="s">
        <v>271</v>
      </c>
      <c r="D75" s="116">
        <v>869</v>
      </c>
      <c r="E75" s="117">
        <v>6712.2751799999996</v>
      </c>
      <c r="F75" s="117">
        <v>98</v>
      </c>
      <c r="G75" s="117">
        <v>1020.7680800000001</v>
      </c>
      <c r="H75" s="117">
        <v>0</v>
      </c>
      <c r="I75" s="118">
        <v>0</v>
      </c>
    </row>
    <row r="76" spans="1:9" ht="15">
      <c r="A76" s="114"/>
      <c r="B76" s="115"/>
      <c r="C76" s="115" t="s">
        <v>272</v>
      </c>
      <c r="D76" s="116">
        <v>18</v>
      </c>
      <c r="E76" s="117">
        <v>360.18838</v>
      </c>
      <c r="F76" s="117">
        <v>1</v>
      </c>
      <c r="G76" s="117">
        <v>0.01</v>
      </c>
      <c r="H76" s="117">
        <v>0</v>
      </c>
      <c r="I76" s="118">
        <v>0</v>
      </c>
    </row>
    <row r="77" spans="1:9" ht="15">
      <c r="A77" s="114"/>
      <c r="B77" s="115"/>
      <c r="C77" s="115" t="s">
        <v>273</v>
      </c>
      <c r="D77" s="116">
        <v>3164</v>
      </c>
      <c r="E77" s="117">
        <v>50432.971860000005</v>
      </c>
      <c r="F77" s="117">
        <v>110</v>
      </c>
      <c r="G77" s="117">
        <v>1818.9387999999999</v>
      </c>
      <c r="H77" s="117">
        <v>0</v>
      </c>
      <c r="I77" s="118">
        <v>0</v>
      </c>
    </row>
    <row r="78" spans="1:9" ht="15">
      <c r="A78" s="114"/>
      <c r="B78" s="115" t="s">
        <v>274</v>
      </c>
      <c r="C78" s="115"/>
      <c r="D78" s="116">
        <v>265</v>
      </c>
      <c r="E78" s="117">
        <v>7747.0875000000005</v>
      </c>
      <c r="F78" s="117">
        <v>8</v>
      </c>
      <c r="G78" s="117">
        <v>16.898000000000003</v>
      </c>
      <c r="H78" s="117">
        <v>0</v>
      </c>
      <c r="I78" s="118">
        <v>0</v>
      </c>
    </row>
    <row r="79" spans="1:9" ht="15">
      <c r="A79" s="114"/>
      <c r="B79" s="115"/>
      <c r="C79" s="115" t="s">
        <v>275</v>
      </c>
      <c r="D79" s="116">
        <v>0</v>
      </c>
      <c r="E79" s="117">
        <v>0</v>
      </c>
      <c r="F79" s="117">
        <v>0</v>
      </c>
      <c r="G79" s="117">
        <v>0</v>
      </c>
      <c r="H79" s="117">
        <v>0</v>
      </c>
      <c r="I79" s="118">
        <v>0</v>
      </c>
    </row>
    <row r="80" spans="1:9" ht="15">
      <c r="A80" s="114"/>
      <c r="B80" s="115"/>
      <c r="C80" s="115" t="s">
        <v>276</v>
      </c>
      <c r="D80" s="116">
        <v>3</v>
      </c>
      <c r="E80" s="117">
        <v>0.187</v>
      </c>
      <c r="F80" s="117">
        <v>0</v>
      </c>
      <c r="G80" s="117">
        <v>0</v>
      </c>
      <c r="H80" s="117">
        <v>0</v>
      </c>
      <c r="I80" s="118">
        <v>0</v>
      </c>
    </row>
    <row r="81" spans="1:9" ht="15">
      <c r="A81" s="114"/>
      <c r="B81" s="115"/>
      <c r="C81" s="115" t="s">
        <v>277</v>
      </c>
      <c r="D81" s="116">
        <v>199</v>
      </c>
      <c r="E81" s="117">
        <v>7531.5349999999999</v>
      </c>
      <c r="F81" s="117">
        <v>1</v>
      </c>
      <c r="G81" s="117">
        <v>0.01</v>
      </c>
      <c r="H81" s="117">
        <v>0</v>
      </c>
      <c r="I81" s="118">
        <v>0</v>
      </c>
    </row>
    <row r="82" spans="1:9" ht="15">
      <c r="A82" s="114"/>
      <c r="B82" s="115"/>
      <c r="C82" s="115" t="s">
        <v>278</v>
      </c>
      <c r="D82" s="116">
        <v>4</v>
      </c>
      <c r="E82" s="117">
        <v>9.7965</v>
      </c>
      <c r="F82" s="117">
        <v>0</v>
      </c>
      <c r="G82" s="117">
        <v>0</v>
      </c>
      <c r="H82" s="117">
        <v>0</v>
      </c>
      <c r="I82" s="118">
        <v>0</v>
      </c>
    </row>
    <row r="83" spans="1:9" ht="15">
      <c r="A83" s="114"/>
      <c r="B83" s="115"/>
      <c r="C83" s="115" t="s">
        <v>279</v>
      </c>
      <c r="D83" s="116">
        <v>59</v>
      </c>
      <c r="E83" s="117">
        <v>205.56900000000005</v>
      </c>
      <c r="F83" s="117">
        <v>7</v>
      </c>
      <c r="G83" s="117">
        <v>16.888000000000002</v>
      </c>
      <c r="H83" s="117">
        <v>0</v>
      </c>
      <c r="I83" s="118">
        <v>0</v>
      </c>
    </row>
    <row r="84" spans="1:9" ht="15">
      <c r="A84" s="114"/>
      <c r="B84" s="115" t="s">
        <v>280</v>
      </c>
      <c r="C84" s="115"/>
      <c r="D84" s="116">
        <v>4494</v>
      </c>
      <c r="E84" s="117">
        <v>57531.992769999983</v>
      </c>
      <c r="F84" s="117">
        <v>173</v>
      </c>
      <c r="G84" s="117">
        <v>1221.3201099999994</v>
      </c>
      <c r="H84" s="117">
        <v>1</v>
      </c>
      <c r="I84" s="118">
        <v>0.62</v>
      </c>
    </row>
    <row r="85" spans="1:9" ht="15">
      <c r="A85" s="119" t="s">
        <v>165</v>
      </c>
      <c r="B85" s="120"/>
      <c r="C85" s="120"/>
      <c r="D85" s="121">
        <v>195168</v>
      </c>
      <c r="E85" s="122">
        <v>1169587.3079399997</v>
      </c>
      <c r="F85" s="122">
        <v>35615</v>
      </c>
      <c r="G85" s="122">
        <v>194808.01599000004</v>
      </c>
      <c r="H85" s="122">
        <v>126</v>
      </c>
      <c r="I85" s="123">
        <v>521.86304999999993</v>
      </c>
    </row>
    <row r="86" spans="1:9" ht="15">
      <c r="A86" s="114"/>
      <c r="B86" s="115" t="s">
        <v>281</v>
      </c>
      <c r="C86" s="115"/>
      <c r="D86" s="116">
        <v>116223</v>
      </c>
      <c r="E86" s="117">
        <v>736982.10347999982</v>
      </c>
      <c r="F86" s="117">
        <v>12620</v>
      </c>
      <c r="G86" s="117">
        <v>59040.404180000034</v>
      </c>
      <c r="H86" s="117">
        <v>61</v>
      </c>
      <c r="I86" s="118">
        <v>121.71843</v>
      </c>
    </row>
    <row r="87" spans="1:9" ht="15">
      <c r="A87" s="114"/>
      <c r="B87" s="115"/>
      <c r="C87" s="115" t="s">
        <v>282</v>
      </c>
      <c r="D87" s="116">
        <v>38382</v>
      </c>
      <c r="E87" s="117">
        <v>189282.08341999995</v>
      </c>
      <c r="F87" s="117">
        <v>3313</v>
      </c>
      <c r="G87" s="117">
        <v>16049.139050000014</v>
      </c>
      <c r="H87" s="117">
        <v>16</v>
      </c>
      <c r="I87" s="118">
        <v>46.096530000000001</v>
      </c>
    </row>
    <row r="88" spans="1:9" ht="15">
      <c r="A88" s="114"/>
      <c r="B88" s="115"/>
      <c r="C88" s="115" t="s">
        <v>283</v>
      </c>
      <c r="D88" s="116">
        <v>4089</v>
      </c>
      <c r="E88" s="117">
        <v>14032.444399999998</v>
      </c>
      <c r="F88" s="117">
        <v>411</v>
      </c>
      <c r="G88" s="117">
        <v>1382.8695700000001</v>
      </c>
      <c r="H88" s="117">
        <v>0</v>
      </c>
      <c r="I88" s="118">
        <v>0</v>
      </c>
    </row>
    <row r="89" spans="1:9" ht="15">
      <c r="A89" s="114"/>
      <c r="B89" s="115"/>
      <c r="C89" s="115" t="s">
        <v>284</v>
      </c>
      <c r="D89" s="116">
        <v>7680</v>
      </c>
      <c r="E89" s="117">
        <v>62189.909889999988</v>
      </c>
      <c r="F89" s="117">
        <v>388</v>
      </c>
      <c r="G89" s="117">
        <v>1808.0720000000003</v>
      </c>
      <c r="H89" s="117">
        <v>0</v>
      </c>
      <c r="I89" s="118">
        <v>0</v>
      </c>
    </row>
    <row r="90" spans="1:9" ht="15">
      <c r="A90" s="114"/>
      <c r="B90" s="115"/>
      <c r="C90" s="115" t="s">
        <v>285</v>
      </c>
      <c r="D90" s="116">
        <v>53246</v>
      </c>
      <c r="E90" s="117">
        <v>215590.12512999994</v>
      </c>
      <c r="F90" s="117">
        <v>7242</v>
      </c>
      <c r="G90" s="117">
        <v>27483.920380000021</v>
      </c>
      <c r="H90" s="117">
        <v>22</v>
      </c>
      <c r="I90" s="118">
        <v>51.258899999999997</v>
      </c>
    </row>
    <row r="91" spans="1:9" ht="15">
      <c r="A91" s="114"/>
      <c r="B91" s="115"/>
      <c r="C91" s="115" t="s">
        <v>248</v>
      </c>
      <c r="D91" s="116">
        <v>2039</v>
      </c>
      <c r="E91" s="117">
        <v>19249.786909999992</v>
      </c>
      <c r="F91" s="117">
        <v>323</v>
      </c>
      <c r="G91" s="117">
        <v>1417.4902499999996</v>
      </c>
      <c r="H91" s="117">
        <v>0</v>
      </c>
      <c r="I91" s="118">
        <v>0</v>
      </c>
    </row>
    <row r="92" spans="1:9" ht="15">
      <c r="A92" s="114"/>
      <c r="B92" s="115"/>
      <c r="C92" s="115" t="s">
        <v>286</v>
      </c>
      <c r="D92" s="116">
        <v>8617</v>
      </c>
      <c r="E92" s="117">
        <v>223041.26680999986</v>
      </c>
      <c r="F92" s="117">
        <v>828</v>
      </c>
      <c r="G92" s="117">
        <v>10491.883039999999</v>
      </c>
      <c r="H92" s="117">
        <v>23</v>
      </c>
      <c r="I92" s="118">
        <v>24.362999999999996</v>
      </c>
    </row>
    <row r="93" spans="1:9" ht="15">
      <c r="A93" s="114"/>
      <c r="B93" s="115"/>
      <c r="C93" s="115" t="s">
        <v>287</v>
      </c>
      <c r="D93" s="116">
        <v>2170</v>
      </c>
      <c r="E93" s="117">
        <v>13596.486919999999</v>
      </c>
      <c r="F93" s="117">
        <v>115</v>
      </c>
      <c r="G93" s="117">
        <v>407.02988999999997</v>
      </c>
      <c r="H93" s="117">
        <v>0</v>
      </c>
      <c r="I93" s="118">
        <v>0</v>
      </c>
    </row>
    <row r="94" spans="1:9" ht="15">
      <c r="A94" s="114"/>
      <c r="B94" s="115" t="s">
        <v>288</v>
      </c>
      <c r="C94" s="115"/>
      <c r="D94" s="116">
        <v>6188</v>
      </c>
      <c r="E94" s="117">
        <v>46894.620389999996</v>
      </c>
      <c r="F94" s="117">
        <v>4672</v>
      </c>
      <c r="G94" s="117">
        <v>38959.858359999991</v>
      </c>
      <c r="H94" s="117">
        <v>8</v>
      </c>
      <c r="I94" s="118">
        <v>40.529800000000002</v>
      </c>
    </row>
    <row r="95" spans="1:9" ht="15">
      <c r="A95" s="114"/>
      <c r="B95" s="115"/>
      <c r="C95" s="115" t="s">
        <v>289</v>
      </c>
      <c r="D95" s="116">
        <v>2711</v>
      </c>
      <c r="E95" s="117">
        <v>10894.102199999999</v>
      </c>
      <c r="F95" s="117">
        <v>1908</v>
      </c>
      <c r="G95" s="117">
        <v>7510.4313099999981</v>
      </c>
      <c r="H95" s="117">
        <v>4</v>
      </c>
      <c r="I95" s="118">
        <v>20.737000000000002</v>
      </c>
    </row>
    <row r="96" spans="1:9" ht="15">
      <c r="A96" s="114"/>
      <c r="B96" s="115"/>
      <c r="C96" s="115" t="s">
        <v>290</v>
      </c>
      <c r="D96" s="116">
        <v>146</v>
      </c>
      <c r="E96" s="117">
        <v>245.66480000000001</v>
      </c>
      <c r="F96" s="117">
        <v>41</v>
      </c>
      <c r="G96" s="117">
        <v>122.91509999999998</v>
      </c>
      <c r="H96" s="117">
        <v>0</v>
      </c>
      <c r="I96" s="118">
        <v>0</v>
      </c>
    </row>
    <row r="97" spans="1:9" ht="15">
      <c r="A97" s="114"/>
      <c r="B97" s="115"/>
      <c r="C97" s="115" t="s">
        <v>291</v>
      </c>
      <c r="D97" s="116">
        <v>361</v>
      </c>
      <c r="E97" s="117">
        <v>2826.8419700000004</v>
      </c>
      <c r="F97" s="117">
        <v>255</v>
      </c>
      <c r="G97" s="117">
        <v>2612.6936200000023</v>
      </c>
      <c r="H97" s="117">
        <v>2</v>
      </c>
      <c r="I97" s="118">
        <v>10.1652</v>
      </c>
    </row>
    <row r="98" spans="1:9" ht="15">
      <c r="A98" s="114"/>
      <c r="B98" s="115"/>
      <c r="C98" s="115" t="s">
        <v>285</v>
      </c>
      <c r="D98" s="116">
        <v>2385</v>
      </c>
      <c r="E98" s="117">
        <v>27815.353749999991</v>
      </c>
      <c r="F98" s="117">
        <v>1994</v>
      </c>
      <c r="G98" s="117">
        <v>24589.485849999994</v>
      </c>
      <c r="H98" s="117">
        <v>1</v>
      </c>
      <c r="I98" s="118">
        <v>0.03</v>
      </c>
    </row>
    <row r="99" spans="1:9" ht="15">
      <c r="A99" s="114"/>
      <c r="B99" s="115"/>
      <c r="C99" s="115" t="s">
        <v>248</v>
      </c>
      <c r="D99" s="116">
        <v>175</v>
      </c>
      <c r="E99" s="117">
        <v>1802.1798299999998</v>
      </c>
      <c r="F99" s="117">
        <v>159</v>
      </c>
      <c r="G99" s="117">
        <v>1614.3460099999998</v>
      </c>
      <c r="H99" s="117">
        <v>1</v>
      </c>
      <c r="I99" s="118">
        <v>9.5975999999999999</v>
      </c>
    </row>
    <row r="100" spans="1:9" ht="15">
      <c r="A100" s="114"/>
      <c r="B100" s="115"/>
      <c r="C100" s="115" t="s">
        <v>292</v>
      </c>
      <c r="D100" s="116">
        <v>410</v>
      </c>
      <c r="E100" s="117">
        <v>3310.4778399999996</v>
      </c>
      <c r="F100" s="117">
        <v>315</v>
      </c>
      <c r="G100" s="117">
        <v>2509.9864699999994</v>
      </c>
      <c r="H100" s="117">
        <v>0</v>
      </c>
      <c r="I100" s="118">
        <v>0</v>
      </c>
    </row>
    <row r="101" spans="1:9" ht="15">
      <c r="A101" s="114"/>
      <c r="B101" s="115" t="s">
        <v>293</v>
      </c>
      <c r="C101" s="115"/>
      <c r="D101" s="116">
        <v>59391</v>
      </c>
      <c r="E101" s="117">
        <v>336150.4292500001</v>
      </c>
      <c r="F101" s="117">
        <v>17353</v>
      </c>
      <c r="G101" s="117">
        <v>93455.457660000015</v>
      </c>
      <c r="H101" s="117">
        <v>57</v>
      </c>
      <c r="I101" s="118">
        <v>359.61482000000001</v>
      </c>
    </row>
    <row r="102" spans="1:9" ht="15">
      <c r="A102" s="114"/>
      <c r="B102" s="115"/>
      <c r="C102" s="115" t="s">
        <v>294</v>
      </c>
      <c r="D102" s="116">
        <v>21995</v>
      </c>
      <c r="E102" s="117">
        <v>134449.69636000003</v>
      </c>
      <c r="F102" s="117">
        <v>4959</v>
      </c>
      <c r="G102" s="117">
        <v>29593.589630000006</v>
      </c>
      <c r="H102" s="117">
        <v>21</v>
      </c>
      <c r="I102" s="118">
        <v>188.0016</v>
      </c>
    </row>
    <row r="103" spans="1:9" ht="15">
      <c r="A103" s="114"/>
      <c r="B103" s="115"/>
      <c r="C103" s="115" t="s">
        <v>295</v>
      </c>
      <c r="D103" s="116">
        <v>2691</v>
      </c>
      <c r="E103" s="117">
        <v>15268.394520000002</v>
      </c>
      <c r="F103" s="117">
        <v>498</v>
      </c>
      <c r="G103" s="117">
        <v>2391.4283299999997</v>
      </c>
      <c r="H103" s="117">
        <v>1</v>
      </c>
      <c r="I103" s="118">
        <v>2.58</v>
      </c>
    </row>
    <row r="104" spans="1:9" ht="15">
      <c r="A104" s="114"/>
      <c r="B104" s="115"/>
      <c r="C104" s="115" t="s">
        <v>296</v>
      </c>
      <c r="D104" s="116">
        <v>4276</v>
      </c>
      <c r="E104" s="117">
        <v>22779.553359999994</v>
      </c>
      <c r="F104" s="117">
        <v>962</v>
      </c>
      <c r="G104" s="117">
        <v>5944.4570400000011</v>
      </c>
      <c r="H104" s="117">
        <v>9</v>
      </c>
      <c r="I104" s="118">
        <v>37.912980000000005</v>
      </c>
    </row>
    <row r="105" spans="1:9" ht="15">
      <c r="A105" s="114"/>
      <c r="B105" s="115"/>
      <c r="C105" s="115" t="s">
        <v>285</v>
      </c>
      <c r="D105" s="116">
        <v>29623</v>
      </c>
      <c r="E105" s="117">
        <v>157349.60097000003</v>
      </c>
      <c r="F105" s="117">
        <v>10835</v>
      </c>
      <c r="G105" s="117">
        <v>55080.173810000015</v>
      </c>
      <c r="H105" s="117">
        <v>26</v>
      </c>
      <c r="I105" s="118">
        <v>131.12024000000002</v>
      </c>
    </row>
    <row r="106" spans="1:9" ht="15">
      <c r="A106" s="114"/>
      <c r="B106" s="115"/>
      <c r="C106" s="115" t="s">
        <v>248</v>
      </c>
      <c r="D106" s="116">
        <v>19</v>
      </c>
      <c r="E106" s="117">
        <v>59.776810000000005</v>
      </c>
      <c r="F106" s="117">
        <v>5</v>
      </c>
      <c r="G106" s="117">
        <v>13.449219999999999</v>
      </c>
      <c r="H106" s="117">
        <v>0</v>
      </c>
      <c r="I106" s="118">
        <v>0</v>
      </c>
    </row>
    <row r="107" spans="1:9" ht="15">
      <c r="A107" s="114"/>
      <c r="B107" s="115"/>
      <c r="C107" s="115" t="s">
        <v>286</v>
      </c>
      <c r="D107" s="116">
        <v>40</v>
      </c>
      <c r="E107" s="117">
        <v>31.898119999999999</v>
      </c>
      <c r="F107" s="117">
        <v>7</v>
      </c>
      <c r="G107" s="117">
        <v>11.676880000000001</v>
      </c>
      <c r="H107" s="117">
        <v>0</v>
      </c>
      <c r="I107" s="118">
        <v>0</v>
      </c>
    </row>
    <row r="108" spans="1:9" ht="15">
      <c r="A108" s="114"/>
      <c r="B108" s="115"/>
      <c r="C108" s="115" t="s">
        <v>297</v>
      </c>
      <c r="D108" s="116">
        <v>747</v>
      </c>
      <c r="E108" s="117">
        <v>6211.5091100000018</v>
      </c>
      <c r="F108" s="117">
        <v>87</v>
      </c>
      <c r="G108" s="117">
        <v>420.68275000000006</v>
      </c>
      <c r="H108" s="117">
        <v>0</v>
      </c>
      <c r="I108" s="118">
        <v>0</v>
      </c>
    </row>
    <row r="109" spans="1:9" ht="15">
      <c r="A109" s="114"/>
      <c r="B109" s="115" t="s">
        <v>298</v>
      </c>
      <c r="C109" s="115"/>
      <c r="D109" s="116">
        <v>8160</v>
      </c>
      <c r="E109" s="117">
        <v>35674.525100000006</v>
      </c>
      <c r="F109" s="117">
        <v>473</v>
      </c>
      <c r="G109" s="117">
        <v>1680.4152799999999</v>
      </c>
      <c r="H109" s="117">
        <v>0</v>
      </c>
      <c r="I109" s="118">
        <v>0</v>
      </c>
    </row>
    <row r="110" spans="1:9" ht="15">
      <c r="A110" s="114"/>
      <c r="B110" s="115"/>
      <c r="C110" s="115" t="s">
        <v>299</v>
      </c>
      <c r="D110" s="116">
        <v>6469</v>
      </c>
      <c r="E110" s="117">
        <v>23235.859100000005</v>
      </c>
      <c r="F110" s="117">
        <v>219</v>
      </c>
      <c r="G110" s="117">
        <v>692.03390999999999</v>
      </c>
      <c r="H110" s="117">
        <v>0</v>
      </c>
      <c r="I110" s="118">
        <v>0</v>
      </c>
    </row>
    <row r="111" spans="1:9" ht="15">
      <c r="A111" s="114"/>
      <c r="B111" s="115"/>
      <c r="C111" s="115" t="s">
        <v>300</v>
      </c>
      <c r="D111" s="116">
        <v>319</v>
      </c>
      <c r="E111" s="117">
        <v>5716.9183899999998</v>
      </c>
      <c r="F111" s="117">
        <v>8</v>
      </c>
      <c r="G111" s="117">
        <v>32.180160000000001</v>
      </c>
      <c r="H111" s="117">
        <v>0</v>
      </c>
      <c r="I111" s="118">
        <v>0</v>
      </c>
    </row>
    <row r="112" spans="1:9" ht="15">
      <c r="A112" s="114"/>
      <c r="B112" s="115"/>
      <c r="C112" s="115" t="s">
        <v>301</v>
      </c>
      <c r="D112" s="116">
        <v>336</v>
      </c>
      <c r="E112" s="117">
        <v>1303.9501999999998</v>
      </c>
      <c r="F112" s="117">
        <v>40</v>
      </c>
      <c r="G112" s="117">
        <v>130.15650000000002</v>
      </c>
      <c r="H112" s="117">
        <v>0</v>
      </c>
      <c r="I112" s="118">
        <v>0</v>
      </c>
    </row>
    <row r="113" spans="1:9" ht="15">
      <c r="A113" s="114"/>
      <c r="B113" s="115"/>
      <c r="C113" s="115" t="s">
        <v>278</v>
      </c>
      <c r="D113" s="116">
        <v>286</v>
      </c>
      <c r="E113" s="117">
        <v>1489.9146800000003</v>
      </c>
      <c r="F113" s="117">
        <v>69</v>
      </c>
      <c r="G113" s="117">
        <v>178.90687999999992</v>
      </c>
      <c r="H113" s="117">
        <v>0</v>
      </c>
      <c r="I113" s="118">
        <v>0</v>
      </c>
    </row>
    <row r="114" spans="1:9" ht="15">
      <c r="A114" s="114"/>
      <c r="B114" s="115"/>
      <c r="C114" s="115" t="s">
        <v>302</v>
      </c>
      <c r="D114" s="116">
        <v>750</v>
      </c>
      <c r="E114" s="117">
        <v>3927.8827299999998</v>
      </c>
      <c r="F114" s="117">
        <v>137</v>
      </c>
      <c r="G114" s="117">
        <v>647.13782999999989</v>
      </c>
      <c r="H114" s="117">
        <v>0</v>
      </c>
      <c r="I114" s="118">
        <v>0</v>
      </c>
    </row>
    <row r="115" spans="1:9" ht="15">
      <c r="A115" s="114"/>
      <c r="B115" s="115" t="s">
        <v>303</v>
      </c>
      <c r="C115" s="115"/>
      <c r="D115" s="116">
        <v>5206</v>
      </c>
      <c r="E115" s="117">
        <v>13885.629719999997</v>
      </c>
      <c r="F115" s="117">
        <v>497</v>
      </c>
      <c r="G115" s="117">
        <v>1671.8805100000002</v>
      </c>
      <c r="H115" s="117">
        <v>0</v>
      </c>
      <c r="I115" s="118">
        <v>0</v>
      </c>
    </row>
    <row r="116" spans="1:9" ht="15">
      <c r="A116" s="114"/>
      <c r="B116" s="115"/>
      <c r="C116" s="115" t="s">
        <v>304</v>
      </c>
      <c r="D116" s="116">
        <v>3789</v>
      </c>
      <c r="E116" s="117">
        <v>11043.579360000002</v>
      </c>
      <c r="F116" s="117">
        <v>376</v>
      </c>
      <c r="G116" s="117">
        <v>1460.1377200000002</v>
      </c>
      <c r="H116" s="117">
        <v>0</v>
      </c>
      <c r="I116" s="118">
        <v>0</v>
      </c>
    </row>
    <row r="117" spans="1:9" ht="15">
      <c r="A117" s="114"/>
      <c r="B117" s="115"/>
      <c r="C117" s="115" t="s">
        <v>305</v>
      </c>
      <c r="D117" s="116">
        <v>0</v>
      </c>
      <c r="E117" s="117">
        <v>0</v>
      </c>
      <c r="F117" s="117">
        <v>0</v>
      </c>
      <c r="G117" s="117">
        <v>0</v>
      </c>
      <c r="H117" s="117">
        <v>0</v>
      </c>
      <c r="I117" s="118">
        <v>0</v>
      </c>
    </row>
    <row r="118" spans="1:9" ht="15">
      <c r="A118" s="114"/>
      <c r="B118" s="115"/>
      <c r="C118" s="115" t="s">
        <v>306</v>
      </c>
      <c r="D118" s="116">
        <v>1417</v>
      </c>
      <c r="E118" s="117">
        <v>2842.0503599999947</v>
      </c>
      <c r="F118" s="117">
        <v>121</v>
      </c>
      <c r="G118" s="117">
        <v>211.74279000000001</v>
      </c>
      <c r="H118" s="117">
        <v>0</v>
      </c>
      <c r="I118" s="118">
        <v>0</v>
      </c>
    </row>
    <row r="119" spans="1:9" ht="15">
      <c r="A119" s="119" t="s">
        <v>168</v>
      </c>
      <c r="B119" s="120"/>
      <c r="C119" s="120"/>
      <c r="D119" s="121">
        <v>166447</v>
      </c>
      <c r="E119" s="122">
        <v>17173178.273630001</v>
      </c>
      <c r="F119" s="122">
        <v>36640</v>
      </c>
      <c r="G119" s="122">
        <v>4362821.7147700014</v>
      </c>
      <c r="H119" s="122">
        <v>221</v>
      </c>
      <c r="I119" s="123">
        <v>10673.707499999999</v>
      </c>
    </row>
    <row r="120" spans="1:9" ht="15">
      <c r="A120" s="114"/>
      <c r="B120" s="115" t="s">
        <v>307</v>
      </c>
      <c r="C120" s="115"/>
      <c r="D120" s="116">
        <v>7712</v>
      </c>
      <c r="E120" s="117">
        <v>9083117.1359600015</v>
      </c>
      <c r="F120" s="117">
        <v>4010</v>
      </c>
      <c r="G120" s="117">
        <v>3651611.7503800015</v>
      </c>
      <c r="H120" s="117">
        <v>54</v>
      </c>
      <c r="I120" s="118">
        <v>7612.8197999999984</v>
      </c>
    </row>
    <row r="121" spans="1:9" ht="15">
      <c r="A121" s="114"/>
      <c r="B121" s="115"/>
      <c r="C121" s="115" t="s">
        <v>308</v>
      </c>
      <c r="D121" s="116">
        <v>1054</v>
      </c>
      <c r="E121" s="117">
        <v>683848.91450000019</v>
      </c>
      <c r="F121" s="117">
        <v>326</v>
      </c>
      <c r="G121" s="117">
        <v>249163.85570000001</v>
      </c>
      <c r="H121" s="117">
        <v>26</v>
      </c>
      <c r="I121" s="118">
        <v>830.99739999999997</v>
      </c>
    </row>
    <row r="122" spans="1:9" ht="15">
      <c r="A122" s="114"/>
      <c r="B122" s="115"/>
      <c r="C122" s="115" t="s">
        <v>309</v>
      </c>
      <c r="D122" s="116">
        <v>78</v>
      </c>
      <c r="E122" s="117">
        <v>9305.3169000000016</v>
      </c>
      <c r="F122" s="117">
        <v>20</v>
      </c>
      <c r="G122" s="117">
        <v>3721.4180000000001</v>
      </c>
      <c r="H122" s="117">
        <v>2</v>
      </c>
      <c r="I122" s="118">
        <v>2.9980000000000002</v>
      </c>
    </row>
    <row r="123" spans="1:9" ht="15">
      <c r="A123" s="114"/>
      <c r="B123" s="115"/>
      <c r="C123" s="115" t="s">
        <v>310</v>
      </c>
      <c r="D123" s="116">
        <v>24</v>
      </c>
      <c r="E123" s="117">
        <v>10.668000000000001</v>
      </c>
      <c r="F123" s="117">
        <v>1</v>
      </c>
      <c r="G123" s="117">
        <v>2.403</v>
      </c>
      <c r="H123" s="117">
        <v>0</v>
      </c>
      <c r="I123" s="118">
        <v>0</v>
      </c>
    </row>
    <row r="124" spans="1:9" ht="15">
      <c r="A124" s="114"/>
      <c r="B124" s="115"/>
      <c r="C124" s="115" t="s">
        <v>311</v>
      </c>
      <c r="D124" s="116">
        <v>88</v>
      </c>
      <c r="E124" s="117">
        <v>99341.560199999993</v>
      </c>
      <c r="F124" s="117">
        <v>19</v>
      </c>
      <c r="G124" s="117">
        <v>12082.844999999999</v>
      </c>
      <c r="H124" s="117">
        <v>4</v>
      </c>
      <c r="I124" s="118">
        <v>44.149000000000001</v>
      </c>
    </row>
    <row r="125" spans="1:9" ht="15">
      <c r="A125" s="114"/>
      <c r="B125" s="115"/>
      <c r="C125" s="115" t="s">
        <v>312</v>
      </c>
      <c r="D125" s="116">
        <v>355</v>
      </c>
      <c r="E125" s="117">
        <v>4829072.4984500008</v>
      </c>
      <c r="F125" s="117">
        <v>114</v>
      </c>
      <c r="G125" s="117">
        <v>366180.49791999999</v>
      </c>
      <c r="H125" s="117">
        <v>8</v>
      </c>
      <c r="I125" s="118">
        <v>365.40039999999999</v>
      </c>
    </row>
    <row r="126" spans="1:9" ht="15">
      <c r="A126" s="114"/>
      <c r="B126" s="115"/>
      <c r="C126" s="115" t="s">
        <v>313</v>
      </c>
      <c r="D126" s="116">
        <v>36</v>
      </c>
      <c r="E126" s="117">
        <v>9892.8253299999997</v>
      </c>
      <c r="F126" s="117">
        <v>4</v>
      </c>
      <c r="G126" s="117">
        <v>692.40940999999998</v>
      </c>
      <c r="H126" s="117">
        <v>0</v>
      </c>
      <c r="I126" s="118">
        <v>0</v>
      </c>
    </row>
    <row r="127" spans="1:9" ht="15">
      <c r="A127" s="114"/>
      <c r="B127" s="115"/>
      <c r="C127" s="115" t="s">
        <v>314</v>
      </c>
      <c r="D127" s="116">
        <v>16</v>
      </c>
      <c r="E127" s="117">
        <v>1702.7243000000001</v>
      </c>
      <c r="F127" s="117">
        <v>2</v>
      </c>
      <c r="G127" s="117">
        <v>0.22</v>
      </c>
      <c r="H127" s="117">
        <v>0</v>
      </c>
      <c r="I127" s="118">
        <v>0</v>
      </c>
    </row>
    <row r="128" spans="1:9" ht="15">
      <c r="A128" s="114"/>
      <c r="B128" s="115"/>
      <c r="C128" s="115" t="s">
        <v>315</v>
      </c>
      <c r="D128" s="116">
        <v>1</v>
      </c>
      <c r="E128" s="117">
        <v>1.8149999999999999</v>
      </c>
      <c r="F128" s="117">
        <v>0</v>
      </c>
      <c r="G128" s="117">
        <v>0</v>
      </c>
      <c r="H128" s="117">
        <v>0</v>
      </c>
      <c r="I128" s="118">
        <v>0</v>
      </c>
    </row>
    <row r="129" spans="1:9" ht="15">
      <c r="A129" s="114"/>
      <c r="B129" s="115"/>
      <c r="C129" s="115" t="s">
        <v>316</v>
      </c>
      <c r="D129" s="116">
        <v>4883</v>
      </c>
      <c r="E129" s="117">
        <v>3369427.0221000011</v>
      </c>
      <c r="F129" s="117">
        <v>2997</v>
      </c>
      <c r="G129" s="117">
        <v>2987350.6798900017</v>
      </c>
      <c r="H129" s="117">
        <v>8</v>
      </c>
      <c r="I129" s="118">
        <v>5902.9749999999985</v>
      </c>
    </row>
    <row r="130" spans="1:9" ht="15">
      <c r="A130" s="114"/>
      <c r="B130" s="115"/>
      <c r="C130" s="115" t="s">
        <v>317</v>
      </c>
      <c r="D130" s="116">
        <v>739</v>
      </c>
      <c r="E130" s="117">
        <v>73615.572479999988</v>
      </c>
      <c r="F130" s="117">
        <v>290</v>
      </c>
      <c r="G130" s="117">
        <v>27274.074850000001</v>
      </c>
      <c r="H130" s="117">
        <v>3</v>
      </c>
      <c r="I130" s="118">
        <v>440</v>
      </c>
    </row>
    <row r="131" spans="1:9" ht="15">
      <c r="A131" s="114"/>
      <c r="B131" s="115"/>
      <c r="C131" s="115" t="s">
        <v>318</v>
      </c>
      <c r="D131" s="116">
        <v>35</v>
      </c>
      <c r="E131" s="117">
        <v>446.63747999999998</v>
      </c>
      <c r="F131" s="117">
        <v>17</v>
      </c>
      <c r="G131" s="117">
        <v>175.482</v>
      </c>
      <c r="H131" s="117">
        <v>0</v>
      </c>
      <c r="I131" s="118">
        <v>0</v>
      </c>
    </row>
    <row r="132" spans="1:9" ht="15">
      <c r="A132" s="114"/>
      <c r="B132" s="115"/>
      <c r="C132" s="115" t="s">
        <v>319</v>
      </c>
      <c r="D132" s="116">
        <v>161</v>
      </c>
      <c r="E132" s="117">
        <v>4198.2489599999999</v>
      </c>
      <c r="F132" s="117">
        <v>161</v>
      </c>
      <c r="G132" s="117">
        <v>4198.2489599999999</v>
      </c>
      <c r="H132" s="117">
        <v>0</v>
      </c>
      <c r="I132" s="118">
        <v>0</v>
      </c>
    </row>
    <row r="133" spans="1:9" ht="15">
      <c r="A133" s="114"/>
      <c r="B133" s="115"/>
      <c r="C133" s="115" t="s">
        <v>320</v>
      </c>
      <c r="D133" s="116">
        <v>242</v>
      </c>
      <c r="E133" s="117">
        <v>2253.3322600000001</v>
      </c>
      <c r="F133" s="117">
        <v>59</v>
      </c>
      <c r="G133" s="117">
        <v>769.61564999999996</v>
      </c>
      <c r="H133" s="117">
        <v>3</v>
      </c>
      <c r="I133" s="118">
        <v>26.299999999999997</v>
      </c>
    </row>
    <row r="134" spans="1:9" ht="15">
      <c r="A134" s="114"/>
      <c r="B134" s="115" t="s">
        <v>321</v>
      </c>
      <c r="C134" s="115"/>
      <c r="D134" s="116">
        <v>7480</v>
      </c>
      <c r="E134" s="117">
        <v>3063840.4849900007</v>
      </c>
      <c r="F134" s="117">
        <v>2535</v>
      </c>
      <c r="G134" s="117">
        <v>98948.184290000048</v>
      </c>
      <c r="H134" s="117">
        <v>54</v>
      </c>
      <c r="I134" s="118">
        <v>1223.6870699999999</v>
      </c>
    </row>
    <row r="135" spans="1:9" ht="15">
      <c r="A135" s="114"/>
      <c r="B135" s="115"/>
      <c r="C135" s="115" t="s">
        <v>322</v>
      </c>
      <c r="D135" s="116">
        <v>1552</v>
      </c>
      <c r="E135" s="117">
        <v>32021.643200000017</v>
      </c>
      <c r="F135" s="117">
        <v>1552</v>
      </c>
      <c r="G135" s="117">
        <v>32021.643200000017</v>
      </c>
      <c r="H135" s="117">
        <v>34</v>
      </c>
      <c r="I135" s="118">
        <v>671.92907000000002</v>
      </c>
    </row>
    <row r="136" spans="1:9" ht="15">
      <c r="A136" s="114"/>
      <c r="B136" s="115"/>
      <c r="C136" s="115" t="s">
        <v>323</v>
      </c>
      <c r="D136" s="116">
        <v>2561</v>
      </c>
      <c r="E136" s="117">
        <v>2919021.8612700007</v>
      </c>
      <c r="F136" s="117">
        <v>285</v>
      </c>
      <c r="G136" s="117">
        <v>42717.665640000007</v>
      </c>
      <c r="H136" s="117">
        <v>3</v>
      </c>
      <c r="I136" s="118">
        <v>2.9779999999999998</v>
      </c>
    </row>
    <row r="137" spans="1:9" ht="15">
      <c r="A137" s="114"/>
      <c r="B137" s="115"/>
      <c r="C137" s="115" t="s">
        <v>324</v>
      </c>
      <c r="D137" s="116">
        <v>2261</v>
      </c>
      <c r="E137" s="117">
        <v>85855.516570000007</v>
      </c>
      <c r="F137" s="117">
        <v>554</v>
      </c>
      <c r="G137" s="117">
        <v>20786.822370000013</v>
      </c>
      <c r="H137" s="117">
        <v>17</v>
      </c>
      <c r="I137" s="118">
        <v>548.78</v>
      </c>
    </row>
    <row r="138" spans="1:9" ht="15">
      <c r="A138" s="114"/>
      <c r="B138" s="115"/>
      <c r="C138" s="115" t="s">
        <v>325</v>
      </c>
      <c r="D138" s="116">
        <v>132</v>
      </c>
      <c r="E138" s="117">
        <v>3324.4825999999998</v>
      </c>
      <c r="F138" s="117">
        <v>15</v>
      </c>
      <c r="G138" s="117">
        <v>269.13799999999998</v>
      </c>
      <c r="H138" s="117">
        <v>0</v>
      </c>
      <c r="I138" s="118">
        <v>0</v>
      </c>
    </row>
    <row r="139" spans="1:9" ht="15">
      <c r="A139" s="114"/>
      <c r="B139" s="115"/>
      <c r="C139" s="115" t="s">
        <v>326</v>
      </c>
      <c r="D139" s="116">
        <v>399</v>
      </c>
      <c r="E139" s="117">
        <v>14701.765950000001</v>
      </c>
      <c r="F139" s="117">
        <v>49</v>
      </c>
      <c r="G139" s="117">
        <v>1560.2111500000001</v>
      </c>
      <c r="H139" s="117">
        <v>0</v>
      </c>
      <c r="I139" s="118">
        <v>0</v>
      </c>
    </row>
    <row r="140" spans="1:9" ht="15">
      <c r="A140" s="114"/>
      <c r="B140" s="115"/>
      <c r="C140" s="115" t="s">
        <v>327</v>
      </c>
      <c r="D140" s="116">
        <v>575</v>
      </c>
      <c r="E140" s="117">
        <v>8915.215400000001</v>
      </c>
      <c r="F140" s="117">
        <v>80</v>
      </c>
      <c r="G140" s="117">
        <v>1592.7039300000004</v>
      </c>
      <c r="H140" s="117">
        <v>0</v>
      </c>
      <c r="I140" s="118">
        <v>0</v>
      </c>
    </row>
    <row r="141" spans="1:9" ht="15">
      <c r="A141" s="114"/>
      <c r="B141" s="115" t="s">
        <v>328</v>
      </c>
      <c r="C141" s="115"/>
      <c r="D141" s="116">
        <v>68886</v>
      </c>
      <c r="E141" s="117">
        <v>760759.08538999897</v>
      </c>
      <c r="F141" s="117">
        <v>17986</v>
      </c>
      <c r="G141" s="117">
        <v>348987.68524999934</v>
      </c>
      <c r="H141" s="117">
        <v>34</v>
      </c>
      <c r="I141" s="118">
        <v>136.53997000000001</v>
      </c>
    </row>
    <row r="142" spans="1:9" ht="15">
      <c r="A142" s="114"/>
      <c r="B142" s="115"/>
      <c r="C142" s="115" t="s">
        <v>329</v>
      </c>
      <c r="D142" s="116">
        <v>3414</v>
      </c>
      <c r="E142" s="117">
        <v>25418.657810000015</v>
      </c>
      <c r="F142" s="117">
        <v>332</v>
      </c>
      <c r="G142" s="117">
        <v>2212.166819999999</v>
      </c>
      <c r="H142" s="117">
        <v>1</v>
      </c>
      <c r="I142" s="118">
        <v>0.13550000000000001</v>
      </c>
    </row>
    <row r="143" spans="1:9" ht="15">
      <c r="A143" s="114"/>
      <c r="B143" s="115"/>
      <c r="C143" s="115" t="s">
        <v>330</v>
      </c>
      <c r="D143" s="116">
        <v>978</v>
      </c>
      <c r="E143" s="117">
        <v>56135.842509999973</v>
      </c>
      <c r="F143" s="117">
        <v>83</v>
      </c>
      <c r="G143" s="117">
        <v>1183.4289999999999</v>
      </c>
      <c r="H143" s="117">
        <v>0</v>
      </c>
      <c r="I143" s="118">
        <v>0</v>
      </c>
    </row>
    <row r="144" spans="1:9" ht="15">
      <c r="A144" s="114"/>
      <c r="B144" s="115"/>
      <c r="C144" s="115" t="s">
        <v>331</v>
      </c>
      <c r="D144" s="116">
        <v>1495</v>
      </c>
      <c r="E144" s="117">
        <v>94877.034680000012</v>
      </c>
      <c r="F144" s="117">
        <v>66</v>
      </c>
      <c r="G144" s="117">
        <v>1568.39011</v>
      </c>
      <c r="H144" s="117">
        <v>0</v>
      </c>
      <c r="I144" s="118">
        <v>0</v>
      </c>
    </row>
    <row r="145" spans="1:9" ht="15">
      <c r="A145" s="114"/>
      <c r="B145" s="115"/>
      <c r="C145" s="115" t="s">
        <v>332</v>
      </c>
      <c r="D145" s="116">
        <v>4263</v>
      </c>
      <c r="E145" s="117">
        <v>55079.106430000022</v>
      </c>
      <c r="F145" s="117">
        <v>273</v>
      </c>
      <c r="G145" s="117">
        <v>2025.4147399999995</v>
      </c>
      <c r="H145" s="117">
        <v>0</v>
      </c>
      <c r="I145" s="118">
        <v>0</v>
      </c>
    </row>
    <row r="146" spans="1:9" ht="15">
      <c r="A146" s="114"/>
      <c r="B146" s="115"/>
      <c r="C146" s="115" t="s">
        <v>333</v>
      </c>
      <c r="D146" s="116">
        <v>6162</v>
      </c>
      <c r="E146" s="117">
        <v>5901.8323500000024</v>
      </c>
      <c r="F146" s="117">
        <v>2339</v>
      </c>
      <c r="G146" s="117">
        <v>1921.0949800000001</v>
      </c>
      <c r="H146" s="117">
        <v>0</v>
      </c>
      <c r="I146" s="118">
        <v>0</v>
      </c>
    </row>
    <row r="147" spans="1:9" ht="15">
      <c r="A147" s="114"/>
      <c r="B147" s="115"/>
      <c r="C147" s="115" t="s">
        <v>334</v>
      </c>
      <c r="D147" s="116">
        <v>3947</v>
      </c>
      <c r="E147" s="117">
        <v>69234.161529999983</v>
      </c>
      <c r="F147" s="117">
        <v>2778</v>
      </c>
      <c r="G147" s="117">
        <v>64030.993229999978</v>
      </c>
      <c r="H147" s="117">
        <v>4</v>
      </c>
      <c r="I147" s="118">
        <v>26.130469999999999</v>
      </c>
    </row>
    <row r="148" spans="1:9" ht="15">
      <c r="A148" s="114"/>
      <c r="B148" s="115"/>
      <c r="C148" s="115" t="s">
        <v>335</v>
      </c>
      <c r="D148" s="116">
        <v>12069</v>
      </c>
      <c r="E148" s="117">
        <v>45741.354799999994</v>
      </c>
      <c r="F148" s="117">
        <v>1136</v>
      </c>
      <c r="G148" s="117">
        <v>2280.7568799999999</v>
      </c>
      <c r="H148" s="117">
        <v>16</v>
      </c>
      <c r="I148" s="118">
        <v>62.160000000000004</v>
      </c>
    </row>
    <row r="149" spans="1:9" ht="15">
      <c r="A149" s="114"/>
      <c r="B149" s="115"/>
      <c r="C149" s="115" t="s">
        <v>336</v>
      </c>
      <c r="D149" s="116">
        <v>24769</v>
      </c>
      <c r="E149" s="117">
        <v>380605.24489999894</v>
      </c>
      <c r="F149" s="117">
        <v>10076</v>
      </c>
      <c r="G149" s="117">
        <v>271667.87367999938</v>
      </c>
      <c r="H149" s="117">
        <v>6</v>
      </c>
      <c r="I149" s="118">
        <v>32.225999999999999</v>
      </c>
    </row>
    <row r="150" spans="1:9" ht="15">
      <c r="A150" s="114"/>
      <c r="B150" s="115"/>
      <c r="C150" s="115" t="s">
        <v>337</v>
      </c>
      <c r="D150" s="116">
        <v>11789</v>
      </c>
      <c r="E150" s="117">
        <v>27765.850379999996</v>
      </c>
      <c r="F150" s="117">
        <v>903</v>
      </c>
      <c r="G150" s="117">
        <v>2097.5658100000001</v>
      </c>
      <c r="H150" s="117">
        <v>7</v>
      </c>
      <c r="I150" s="118">
        <v>15.888</v>
      </c>
    </row>
    <row r="151" spans="1:9" ht="15">
      <c r="A151" s="114"/>
      <c r="B151" s="115" t="s">
        <v>338</v>
      </c>
      <c r="C151" s="115"/>
      <c r="D151" s="116">
        <v>63380</v>
      </c>
      <c r="E151" s="117">
        <v>1842515.8973800016</v>
      </c>
      <c r="F151" s="117">
        <v>6473</v>
      </c>
      <c r="G151" s="117">
        <v>91122.11010000002</v>
      </c>
      <c r="H151" s="117">
        <v>32</v>
      </c>
      <c r="I151" s="118">
        <v>274.89327999999995</v>
      </c>
    </row>
    <row r="152" spans="1:9" ht="15">
      <c r="A152" s="114"/>
      <c r="B152" s="115"/>
      <c r="C152" s="115" t="s">
        <v>339</v>
      </c>
      <c r="D152" s="116">
        <v>3471</v>
      </c>
      <c r="E152" s="117">
        <v>8699.0765600000177</v>
      </c>
      <c r="F152" s="117">
        <v>225</v>
      </c>
      <c r="G152" s="117">
        <v>422.53276999999997</v>
      </c>
      <c r="H152" s="117">
        <v>0</v>
      </c>
      <c r="I152" s="118">
        <v>0</v>
      </c>
    </row>
    <row r="153" spans="1:9" ht="15">
      <c r="A153" s="114"/>
      <c r="B153" s="115"/>
      <c r="C153" s="115" t="s">
        <v>340</v>
      </c>
      <c r="D153" s="116">
        <v>11388</v>
      </c>
      <c r="E153" s="117">
        <v>207065.06572000013</v>
      </c>
      <c r="F153" s="117">
        <v>746</v>
      </c>
      <c r="G153" s="117">
        <v>12414.276260000001</v>
      </c>
      <c r="H153" s="117">
        <v>3</v>
      </c>
      <c r="I153" s="118">
        <v>37.031999999999996</v>
      </c>
    </row>
    <row r="154" spans="1:9" ht="15">
      <c r="A154" s="114"/>
      <c r="B154" s="115"/>
      <c r="C154" s="115" t="s">
        <v>341</v>
      </c>
      <c r="D154" s="116">
        <v>318</v>
      </c>
      <c r="E154" s="117">
        <v>8643.7085399999942</v>
      </c>
      <c r="F154" s="117">
        <v>11</v>
      </c>
      <c r="G154" s="117">
        <v>232.38670000000002</v>
      </c>
      <c r="H154" s="117">
        <v>0</v>
      </c>
      <c r="I154" s="118">
        <v>0</v>
      </c>
    </row>
    <row r="155" spans="1:9" ht="15">
      <c r="A155" s="114"/>
      <c r="B155" s="115"/>
      <c r="C155" s="115" t="s">
        <v>342</v>
      </c>
      <c r="D155" s="116">
        <v>30798</v>
      </c>
      <c r="E155" s="117">
        <v>1511408.7822400015</v>
      </c>
      <c r="F155" s="117">
        <v>3323</v>
      </c>
      <c r="G155" s="117">
        <v>67514.98467000002</v>
      </c>
      <c r="H155" s="117">
        <v>15</v>
      </c>
      <c r="I155" s="118">
        <v>200.90627999999998</v>
      </c>
    </row>
    <row r="156" spans="1:9" ht="15">
      <c r="A156" s="114"/>
      <c r="B156" s="115"/>
      <c r="C156" s="115" t="s">
        <v>343</v>
      </c>
      <c r="D156" s="116">
        <v>9322</v>
      </c>
      <c r="E156" s="117">
        <v>47204.283950000005</v>
      </c>
      <c r="F156" s="117">
        <v>906</v>
      </c>
      <c r="G156" s="117">
        <v>4375.6430599999994</v>
      </c>
      <c r="H156" s="117">
        <v>0</v>
      </c>
      <c r="I156" s="118">
        <v>0</v>
      </c>
    </row>
    <row r="157" spans="1:9" ht="15">
      <c r="A157" s="114"/>
      <c r="B157" s="115"/>
      <c r="C157" s="115" t="s">
        <v>344</v>
      </c>
      <c r="D157" s="116">
        <v>8083</v>
      </c>
      <c r="E157" s="117">
        <v>59494.98036999999</v>
      </c>
      <c r="F157" s="117">
        <v>1262</v>
      </c>
      <c r="G157" s="117">
        <v>6162.2866399999984</v>
      </c>
      <c r="H157" s="117">
        <v>14</v>
      </c>
      <c r="I157" s="118">
        <v>36.954999999999998</v>
      </c>
    </row>
    <row r="158" spans="1:9" ht="15">
      <c r="A158" s="114"/>
      <c r="B158" s="115" t="s">
        <v>345</v>
      </c>
      <c r="C158" s="115"/>
      <c r="D158" s="116">
        <v>18527</v>
      </c>
      <c r="E158" s="117">
        <v>2422863.5681600003</v>
      </c>
      <c r="F158" s="117">
        <v>5618</v>
      </c>
      <c r="G158" s="117">
        <v>172150.37824999986</v>
      </c>
      <c r="H158" s="117">
        <v>47</v>
      </c>
      <c r="I158" s="118">
        <v>1425.76738</v>
      </c>
    </row>
    <row r="159" spans="1:9" ht="15">
      <c r="A159" s="114"/>
      <c r="B159" s="115"/>
      <c r="C159" s="115" t="s">
        <v>346</v>
      </c>
      <c r="D159" s="116">
        <v>6421</v>
      </c>
      <c r="E159" s="117">
        <v>97899.465129999895</v>
      </c>
      <c r="F159" s="117">
        <v>3611</v>
      </c>
      <c r="G159" s="117">
        <v>54841.648479999843</v>
      </c>
      <c r="H159" s="117">
        <v>22</v>
      </c>
      <c r="I159" s="118">
        <v>356.10218000000003</v>
      </c>
    </row>
    <row r="160" spans="1:9" ht="15">
      <c r="A160" s="114"/>
      <c r="B160" s="115"/>
      <c r="C160" s="115" t="s">
        <v>347</v>
      </c>
      <c r="D160" s="116">
        <v>711</v>
      </c>
      <c r="E160" s="117">
        <v>1820071.6233000001</v>
      </c>
      <c r="F160" s="117">
        <v>163</v>
      </c>
      <c r="G160" s="117">
        <v>54658.004460000004</v>
      </c>
      <c r="H160" s="117">
        <v>9</v>
      </c>
      <c r="I160" s="118">
        <v>549.15199999999993</v>
      </c>
    </row>
    <row r="161" spans="1:9" ht="15">
      <c r="A161" s="114"/>
      <c r="B161" s="115"/>
      <c r="C161" s="115" t="s">
        <v>348</v>
      </c>
      <c r="D161" s="116">
        <v>9626</v>
      </c>
      <c r="E161" s="117">
        <v>408716.86326999997</v>
      </c>
      <c r="F161" s="117">
        <v>1172</v>
      </c>
      <c r="G161" s="117">
        <v>31725.499990000004</v>
      </c>
      <c r="H161" s="117">
        <v>4</v>
      </c>
      <c r="I161" s="118">
        <v>238.49889999999999</v>
      </c>
    </row>
    <row r="162" spans="1:9" ht="15">
      <c r="A162" s="114"/>
      <c r="B162" s="115"/>
      <c r="C162" s="115" t="s">
        <v>349</v>
      </c>
      <c r="D162" s="116">
        <v>829</v>
      </c>
      <c r="E162" s="117">
        <v>41115.247800000005</v>
      </c>
      <c r="F162" s="117">
        <v>461</v>
      </c>
      <c r="G162" s="117">
        <v>19030.296699999999</v>
      </c>
      <c r="H162" s="117">
        <v>10</v>
      </c>
      <c r="I162" s="118">
        <v>281.24630000000002</v>
      </c>
    </row>
    <row r="163" spans="1:9" ht="15">
      <c r="A163" s="114"/>
      <c r="B163" s="115"/>
      <c r="C163" s="115" t="s">
        <v>350</v>
      </c>
      <c r="D163" s="116">
        <v>940</v>
      </c>
      <c r="E163" s="117">
        <v>55060.368659999927</v>
      </c>
      <c r="F163" s="117">
        <v>211</v>
      </c>
      <c r="G163" s="117">
        <v>11894.928619999997</v>
      </c>
      <c r="H163" s="117">
        <v>2</v>
      </c>
      <c r="I163" s="118">
        <v>0.76800000000000002</v>
      </c>
    </row>
    <row r="164" spans="1:9" ht="15">
      <c r="A164" s="114"/>
      <c r="B164" s="115" t="s">
        <v>351</v>
      </c>
      <c r="C164" s="115"/>
      <c r="D164" s="116">
        <v>462</v>
      </c>
      <c r="E164" s="117">
        <v>82.101749999999996</v>
      </c>
      <c r="F164" s="117">
        <v>18</v>
      </c>
      <c r="G164" s="117">
        <v>1.6065</v>
      </c>
      <c r="H164" s="117">
        <v>0</v>
      </c>
      <c r="I164" s="118">
        <v>0</v>
      </c>
    </row>
    <row r="165" spans="1:9" ht="15">
      <c r="A165" s="119" t="s">
        <v>171</v>
      </c>
      <c r="B165" s="120"/>
      <c r="C165" s="120"/>
      <c r="D165" s="121">
        <v>361035</v>
      </c>
      <c r="E165" s="122">
        <v>3400306.6394700008</v>
      </c>
      <c r="F165" s="122">
        <v>57716</v>
      </c>
      <c r="G165" s="122">
        <v>511892.37668999971</v>
      </c>
      <c r="H165" s="122">
        <v>215</v>
      </c>
      <c r="I165" s="123">
        <v>1209.2456300000001</v>
      </c>
    </row>
    <row r="166" spans="1:9" ht="15">
      <c r="A166" s="114"/>
      <c r="B166" s="115" t="s">
        <v>352</v>
      </c>
      <c r="C166" s="115"/>
      <c r="D166" s="116">
        <v>47429</v>
      </c>
      <c r="E166" s="117">
        <v>518962.21031999984</v>
      </c>
      <c r="F166" s="117">
        <v>5345</v>
      </c>
      <c r="G166" s="117">
        <v>50309.48167999999</v>
      </c>
      <c r="H166" s="117">
        <v>24</v>
      </c>
      <c r="I166" s="118">
        <v>45.020340000000004</v>
      </c>
    </row>
    <row r="167" spans="1:9" ht="15">
      <c r="A167" s="114"/>
      <c r="B167" s="115"/>
      <c r="C167" s="115" t="s">
        <v>353</v>
      </c>
      <c r="D167" s="116">
        <v>1563</v>
      </c>
      <c r="E167" s="117">
        <v>67496.928710000007</v>
      </c>
      <c r="F167" s="117">
        <v>261</v>
      </c>
      <c r="G167" s="117">
        <v>23843.740230000007</v>
      </c>
      <c r="H167" s="117">
        <v>0</v>
      </c>
      <c r="I167" s="118">
        <v>0</v>
      </c>
    </row>
    <row r="168" spans="1:9" ht="15">
      <c r="A168" s="114"/>
      <c r="B168" s="115"/>
      <c r="C168" s="115" t="s">
        <v>354</v>
      </c>
      <c r="D168" s="116">
        <v>2078</v>
      </c>
      <c r="E168" s="117">
        <v>31881.62372</v>
      </c>
      <c r="F168" s="117">
        <v>99</v>
      </c>
      <c r="G168" s="117">
        <v>1311.3174700000002</v>
      </c>
      <c r="H168" s="117">
        <v>1</v>
      </c>
      <c r="I168" s="118">
        <v>3.7</v>
      </c>
    </row>
    <row r="169" spans="1:9" ht="15">
      <c r="A169" s="114"/>
      <c r="B169" s="115"/>
      <c r="C169" s="115" t="s">
        <v>355</v>
      </c>
      <c r="D169" s="116">
        <v>511</v>
      </c>
      <c r="E169" s="117">
        <v>8074.0202599999975</v>
      </c>
      <c r="F169" s="117">
        <v>126</v>
      </c>
      <c r="G169" s="117">
        <v>4622.9165499999972</v>
      </c>
      <c r="H169" s="117">
        <v>3</v>
      </c>
      <c r="I169" s="118">
        <v>2.02</v>
      </c>
    </row>
    <row r="170" spans="1:9" ht="15">
      <c r="A170" s="114"/>
      <c r="B170" s="115"/>
      <c r="C170" s="115" t="s">
        <v>356</v>
      </c>
      <c r="D170" s="116">
        <v>1702</v>
      </c>
      <c r="E170" s="117">
        <v>37541.467289999993</v>
      </c>
      <c r="F170" s="117">
        <v>60</v>
      </c>
      <c r="G170" s="117">
        <v>851.42475999999999</v>
      </c>
      <c r="H170" s="117">
        <v>0</v>
      </c>
      <c r="I170" s="118">
        <v>0</v>
      </c>
    </row>
    <row r="171" spans="1:9" ht="15">
      <c r="A171" s="114"/>
      <c r="B171" s="115"/>
      <c r="C171" s="115" t="s">
        <v>357</v>
      </c>
      <c r="D171" s="116">
        <v>22681</v>
      </c>
      <c r="E171" s="117">
        <v>202545.7691399999</v>
      </c>
      <c r="F171" s="117">
        <v>2375</v>
      </c>
      <c r="G171" s="117">
        <v>8131.3143099999907</v>
      </c>
      <c r="H171" s="117">
        <v>12</v>
      </c>
      <c r="I171" s="118">
        <v>15.78044</v>
      </c>
    </row>
    <row r="172" spans="1:9" ht="15">
      <c r="A172" s="114"/>
      <c r="B172" s="115"/>
      <c r="C172" s="115" t="s">
        <v>358</v>
      </c>
      <c r="D172" s="116">
        <v>630</v>
      </c>
      <c r="E172" s="117">
        <v>1705.6398300000001</v>
      </c>
      <c r="F172" s="117">
        <v>77</v>
      </c>
      <c r="G172" s="117">
        <v>169.53490000000002</v>
      </c>
      <c r="H172" s="117">
        <v>0</v>
      </c>
      <c r="I172" s="118">
        <v>0</v>
      </c>
    </row>
    <row r="173" spans="1:9" ht="15">
      <c r="A173" s="114"/>
      <c r="B173" s="115"/>
      <c r="C173" s="115" t="s">
        <v>285</v>
      </c>
      <c r="D173" s="116">
        <v>12048</v>
      </c>
      <c r="E173" s="117">
        <v>94557.03553999991</v>
      </c>
      <c r="F173" s="117">
        <v>1643</v>
      </c>
      <c r="G173" s="117">
        <v>7897.8058099999998</v>
      </c>
      <c r="H173" s="117">
        <v>6</v>
      </c>
      <c r="I173" s="118">
        <v>23.2699</v>
      </c>
    </row>
    <row r="174" spans="1:9" ht="15">
      <c r="A174" s="114"/>
      <c r="B174" s="115"/>
      <c r="C174" s="115" t="s">
        <v>248</v>
      </c>
      <c r="D174" s="116">
        <v>1103</v>
      </c>
      <c r="E174" s="117">
        <v>16877.554450000003</v>
      </c>
      <c r="F174" s="117">
        <v>130</v>
      </c>
      <c r="G174" s="117">
        <v>1107.9520500000001</v>
      </c>
      <c r="H174" s="117">
        <v>2</v>
      </c>
      <c r="I174" s="118">
        <v>0.25</v>
      </c>
    </row>
    <row r="175" spans="1:9" ht="15">
      <c r="A175" s="114"/>
      <c r="B175" s="115"/>
      <c r="C175" s="115" t="s">
        <v>359</v>
      </c>
      <c r="D175" s="116">
        <v>5113</v>
      </c>
      <c r="E175" s="117">
        <v>58282.171380000058</v>
      </c>
      <c r="F175" s="117">
        <v>574</v>
      </c>
      <c r="G175" s="117">
        <v>2373.4756000000007</v>
      </c>
      <c r="H175" s="117">
        <v>0</v>
      </c>
      <c r="I175" s="118">
        <v>0</v>
      </c>
    </row>
    <row r="176" spans="1:9" ht="15">
      <c r="A176" s="114"/>
      <c r="B176" s="115" t="s">
        <v>360</v>
      </c>
      <c r="C176" s="115"/>
      <c r="D176" s="116">
        <v>15344</v>
      </c>
      <c r="E176" s="117">
        <v>250546.08607999998</v>
      </c>
      <c r="F176" s="117">
        <v>4773</v>
      </c>
      <c r="G176" s="117">
        <v>67839.685759999978</v>
      </c>
      <c r="H176" s="117">
        <v>35</v>
      </c>
      <c r="I176" s="118">
        <v>393.82507000000004</v>
      </c>
    </row>
    <row r="177" spans="1:9" ht="15">
      <c r="A177" s="114"/>
      <c r="B177" s="115"/>
      <c r="C177" s="115" t="s">
        <v>361</v>
      </c>
      <c r="D177" s="116">
        <v>179</v>
      </c>
      <c r="E177" s="117">
        <v>1203.5835100000006</v>
      </c>
      <c r="F177" s="117">
        <v>14</v>
      </c>
      <c r="G177" s="117">
        <v>56.481359999999988</v>
      </c>
      <c r="H177" s="117">
        <v>0</v>
      </c>
      <c r="I177" s="118">
        <v>0</v>
      </c>
    </row>
    <row r="178" spans="1:9" ht="15">
      <c r="A178" s="114"/>
      <c r="B178" s="115"/>
      <c r="C178" s="115" t="s">
        <v>362</v>
      </c>
      <c r="D178" s="116">
        <v>3223</v>
      </c>
      <c r="E178" s="117">
        <v>47814.436209999971</v>
      </c>
      <c r="F178" s="117">
        <v>3223</v>
      </c>
      <c r="G178" s="117">
        <v>47814.436209999971</v>
      </c>
      <c r="H178" s="117">
        <v>32</v>
      </c>
      <c r="I178" s="118">
        <v>355.08107000000001</v>
      </c>
    </row>
    <row r="179" spans="1:9" ht="15">
      <c r="A179" s="114"/>
      <c r="B179" s="115"/>
      <c r="C179" s="115" t="s">
        <v>363</v>
      </c>
      <c r="D179" s="116">
        <v>389</v>
      </c>
      <c r="E179" s="117">
        <v>1921.0071200000002</v>
      </c>
      <c r="F179" s="117">
        <v>86</v>
      </c>
      <c r="G179" s="117">
        <v>462.97720000000004</v>
      </c>
      <c r="H179" s="117">
        <v>0</v>
      </c>
      <c r="I179" s="118">
        <v>0</v>
      </c>
    </row>
    <row r="180" spans="1:9" ht="15">
      <c r="A180" s="114"/>
      <c r="B180" s="115"/>
      <c r="C180" s="115" t="s">
        <v>364</v>
      </c>
      <c r="D180" s="116">
        <v>3914</v>
      </c>
      <c r="E180" s="117">
        <v>49068.266600000017</v>
      </c>
      <c r="F180" s="117">
        <v>500</v>
      </c>
      <c r="G180" s="117">
        <v>4035.4954000000016</v>
      </c>
      <c r="H180" s="117">
        <v>0</v>
      </c>
      <c r="I180" s="118">
        <v>0</v>
      </c>
    </row>
    <row r="181" spans="1:9" ht="15">
      <c r="A181" s="114"/>
      <c r="B181" s="115"/>
      <c r="C181" s="115" t="s">
        <v>365</v>
      </c>
      <c r="D181" s="116">
        <v>1694</v>
      </c>
      <c r="E181" s="117">
        <v>10446.162990000001</v>
      </c>
      <c r="F181" s="117">
        <v>238</v>
      </c>
      <c r="G181" s="117">
        <v>1127.4590800000001</v>
      </c>
      <c r="H181" s="117">
        <v>0</v>
      </c>
      <c r="I181" s="118">
        <v>0</v>
      </c>
    </row>
    <row r="182" spans="1:9" ht="15">
      <c r="A182" s="114"/>
      <c r="B182" s="115"/>
      <c r="C182" s="115" t="s">
        <v>366</v>
      </c>
      <c r="D182" s="116">
        <v>1237</v>
      </c>
      <c r="E182" s="117">
        <v>103238.40115000003</v>
      </c>
      <c r="F182" s="117">
        <v>181</v>
      </c>
      <c r="G182" s="117">
        <v>12618.702300000001</v>
      </c>
      <c r="H182" s="117">
        <v>1</v>
      </c>
      <c r="I182" s="118">
        <v>38.6</v>
      </c>
    </row>
    <row r="183" spans="1:9" ht="15">
      <c r="A183" s="114"/>
      <c r="B183" s="115"/>
      <c r="C183" s="115" t="s">
        <v>285</v>
      </c>
      <c r="D183" s="116">
        <v>1103</v>
      </c>
      <c r="E183" s="117">
        <v>5570.7536300000011</v>
      </c>
      <c r="F183" s="117">
        <v>231</v>
      </c>
      <c r="G183" s="117">
        <v>1014.7906800000001</v>
      </c>
      <c r="H183" s="117">
        <v>0</v>
      </c>
      <c r="I183" s="118">
        <v>0</v>
      </c>
    </row>
    <row r="184" spans="1:9" ht="15">
      <c r="A184" s="114"/>
      <c r="B184" s="115"/>
      <c r="C184" s="115" t="s">
        <v>248</v>
      </c>
      <c r="D184" s="116">
        <v>2291</v>
      </c>
      <c r="E184" s="117">
        <v>3688.9306300000017</v>
      </c>
      <c r="F184" s="117">
        <v>158</v>
      </c>
      <c r="G184" s="117">
        <v>425.82168999999993</v>
      </c>
      <c r="H184" s="117">
        <v>1</v>
      </c>
      <c r="I184" s="118">
        <v>2.4E-2</v>
      </c>
    </row>
    <row r="185" spans="1:9" ht="15">
      <c r="A185" s="114"/>
      <c r="B185" s="115"/>
      <c r="C185" s="115" t="s">
        <v>367</v>
      </c>
      <c r="D185" s="116">
        <v>1314</v>
      </c>
      <c r="E185" s="117">
        <v>27594.544240000003</v>
      </c>
      <c r="F185" s="117">
        <v>142</v>
      </c>
      <c r="G185" s="117">
        <v>283.52184</v>
      </c>
      <c r="H185" s="117">
        <v>1</v>
      </c>
      <c r="I185" s="118">
        <v>0.12</v>
      </c>
    </row>
    <row r="186" spans="1:9" ht="15">
      <c r="A186" s="114"/>
      <c r="B186" s="115" t="s">
        <v>368</v>
      </c>
      <c r="C186" s="115"/>
      <c r="D186" s="116">
        <v>175472</v>
      </c>
      <c r="E186" s="117">
        <v>1676346.4453500006</v>
      </c>
      <c r="F186" s="117">
        <v>28343</v>
      </c>
      <c r="G186" s="117">
        <v>226789.65144999986</v>
      </c>
      <c r="H186" s="117">
        <v>62</v>
      </c>
      <c r="I186" s="118">
        <v>522.26700000000017</v>
      </c>
    </row>
    <row r="187" spans="1:9" ht="15">
      <c r="A187" s="114"/>
      <c r="B187" s="115"/>
      <c r="C187" s="115" t="s">
        <v>369</v>
      </c>
      <c r="D187" s="116">
        <v>6781</v>
      </c>
      <c r="E187" s="117">
        <v>43513.205709999922</v>
      </c>
      <c r="F187" s="117">
        <v>845</v>
      </c>
      <c r="G187" s="117">
        <v>4369.063769999997</v>
      </c>
      <c r="H187" s="117">
        <v>1</v>
      </c>
      <c r="I187" s="118">
        <v>0.5</v>
      </c>
    </row>
    <row r="188" spans="1:9" ht="15">
      <c r="A188" s="114"/>
      <c r="B188" s="115"/>
      <c r="C188" s="115" t="s">
        <v>370</v>
      </c>
      <c r="D188" s="116">
        <v>1358</v>
      </c>
      <c r="E188" s="117">
        <v>30504.81645999998</v>
      </c>
      <c r="F188" s="117">
        <v>118</v>
      </c>
      <c r="G188" s="117">
        <v>970.96255999999983</v>
      </c>
      <c r="H188" s="117">
        <v>2</v>
      </c>
      <c r="I188" s="118">
        <v>23.646440000000002</v>
      </c>
    </row>
    <row r="189" spans="1:9" ht="15">
      <c r="A189" s="114"/>
      <c r="B189" s="115"/>
      <c r="C189" s="115" t="s">
        <v>371</v>
      </c>
      <c r="D189" s="116">
        <v>5269</v>
      </c>
      <c r="E189" s="117">
        <v>91280.640270000033</v>
      </c>
      <c r="F189" s="117">
        <v>328</v>
      </c>
      <c r="G189" s="117">
        <v>5268.7497000000003</v>
      </c>
      <c r="H189" s="117">
        <v>0</v>
      </c>
      <c r="I189" s="118">
        <v>0</v>
      </c>
    </row>
    <row r="190" spans="1:9" ht="15">
      <c r="A190" s="114"/>
      <c r="B190" s="115"/>
      <c r="C190" s="115" t="s">
        <v>372</v>
      </c>
      <c r="D190" s="116">
        <v>38059</v>
      </c>
      <c r="E190" s="117">
        <v>127479.14576999997</v>
      </c>
      <c r="F190" s="117">
        <v>2096</v>
      </c>
      <c r="G190" s="117">
        <v>5164.6929899999986</v>
      </c>
      <c r="H190" s="117">
        <v>7</v>
      </c>
      <c r="I190" s="118">
        <v>8.5936800000000009</v>
      </c>
    </row>
    <row r="191" spans="1:9" ht="15">
      <c r="A191" s="114"/>
      <c r="B191" s="115"/>
      <c r="C191" s="115" t="s">
        <v>373</v>
      </c>
      <c r="D191" s="116">
        <v>22270</v>
      </c>
      <c r="E191" s="117">
        <v>173630.50544000015</v>
      </c>
      <c r="F191" s="117">
        <v>1464</v>
      </c>
      <c r="G191" s="117">
        <v>7377.6825999999992</v>
      </c>
      <c r="H191" s="117">
        <v>0</v>
      </c>
      <c r="I191" s="118">
        <v>0</v>
      </c>
    </row>
    <row r="192" spans="1:9" ht="15">
      <c r="A192" s="114"/>
      <c r="B192" s="115"/>
      <c r="C192" s="115" t="s">
        <v>374</v>
      </c>
      <c r="D192" s="116">
        <v>3792</v>
      </c>
      <c r="E192" s="117">
        <v>152839.10941000018</v>
      </c>
      <c r="F192" s="117">
        <v>183</v>
      </c>
      <c r="G192" s="117">
        <v>2107.2130199999997</v>
      </c>
      <c r="H192" s="117">
        <v>4</v>
      </c>
      <c r="I192" s="118">
        <v>1.6379999999999999</v>
      </c>
    </row>
    <row r="193" spans="1:9" ht="15">
      <c r="A193" s="114"/>
      <c r="B193" s="115"/>
      <c r="C193" s="115" t="s">
        <v>285</v>
      </c>
      <c r="D193" s="116">
        <v>84105</v>
      </c>
      <c r="E193" s="117">
        <v>947022.11983000021</v>
      </c>
      <c r="F193" s="117">
        <v>21911</v>
      </c>
      <c r="G193" s="117">
        <v>195969.02053999988</v>
      </c>
      <c r="H193" s="117">
        <v>41</v>
      </c>
      <c r="I193" s="118">
        <v>486.29592000000008</v>
      </c>
    </row>
    <row r="194" spans="1:9" ht="15">
      <c r="A194" s="114"/>
      <c r="B194" s="115"/>
      <c r="C194" s="115" t="s">
        <v>248</v>
      </c>
      <c r="D194" s="116">
        <v>1809</v>
      </c>
      <c r="E194" s="117">
        <v>12000.122420000002</v>
      </c>
      <c r="F194" s="117">
        <v>238</v>
      </c>
      <c r="G194" s="117">
        <v>955.50200999999993</v>
      </c>
      <c r="H194" s="117">
        <v>1</v>
      </c>
      <c r="I194" s="118">
        <v>1.2960000000000001E-2</v>
      </c>
    </row>
    <row r="195" spans="1:9" ht="15">
      <c r="A195" s="114"/>
      <c r="B195" s="115"/>
      <c r="C195" s="115" t="s">
        <v>375</v>
      </c>
      <c r="D195" s="116">
        <v>12029</v>
      </c>
      <c r="E195" s="117">
        <v>98076.780040000041</v>
      </c>
      <c r="F195" s="117">
        <v>1160</v>
      </c>
      <c r="G195" s="117">
        <v>4606.7642600000008</v>
      </c>
      <c r="H195" s="117">
        <v>6</v>
      </c>
      <c r="I195" s="118">
        <v>1.58</v>
      </c>
    </row>
    <row r="196" spans="1:9" ht="15">
      <c r="A196" s="114"/>
      <c r="B196" s="115" t="s">
        <v>376</v>
      </c>
      <c r="C196" s="115"/>
      <c r="D196" s="116">
        <v>9573</v>
      </c>
      <c r="E196" s="117">
        <v>32074.455919999997</v>
      </c>
      <c r="F196" s="117">
        <v>2438</v>
      </c>
      <c r="G196" s="117">
        <v>5230.3933600000018</v>
      </c>
      <c r="H196" s="117">
        <v>5</v>
      </c>
      <c r="I196" s="118">
        <v>16.917400000000001</v>
      </c>
    </row>
    <row r="197" spans="1:9" ht="15">
      <c r="A197" s="114"/>
      <c r="B197" s="115"/>
      <c r="C197" s="115" t="s">
        <v>377</v>
      </c>
      <c r="D197" s="116">
        <v>4485</v>
      </c>
      <c r="E197" s="117">
        <v>7542.3375699999988</v>
      </c>
      <c r="F197" s="117">
        <v>1710</v>
      </c>
      <c r="G197" s="117">
        <v>2269.7766200000015</v>
      </c>
      <c r="H197" s="117">
        <v>3</v>
      </c>
      <c r="I197" s="118">
        <v>1.6950000000000001</v>
      </c>
    </row>
    <row r="198" spans="1:9" ht="15">
      <c r="A198" s="114"/>
      <c r="B198" s="115"/>
      <c r="C198" s="115" t="s">
        <v>378</v>
      </c>
      <c r="D198" s="116">
        <v>246</v>
      </c>
      <c r="E198" s="117">
        <v>1337.3262999999997</v>
      </c>
      <c r="F198" s="117">
        <v>6</v>
      </c>
      <c r="G198" s="117">
        <v>19.4985</v>
      </c>
      <c r="H198" s="117">
        <v>0</v>
      </c>
      <c r="I198" s="118">
        <v>0</v>
      </c>
    </row>
    <row r="199" spans="1:9" ht="15">
      <c r="A199" s="114"/>
      <c r="B199" s="115"/>
      <c r="C199" s="115" t="s">
        <v>379</v>
      </c>
      <c r="D199" s="116">
        <v>2268</v>
      </c>
      <c r="E199" s="117">
        <v>11412.520550000001</v>
      </c>
      <c r="F199" s="117">
        <v>346</v>
      </c>
      <c r="G199" s="117">
        <v>1550.4636500000004</v>
      </c>
      <c r="H199" s="117">
        <v>0</v>
      </c>
      <c r="I199" s="118">
        <v>0</v>
      </c>
    </row>
    <row r="200" spans="1:9" ht="15">
      <c r="A200" s="114"/>
      <c r="B200" s="115"/>
      <c r="C200" s="115" t="s">
        <v>285</v>
      </c>
      <c r="D200" s="116">
        <v>1179</v>
      </c>
      <c r="E200" s="117">
        <v>7038.4494199999999</v>
      </c>
      <c r="F200" s="117">
        <v>181</v>
      </c>
      <c r="G200" s="117">
        <v>915.26760999999999</v>
      </c>
      <c r="H200" s="117">
        <v>1</v>
      </c>
      <c r="I200" s="118">
        <v>13.2624</v>
      </c>
    </row>
    <row r="201" spans="1:9" ht="15">
      <c r="A201" s="114"/>
      <c r="B201" s="115"/>
      <c r="C201" s="115" t="s">
        <v>248</v>
      </c>
      <c r="D201" s="116">
        <v>641</v>
      </c>
      <c r="E201" s="117">
        <v>2617.5406899999994</v>
      </c>
      <c r="F201" s="117">
        <v>100</v>
      </c>
      <c r="G201" s="117">
        <v>233.33138999999997</v>
      </c>
      <c r="H201" s="117">
        <v>1</v>
      </c>
      <c r="I201" s="118">
        <v>1.96</v>
      </c>
    </row>
    <row r="202" spans="1:9" ht="15">
      <c r="A202" s="114"/>
      <c r="B202" s="115"/>
      <c r="C202" s="115" t="s">
        <v>380</v>
      </c>
      <c r="D202" s="116">
        <v>754</v>
      </c>
      <c r="E202" s="117">
        <v>2126.2813900000006</v>
      </c>
      <c r="F202" s="117">
        <v>95</v>
      </c>
      <c r="G202" s="117">
        <v>242.05559000000002</v>
      </c>
      <c r="H202" s="117">
        <v>0</v>
      </c>
      <c r="I202" s="118">
        <v>0</v>
      </c>
    </row>
    <row r="203" spans="1:9" ht="15">
      <c r="A203" s="114"/>
      <c r="B203" s="115" t="s">
        <v>381</v>
      </c>
      <c r="C203" s="115"/>
      <c r="D203" s="116">
        <v>15823</v>
      </c>
      <c r="E203" s="117">
        <v>49836.560949999985</v>
      </c>
      <c r="F203" s="117">
        <v>3937</v>
      </c>
      <c r="G203" s="117">
        <v>17271.994650000004</v>
      </c>
      <c r="H203" s="117">
        <v>26</v>
      </c>
      <c r="I203" s="118">
        <v>57.061600000000006</v>
      </c>
    </row>
    <row r="204" spans="1:9" ht="15">
      <c r="A204" s="114"/>
      <c r="B204" s="115"/>
      <c r="C204" s="115" t="s">
        <v>382</v>
      </c>
      <c r="D204" s="116">
        <v>35</v>
      </c>
      <c r="E204" s="117">
        <v>240.5548</v>
      </c>
      <c r="F204" s="117">
        <v>8</v>
      </c>
      <c r="G204" s="117">
        <v>27.23</v>
      </c>
      <c r="H204" s="117">
        <v>0</v>
      </c>
      <c r="I204" s="118">
        <v>0</v>
      </c>
    </row>
    <row r="205" spans="1:9" ht="15">
      <c r="A205" s="114"/>
      <c r="B205" s="115"/>
      <c r="C205" s="115" t="s">
        <v>383</v>
      </c>
      <c r="D205" s="116">
        <v>502</v>
      </c>
      <c r="E205" s="117">
        <v>571.80370999999991</v>
      </c>
      <c r="F205" s="117">
        <v>49</v>
      </c>
      <c r="G205" s="117">
        <v>30.86927</v>
      </c>
      <c r="H205" s="117">
        <v>0</v>
      </c>
      <c r="I205" s="118">
        <v>0</v>
      </c>
    </row>
    <row r="206" spans="1:9" ht="15">
      <c r="A206" s="114"/>
      <c r="B206" s="115"/>
      <c r="C206" s="115" t="s">
        <v>384</v>
      </c>
      <c r="D206" s="116">
        <v>198</v>
      </c>
      <c r="E206" s="117">
        <v>273.50731999999999</v>
      </c>
      <c r="F206" s="117">
        <v>9</v>
      </c>
      <c r="G206" s="117">
        <v>1.2060000000000002</v>
      </c>
      <c r="H206" s="117">
        <v>0</v>
      </c>
      <c r="I206" s="118">
        <v>0</v>
      </c>
    </row>
    <row r="207" spans="1:9" ht="15">
      <c r="A207" s="114"/>
      <c r="B207" s="115"/>
      <c r="C207" s="115" t="s">
        <v>385</v>
      </c>
      <c r="D207" s="116">
        <v>63</v>
      </c>
      <c r="E207" s="117">
        <v>0.9268900000000001</v>
      </c>
      <c r="F207" s="117">
        <v>1</v>
      </c>
      <c r="G207" s="117">
        <v>5.0000000000000001E-3</v>
      </c>
      <c r="H207" s="117">
        <v>0</v>
      </c>
      <c r="I207" s="118">
        <v>0</v>
      </c>
    </row>
    <row r="208" spans="1:9" ht="15">
      <c r="A208" s="114"/>
      <c r="B208" s="115"/>
      <c r="C208" s="115" t="s">
        <v>386</v>
      </c>
      <c r="D208" s="116">
        <v>180</v>
      </c>
      <c r="E208" s="117">
        <v>337.88792000000001</v>
      </c>
      <c r="F208" s="117">
        <v>15</v>
      </c>
      <c r="G208" s="117">
        <v>9.6184999999999992</v>
      </c>
      <c r="H208" s="117">
        <v>0</v>
      </c>
      <c r="I208" s="118">
        <v>0</v>
      </c>
    </row>
    <row r="209" spans="1:9" ht="15">
      <c r="A209" s="114"/>
      <c r="B209" s="115"/>
      <c r="C209" s="115" t="s">
        <v>387</v>
      </c>
      <c r="D209" s="116">
        <v>1894</v>
      </c>
      <c r="E209" s="117">
        <v>13426.416690000004</v>
      </c>
      <c r="F209" s="117">
        <v>1894</v>
      </c>
      <c r="G209" s="117">
        <v>13426.416690000004</v>
      </c>
      <c r="H209" s="117">
        <v>12</v>
      </c>
      <c r="I209" s="118">
        <v>25.862400000000001</v>
      </c>
    </row>
    <row r="210" spans="1:9" ht="15">
      <c r="A210" s="114"/>
      <c r="B210" s="115"/>
      <c r="C210" s="115" t="s">
        <v>388</v>
      </c>
      <c r="D210" s="116">
        <v>250</v>
      </c>
      <c r="E210" s="117">
        <v>604.97969999999964</v>
      </c>
      <c r="F210" s="117">
        <v>250</v>
      </c>
      <c r="G210" s="117">
        <v>604.97969999999964</v>
      </c>
      <c r="H210" s="117">
        <v>8</v>
      </c>
      <c r="I210" s="118">
        <v>30.935000000000002</v>
      </c>
    </row>
    <row r="211" spans="1:9" ht="15">
      <c r="A211" s="114"/>
      <c r="B211" s="115"/>
      <c r="C211" s="115" t="s">
        <v>389</v>
      </c>
      <c r="D211" s="116">
        <v>175</v>
      </c>
      <c r="E211" s="117">
        <v>907.97297000000015</v>
      </c>
      <c r="F211" s="117">
        <v>19</v>
      </c>
      <c r="G211" s="117">
        <v>84.707400000000007</v>
      </c>
      <c r="H211" s="117">
        <v>0</v>
      </c>
      <c r="I211" s="118">
        <v>0</v>
      </c>
    </row>
    <row r="212" spans="1:9" ht="15">
      <c r="A212" s="114"/>
      <c r="B212" s="115"/>
      <c r="C212" s="115" t="s">
        <v>390</v>
      </c>
      <c r="D212" s="116">
        <v>2029</v>
      </c>
      <c r="E212" s="117">
        <v>9807.0326299999979</v>
      </c>
      <c r="F212" s="117">
        <v>156</v>
      </c>
      <c r="G212" s="117">
        <v>403.68539999999996</v>
      </c>
      <c r="H212" s="117">
        <v>0</v>
      </c>
      <c r="I212" s="118">
        <v>0</v>
      </c>
    </row>
    <row r="213" spans="1:9" ht="15">
      <c r="A213" s="114"/>
      <c r="B213" s="115"/>
      <c r="C213" s="115" t="s">
        <v>391</v>
      </c>
      <c r="D213" s="116">
        <v>365</v>
      </c>
      <c r="E213" s="117">
        <v>4885.5942000000005</v>
      </c>
      <c r="F213" s="117">
        <v>20</v>
      </c>
      <c r="G213" s="117">
        <v>162.25566000000001</v>
      </c>
      <c r="H213" s="117">
        <v>0</v>
      </c>
      <c r="I213" s="118">
        <v>0</v>
      </c>
    </row>
    <row r="214" spans="1:9" ht="15">
      <c r="A214" s="114"/>
      <c r="B214" s="115"/>
      <c r="C214" s="115" t="s">
        <v>392</v>
      </c>
      <c r="D214" s="116">
        <v>188</v>
      </c>
      <c r="E214" s="117">
        <v>89.466700000000003</v>
      </c>
      <c r="F214" s="117">
        <v>47</v>
      </c>
      <c r="G214" s="117">
        <v>23.657799999999998</v>
      </c>
      <c r="H214" s="117">
        <v>0</v>
      </c>
      <c r="I214" s="118">
        <v>0</v>
      </c>
    </row>
    <row r="215" spans="1:9" ht="15">
      <c r="A215" s="114"/>
      <c r="B215" s="115"/>
      <c r="C215" s="115" t="s">
        <v>393</v>
      </c>
      <c r="D215" s="116">
        <v>9944</v>
      </c>
      <c r="E215" s="117">
        <v>18690.417419999976</v>
      </c>
      <c r="F215" s="117">
        <v>1469</v>
      </c>
      <c r="G215" s="117">
        <v>2497.3632299999995</v>
      </c>
      <c r="H215" s="117">
        <v>6</v>
      </c>
      <c r="I215" s="118">
        <v>0.26420000000000005</v>
      </c>
    </row>
    <row r="216" spans="1:9" ht="15">
      <c r="A216" s="114"/>
      <c r="B216" s="115" t="s">
        <v>394</v>
      </c>
      <c r="C216" s="115"/>
      <c r="D216" s="116">
        <v>19944</v>
      </c>
      <c r="E216" s="117">
        <v>27291.670149999984</v>
      </c>
      <c r="F216" s="117">
        <v>1728</v>
      </c>
      <c r="G216" s="117">
        <v>2301.0725400000006</v>
      </c>
      <c r="H216" s="117">
        <v>13</v>
      </c>
      <c r="I216" s="118">
        <v>16.4086</v>
      </c>
    </row>
    <row r="217" spans="1:9" ht="15">
      <c r="A217" s="114"/>
      <c r="B217" s="115"/>
      <c r="C217" s="115" t="s">
        <v>395</v>
      </c>
      <c r="D217" s="116">
        <v>2261</v>
      </c>
      <c r="E217" s="117">
        <v>2931.6168399999997</v>
      </c>
      <c r="F217" s="117">
        <v>157</v>
      </c>
      <c r="G217" s="117">
        <v>256.11624000000018</v>
      </c>
      <c r="H217" s="117">
        <v>0</v>
      </c>
      <c r="I217" s="118">
        <v>0</v>
      </c>
    </row>
    <row r="218" spans="1:9" ht="15">
      <c r="A218" s="114"/>
      <c r="B218" s="115"/>
      <c r="C218" s="115" t="s">
        <v>396</v>
      </c>
      <c r="D218" s="116">
        <v>2806</v>
      </c>
      <c r="E218" s="117">
        <v>7224.6438600000029</v>
      </c>
      <c r="F218" s="117">
        <v>554</v>
      </c>
      <c r="G218" s="117">
        <v>812.97867000000031</v>
      </c>
      <c r="H218" s="117">
        <v>8</v>
      </c>
      <c r="I218" s="118">
        <v>3.9516999999999993</v>
      </c>
    </row>
    <row r="219" spans="1:9" ht="15">
      <c r="A219" s="114"/>
      <c r="B219" s="115"/>
      <c r="C219" s="115" t="s">
        <v>397</v>
      </c>
      <c r="D219" s="116">
        <v>14877</v>
      </c>
      <c r="E219" s="117">
        <v>17135.409449999981</v>
      </c>
      <c r="F219" s="117">
        <v>1017</v>
      </c>
      <c r="G219" s="117">
        <v>1231.9776300000001</v>
      </c>
      <c r="H219" s="117">
        <v>5</v>
      </c>
      <c r="I219" s="118">
        <v>12.456900000000001</v>
      </c>
    </row>
    <row r="220" spans="1:9" ht="15">
      <c r="A220" s="114"/>
      <c r="B220" s="115" t="s">
        <v>398</v>
      </c>
      <c r="C220" s="115"/>
      <c r="D220" s="116">
        <v>36090</v>
      </c>
      <c r="E220" s="117">
        <v>347689.73479000013</v>
      </c>
      <c r="F220" s="117">
        <v>6592</v>
      </c>
      <c r="G220" s="117">
        <v>40162.618540000018</v>
      </c>
      <c r="H220" s="117">
        <v>40</v>
      </c>
      <c r="I220" s="118">
        <v>155.83281999999994</v>
      </c>
    </row>
    <row r="221" spans="1:9" ht="15">
      <c r="A221" s="114"/>
      <c r="B221" s="115"/>
      <c r="C221" s="115" t="s">
        <v>399</v>
      </c>
      <c r="D221" s="116">
        <v>6667</v>
      </c>
      <c r="E221" s="117">
        <v>59774.948290000058</v>
      </c>
      <c r="F221" s="117">
        <v>1636</v>
      </c>
      <c r="G221" s="117">
        <v>8698.0577600000088</v>
      </c>
      <c r="H221" s="117">
        <v>15</v>
      </c>
      <c r="I221" s="118">
        <v>21.713300000000004</v>
      </c>
    </row>
    <row r="222" spans="1:9" ht="15">
      <c r="A222" s="114"/>
      <c r="B222" s="115"/>
      <c r="C222" s="115" t="s">
        <v>400</v>
      </c>
      <c r="D222" s="116">
        <v>1223</v>
      </c>
      <c r="E222" s="117">
        <v>20151.045180000041</v>
      </c>
      <c r="F222" s="117">
        <v>134</v>
      </c>
      <c r="G222" s="117">
        <v>1860.0145599999996</v>
      </c>
      <c r="H222" s="117">
        <v>0</v>
      </c>
      <c r="I222" s="118">
        <v>0</v>
      </c>
    </row>
    <row r="223" spans="1:9" ht="15">
      <c r="A223" s="114"/>
      <c r="B223" s="115"/>
      <c r="C223" s="115" t="s">
        <v>401</v>
      </c>
      <c r="D223" s="116">
        <v>5339</v>
      </c>
      <c r="E223" s="117">
        <v>13733.637449999989</v>
      </c>
      <c r="F223" s="117">
        <v>410</v>
      </c>
      <c r="G223" s="117">
        <v>819.09768000000008</v>
      </c>
      <c r="H223" s="117">
        <v>2</v>
      </c>
      <c r="I223" s="118">
        <v>3.2351999999999999</v>
      </c>
    </row>
    <row r="224" spans="1:9" ht="15">
      <c r="A224" s="114"/>
      <c r="B224" s="115"/>
      <c r="C224" s="115" t="s">
        <v>402</v>
      </c>
      <c r="D224" s="116">
        <v>10139</v>
      </c>
      <c r="E224" s="117">
        <v>180669.30538000006</v>
      </c>
      <c r="F224" s="117">
        <v>1191</v>
      </c>
      <c r="G224" s="117">
        <v>17115.671720000006</v>
      </c>
      <c r="H224" s="117">
        <v>0</v>
      </c>
      <c r="I224" s="118">
        <v>0</v>
      </c>
    </row>
    <row r="225" spans="1:9" ht="15">
      <c r="A225" s="114"/>
      <c r="B225" s="115"/>
      <c r="C225" s="115" t="s">
        <v>403</v>
      </c>
      <c r="D225" s="116">
        <v>3670</v>
      </c>
      <c r="E225" s="117">
        <v>7565.7890099999959</v>
      </c>
      <c r="F225" s="117">
        <v>1147</v>
      </c>
      <c r="G225" s="117">
        <v>2679.818040000001</v>
      </c>
      <c r="H225" s="117">
        <v>0</v>
      </c>
      <c r="I225" s="118">
        <v>0</v>
      </c>
    </row>
    <row r="226" spans="1:9" ht="15">
      <c r="A226" s="114"/>
      <c r="B226" s="115"/>
      <c r="C226" s="115" t="s">
        <v>285</v>
      </c>
      <c r="D226" s="116">
        <v>3808</v>
      </c>
      <c r="E226" s="117">
        <v>24597.943079999997</v>
      </c>
      <c r="F226" s="117">
        <v>1503</v>
      </c>
      <c r="G226" s="117">
        <v>6870.2909500000032</v>
      </c>
      <c r="H226" s="117">
        <v>20</v>
      </c>
      <c r="I226" s="118">
        <v>130.51551999999995</v>
      </c>
    </row>
    <row r="227" spans="1:9" ht="15">
      <c r="A227" s="114"/>
      <c r="B227" s="115"/>
      <c r="C227" s="115" t="s">
        <v>248</v>
      </c>
      <c r="D227" s="116">
        <v>42</v>
      </c>
      <c r="E227" s="117">
        <v>319.23740000000009</v>
      </c>
      <c r="F227" s="117">
        <v>10</v>
      </c>
      <c r="G227" s="117">
        <v>86.595600000000005</v>
      </c>
      <c r="H227" s="117">
        <v>0</v>
      </c>
      <c r="I227" s="118">
        <v>0</v>
      </c>
    </row>
    <row r="228" spans="1:9" ht="15">
      <c r="A228" s="114"/>
      <c r="B228" s="115"/>
      <c r="C228" s="115" t="s">
        <v>404</v>
      </c>
      <c r="D228" s="116">
        <v>5202</v>
      </c>
      <c r="E228" s="117">
        <v>40877.828999999983</v>
      </c>
      <c r="F228" s="117">
        <v>561</v>
      </c>
      <c r="G228" s="117">
        <v>2033.07223</v>
      </c>
      <c r="H228" s="117">
        <v>3</v>
      </c>
      <c r="I228" s="118">
        <v>0.36879999999999996</v>
      </c>
    </row>
    <row r="229" spans="1:9" ht="15">
      <c r="A229" s="114"/>
      <c r="B229" s="115" t="s">
        <v>405</v>
      </c>
      <c r="C229" s="115"/>
      <c r="D229" s="116">
        <v>26124</v>
      </c>
      <c r="E229" s="117">
        <v>222186.97044999999</v>
      </c>
      <c r="F229" s="117">
        <v>2952</v>
      </c>
      <c r="G229" s="117">
        <v>14728.038680000001</v>
      </c>
      <c r="H229" s="117">
        <v>7</v>
      </c>
      <c r="I229" s="118">
        <v>0.88280000000000003</v>
      </c>
    </row>
    <row r="230" spans="1:9" ht="15">
      <c r="A230" s="114"/>
      <c r="B230" s="115"/>
      <c r="C230" s="115" t="s">
        <v>406</v>
      </c>
      <c r="D230" s="116">
        <v>2594</v>
      </c>
      <c r="E230" s="117">
        <v>10879.420570000009</v>
      </c>
      <c r="F230" s="117">
        <v>645</v>
      </c>
      <c r="G230" s="117">
        <v>3746.7254600000006</v>
      </c>
      <c r="H230" s="117">
        <v>0</v>
      </c>
      <c r="I230" s="118">
        <v>0</v>
      </c>
    </row>
    <row r="231" spans="1:9" ht="15">
      <c r="A231" s="114"/>
      <c r="B231" s="115"/>
      <c r="C231" s="115" t="s">
        <v>407</v>
      </c>
      <c r="D231" s="116">
        <v>1580</v>
      </c>
      <c r="E231" s="117">
        <v>3050.2770300000007</v>
      </c>
      <c r="F231" s="117">
        <v>516</v>
      </c>
      <c r="G231" s="117">
        <v>593.23655000000008</v>
      </c>
      <c r="H231" s="117">
        <v>5</v>
      </c>
      <c r="I231" s="118">
        <v>0.85399999999999998</v>
      </c>
    </row>
    <row r="232" spans="1:9" ht="15">
      <c r="A232" s="114"/>
      <c r="B232" s="115"/>
      <c r="C232" s="115" t="s">
        <v>402</v>
      </c>
      <c r="D232" s="116">
        <v>1068</v>
      </c>
      <c r="E232" s="117">
        <v>7075.7764399999996</v>
      </c>
      <c r="F232" s="117">
        <v>169</v>
      </c>
      <c r="G232" s="117">
        <v>926.75431000000015</v>
      </c>
      <c r="H232" s="117">
        <v>0</v>
      </c>
      <c r="I232" s="118">
        <v>0</v>
      </c>
    </row>
    <row r="233" spans="1:9" ht="15">
      <c r="A233" s="114"/>
      <c r="B233" s="115"/>
      <c r="C233" s="115" t="s">
        <v>408</v>
      </c>
      <c r="D233" s="116">
        <v>12567</v>
      </c>
      <c r="E233" s="117">
        <v>23779.645319999989</v>
      </c>
      <c r="F233" s="117">
        <v>653</v>
      </c>
      <c r="G233" s="117">
        <v>454.23252999999988</v>
      </c>
      <c r="H233" s="117">
        <v>1</v>
      </c>
      <c r="I233" s="118">
        <v>1.7999999999999999E-2</v>
      </c>
    </row>
    <row r="234" spans="1:9" ht="15">
      <c r="A234" s="114"/>
      <c r="B234" s="115"/>
      <c r="C234" s="115" t="s">
        <v>409</v>
      </c>
      <c r="D234" s="116">
        <v>5025</v>
      </c>
      <c r="E234" s="117">
        <v>158186.03082000001</v>
      </c>
      <c r="F234" s="117">
        <v>452</v>
      </c>
      <c r="G234" s="117">
        <v>7589.4525000000003</v>
      </c>
      <c r="H234" s="117">
        <v>0</v>
      </c>
      <c r="I234" s="118">
        <v>0</v>
      </c>
    </row>
    <row r="235" spans="1:9" ht="15">
      <c r="A235" s="114"/>
      <c r="B235" s="115"/>
      <c r="C235" s="115" t="s">
        <v>285</v>
      </c>
      <c r="D235" s="116">
        <v>173</v>
      </c>
      <c r="E235" s="117">
        <v>1402.00567</v>
      </c>
      <c r="F235" s="117">
        <v>53</v>
      </c>
      <c r="G235" s="117">
        <v>257.40696000000003</v>
      </c>
      <c r="H235" s="117">
        <v>0</v>
      </c>
      <c r="I235" s="118">
        <v>0</v>
      </c>
    </row>
    <row r="236" spans="1:9" ht="15">
      <c r="A236" s="114"/>
      <c r="B236" s="115"/>
      <c r="C236" s="115" t="s">
        <v>248</v>
      </c>
      <c r="D236" s="116">
        <v>1867</v>
      </c>
      <c r="E236" s="117">
        <v>10996.34865</v>
      </c>
      <c r="F236" s="117">
        <v>221</v>
      </c>
      <c r="G236" s="117">
        <v>615.29442000000017</v>
      </c>
      <c r="H236" s="117">
        <v>0</v>
      </c>
      <c r="I236" s="118">
        <v>0</v>
      </c>
    </row>
    <row r="237" spans="1:9" ht="15">
      <c r="A237" s="114"/>
      <c r="B237" s="115"/>
      <c r="C237" s="115" t="s">
        <v>410</v>
      </c>
      <c r="D237" s="116">
        <v>1250</v>
      </c>
      <c r="E237" s="117">
        <v>6817.4659499999971</v>
      </c>
      <c r="F237" s="117">
        <v>243</v>
      </c>
      <c r="G237" s="117">
        <v>544.93594999999993</v>
      </c>
      <c r="H237" s="117">
        <v>1</v>
      </c>
      <c r="I237" s="118">
        <v>1.0800000000000001E-2</v>
      </c>
    </row>
    <row r="238" spans="1:9" ht="15">
      <c r="A238" s="114"/>
      <c r="B238" s="115" t="s">
        <v>411</v>
      </c>
      <c r="C238" s="115"/>
      <c r="D238" s="116">
        <v>1161</v>
      </c>
      <c r="E238" s="117">
        <v>143147.58330999999</v>
      </c>
      <c r="F238" s="117">
        <v>298</v>
      </c>
      <c r="G238" s="117">
        <v>82356.851949999982</v>
      </c>
      <c r="H238" s="117">
        <v>0</v>
      </c>
      <c r="I238" s="118">
        <v>0</v>
      </c>
    </row>
    <row r="239" spans="1:9" ht="15">
      <c r="A239" s="114"/>
      <c r="B239" s="115"/>
      <c r="C239" s="115" t="s">
        <v>412</v>
      </c>
      <c r="D239" s="116">
        <v>527</v>
      </c>
      <c r="E239" s="117">
        <v>106864.01506000001</v>
      </c>
      <c r="F239" s="117">
        <v>237</v>
      </c>
      <c r="G239" s="117">
        <v>80758.260500000004</v>
      </c>
      <c r="H239" s="117">
        <v>0</v>
      </c>
      <c r="I239" s="118">
        <v>0</v>
      </c>
    </row>
    <row r="240" spans="1:9" ht="15">
      <c r="A240" s="114"/>
      <c r="B240" s="115"/>
      <c r="C240" s="115" t="s">
        <v>413</v>
      </c>
      <c r="D240" s="116">
        <v>136</v>
      </c>
      <c r="E240" s="117">
        <v>14745.694999999998</v>
      </c>
      <c r="F240" s="117">
        <v>4</v>
      </c>
      <c r="G240" s="117">
        <v>360.02499999999998</v>
      </c>
      <c r="H240" s="117">
        <v>0</v>
      </c>
      <c r="I240" s="118">
        <v>0</v>
      </c>
    </row>
    <row r="241" spans="1:9" ht="15">
      <c r="A241" s="114"/>
      <c r="B241" s="115"/>
      <c r="C241" s="115" t="s">
        <v>414</v>
      </c>
      <c r="D241" s="116">
        <v>83</v>
      </c>
      <c r="E241" s="117">
        <v>1949.6292000000001</v>
      </c>
      <c r="F241" s="117">
        <v>13</v>
      </c>
      <c r="G241" s="117">
        <v>81.236400000000003</v>
      </c>
      <c r="H241" s="117">
        <v>0</v>
      </c>
      <c r="I241" s="118">
        <v>0</v>
      </c>
    </row>
    <row r="242" spans="1:9" ht="15">
      <c r="A242" s="114"/>
      <c r="B242" s="115"/>
      <c r="C242" s="115" t="s">
        <v>415</v>
      </c>
      <c r="D242" s="116">
        <v>85</v>
      </c>
      <c r="E242" s="117">
        <v>10396.883599999999</v>
      </c>
      <c r="F242" s="117">
        <v>6</v>
      </c>
      <c r="G242" s="117">
        <v>521</v>
      </c>
      <c r="H242" s="117">
        <v>0</v>
      </c>
      <c r="I242" s="118">
        <v>0</v>
      </c>
    </row>
    <row r="243" spans="1:9" ht="15">
      <c r="A243" s="114"/>
      <c r="B243" s="115"/>
      <c r="C243" s="115" t="s">
        <v>416</v>
      </c>
      <c r="D243" s="116">
        <v>7</v>
      </c>
      <c r="E243" s="117">
        <v>7.660000000000001</v>
      </c>
      <c r="F243" s="117">
        <v>3</v>
      </c>
      <c r="G243" s="117">
        <v>2.8</v>
      </c>
      <c r="H243" s="117">
        <v>0</v>
      </c>
      <c r="I243" s="118">
        <v>0</v>
      </c>
    </row>
    <row r="244" spans="1:9" ht="15">
      <c r="A244" s="114"/>
      <c r="B244" s="115"/>
      <c r="C244" s="115" t="s">
        <v>417</v>
      </c>
      <c r="D244" s="116">
        <v>9</v>
      </c>
      <c r="E244" s="117">
        <v>100.75</v>
      </c>
      <c r="F244" s="117">
        <v>1</v>
      </c>
      <c r="G244" s="117">
        <v>18.7</v>
      </c>
      <c r="H244" s="117">
        <v>0</v>
      </c>
      <c r="I244" s="118">
        <v>0</v>
      </c>
    </row>
    <row r="245" spans="1:9" ht="15">
      <c r="A245" s="114"/>
      <c r="B245" s="115"/>
      <c r="C245" s="115" t="s">
        <v>418</v>
      </c>
      <c r="D245" s="116">
        <v>252</v>
      </c>
      <c r="E245" s="117">
        <v>7678.8001999999997</v>
      </c>
      <c r="F245" s="117">
        <v>16</v>
      </c>
      <c r="G245" s="117">
        <v>381.15280000000001</v>
      </c>
      <c r="H245" s="117">
        <v>0</v>
      </c>
      <c r="I245" s="118">
        <v>0</v>
      </c>
    </row>
    <row r="246" spans="1:9" ht="15">
      <c r="A246" s="114"/>
      <c r="B246" s="115"/>
      <c r="C246" s="115" t="s">
        <v>419</v>
      </c>
      <c r="D246" s="116">
        <v>62</v>
      </c>
      <c r="E246" s="117">
        <v>1404.1502499999997</v>
      </c>
      <c r="F246" s="117">
        <v>18</v>
      </c>
      <c r="G246" s="117">
        <v>233.67725000000002</v>
      </c>
      <c r="H246" s="117">
        <v>0</v>
      </c>
      <c r="I246" s="118">
        <v>0</v>
      </c>
    </row>
    <row r="247" spans="1:9" ht="15">
      <c r="A247" s="114"/>
      <c r="B247" s="115" t="s">
        <v>420</v>
      </c>
      <c r="C247" s="115"/>
      <c r="D247" s="116">
        <v>14075</v>
      </c>
      <c r="E247" s="117">
        <v>132224.92214999994</v>
      </c>
      <c r="F247" s="117">
        <v>1310</v>
      </c>
      <c r="G247" s="117">
        <v>4902.5880799999995</v>
      </c>
      <c r="H247" s="117">
        <v>3</v>
      </c>
      <c r="I247" s="118">
        <v>1.03</v>
      </c>
    </row>
    <row r="248" spans="1:9" ht="15">
      <c r="A248" s="114"/>
      <c r="B248" s="115"/>
      <c r="C248" s="115" t="s">
        <v>421</v>
      </c>
      <c r="D248" s="116">
        <v>4863</v>
      </c>
      <c r="E248" s="117">
        <v>5428.0529200000019</v>
      </c>
      <c r="F248" s="117">
        <v>334</v>
      </c>
      <c r="G248" s="117">
        <v>386.6989999999999</v>
      </c>
      <c r="H248" s="117">
        <v>0</v>
      </c>
      <c r="I248" s="118">
        <v>0</v>
      </c>
    </row>
    <row r="249" spans="1:9" ht="15">
      <c r="A249" s="114"/>
      <c r="B249" s="115"/>
      <c r="C249" s="115" t="s">
        <v>422</v>
      </c>
      <c r="D249" s="116">
        <v>2783</v>
      </c>
      <c r="E249" s="117">
        <v>52339.022819999976</v>
      </c>
      <c r="F249" s="117">
        <v>155</v>
      </c>
      <c r="G249" s="117">
        <v>969.87404999999967</v>
      </c>
      <c r="H249" s="117">
        <v>0</v>
      </c>
      <c r="I249" s="118">
        <v>0</v>
      </c>
    </row>
    <row r="250" spans="1:9" ht="15">
      <c r="A250" s="114"/>
      <c r="B250" s="115"/>
      <c r="C250" s="115" t="s">
        <v>423</v>
      </c>
      <c r="D250" s="116">
        <v>2148</v>
      </c>
      <c r="E250" s="117">
        <v>17174.330620000004</v>
      </c>
      <c r="F250" s="117">
        <v>221</v>
      </c>
      <c r="G250" s="117">
        <v>778.81690999999967</v>
      </c>
      <c r="H250" s="117">
        <v>1</v>
      </c>
      <c r="I250" s="118">
        <v>0.36</v>
      </c>
    </row>
    <row r="251" spans="1:9" ht="15">
      <c r="A251" s="114"/>
      <c r="B251" s="115"/>
      <c r="C251" s="115" t="s">
        <v>285</v>
      </c>
      <c r="D251" s="116">
        <v>749</v>
      </c>
      <c r="E251" s="117">
        <v>4374.5932499999999</v>
      </c>
      <c r="F251" s="117">
        <v>166</v>
      </c>
      <c r="G251" s="117">
        <v>804.70542999999998</v>
      </c>
      <c r="H251" s="117">
        <v>1</v>
      </c>
      <c r="I251" s="118">
        <v>0.03</v>
      </c>
    </row>
    <row r="252" spans="1:9" ht="15">
      <c r="A252" s="114"/>
      <c r="B252" s="115"/>
      <c r="C252" s="115" t="s">
        <v>248</v>
      </c>
      <c r="D252" s="116">
        <v>304</v>
      </c>
      <c r="E252" s="117">
        <v>6922.5827799999997</v>
      </c>
      <c r="F252" s="117">
        <v>31</v>
      </c>
      <c r="G252" s="117">
        <v>249.46581999999998</v>
      </c>
      <c r="H252" s="117">
        <v>0</v>
      </c>
      <c r="I252" s="118">
        <v>0</v>
      </c>
    </row>
    <row r="253" spans="1:9" ht="15">
      <c r="A253" s="114"/>
      <c r="B253" s="115"/>
      <c r="C253" s="115" t="s">
        <v>424</v>
      </c>
      <c r="D253" s="116">
        <v>3228</v>
      </c>
      <c r="E253" s="117">
        <v>45986.339759999966</v>
      </c>
      <c r="F253" s="117">
        <v>403</v>
      </c>
      <c r="G253" s="117">
        <v>1713.0268700000004</v>
      </c>
      <c r="H253" s="117">
        <v>1</v>
      </c>
      <c r="I253" s="118">
        <v>0.64</v>
      </c>
    </row>
    <row r="254" spans="1:9" ht="15">
      <c r="A254" s="119" t="s">
        <v>173</v>
      </c>
      <c r="B254" s="120"/>
      <c r="C254" s="120"/>
      <c r="D254" s="121">
        <v>198705</v>
      </c>
      <c r="E254" s="122">
        <v>2387451.0003000004</v>
      </c>
      <c r="F254" s="122">
        <v>21890</v>
      </c>
      <c r="G254" s="122">
        <v>90528.795410000021</v>
      </c>
      <c r="H254" s="122">
        <v>90</v>
      </c>
      <c r="I254" s="123">
        <v>41.068920000000006</v>
      </c>
    </row>
    <row r="255" spans="1:9" ht="15">
      <c r="A255" s="114"/>
      <c r="B255" s="115" t="s">
        <v>425</v>
      </c>
      <c r="C255" s="115"/>
      <c r="D255" s="116">
        <v>51452</v>
      </c>
      <c r="E255" s="117">
        <v>1928560.4136500002</v>
      </c>
      <c r="F255" s="117">
        <v>3937</v>
      </c>
      <c r="G255" s="117">
        <v>59154.608670000001</v>
      </c>
      <c r="H255" s="117">
        <v>23</v>
      </c>
      <c r="I255" s="118">
        <v>3.6021199999999998</v>
      </c>
    </row>
    <row r="256" spans="1:9" ht="15">
      <c r="A256" s="114"/>
      <c r="B256" s="115"/>
      <c r="C256" s="115" t="s">
        <v>426</v>
      </c>
      <c r="D256" s="116">
        <v>3739</v>
      </c>
      <c r="E256" s="117">
        <v>15010.817150000012</v>
      </c>
      <c r="F256" s="117">
        <v>370</v>
      </c>
      <c r="G256" s="117">
        <v>2172.7305899999992</v>
      </c>
      <c r="H256" s="117">
        <v>0</v>
      </c>
      <c r="I256" s="118">
        <v>0</v>
      </c>
    </row>
    <row r="257" spans="1:9" ht="15">
      <c r="A257" s="114"/>
      <c r="B257" s="115"/>
      <c r="C257" s="115" t="s">
        <v>427</v>
      </c>
      <c r="D257" s="116">
        <v>365</v>
      </c>
      <c r="E257" s="117">
        <v>1506.6196400000001</v>
      </c>
      <c r="F257" s="117">
        <v>37</v>
      </c>
      <c r="G257" s="117">
        <v>105.12676000000005</v>
      </c>
      <c r="H257" s="117">
        <v>0</v>
      </c>
      <c r="I257" s="118">
        <v>0</v>
      </c>
    </row>
    <row r="258" spans="1:9" ht="15">
      <c r="A258" s="114"/>
      <c r="B258" s="115"/>
      <c r="C258" s="115" t="s">
        <v>428</v>
      </c>
      <c r="D258" s="116">
        <v>5639</v>
      </c>
      <c r="E258" s="117">
        <v>23989.025800000003</v>
      </c>
      <c r="F258" s="117">
        <v>406</v>
      </c>
      <c r="G258" s="117">
        <v>668.68492999999989</v>
      </c>
      <c r="H258" s="117">
        <v>0</v>
      </c>
      <c r="I258" s="118">
        <v>0</v>
      </c>
    </row>
    <row r="259" spans="1:9" ht="15">
      <c r="A259" s="114"/>
      <c r="B259" s="115"/>
      <c r="C259" s="115" t="s">
        <v>429</v>
      </c>
      <c r="D259" s="116">
        <v>189</v>
      </c>
      <c r="E259" s="117">
        <v>1602.9722500000003</v>
      </c>
      <c r="F259" s="117">
        <v>27</v>
      </c>
      <c r="G259" s="117">
        <v>119.12500000000001</v>
      </c>
      <c r="H259" s="117">
        <v>0</v>
      </c>
      <c r="I259" s="118">
        <v>0</v>
      </c>
    </row>
    <row r="260" spans="1:9" ht="15">
      <c r="A260" s="114"/>
      <c r="B260" s="115"/>
      <c r="C260" s="115" t="s">
        <v>430</v>
      </c>
      <c r="D260" s="116">
        <v>680</v>
      </c>
      <c r="E260" s="117">
        <v>1995.2254000000005</v>
      </c>
      <c r="F260" s="117">
        <v>51</v>
      </c>
      <c r="G260" s="117">
        <v>115.80119999999999</v>
      </c>
      <c r="H260" s="117">
        <v>0</v>
      </c>
      <c r="I260" s="118">
        <v>0</v>
      </c>
    </row>
    <row r="261" spans="1:9" ht="15">
      <c r="A261" s="114"/>
      <c r="B261" s="115"/>
      <c r="C261" s="115" t="s">
        <v>431</v>
      </c>
      <c r="D261" s="116">
        <v>649</v>
      </c>
      <c r="E261" s="117">
        <v>3391.9539500000001</v>
      </c>
      <c r="F261" s="117">
        <v>78</v>
      </c>
      <c r="G261" s="117">
        <v>304.37757000000005</v>
      </c>
      <c r="H261" s="117">
        <v>1</v>
      </c>
      <c r="I261" s="118">
        <v>0.84</v>
      </c>
    </row>
    <row r="262" spans="1:9" ht="15">
      <c r="A262" s="114"/>
      <c r="B262" s="115"/>
      <c r="C262" s="115" t="s">
        <v>432</v>
      </c>
      <c r="D262" s="116">
        <v>889</v>
      </c>
      <c r="E262" s="117">
        <v>6406.2551799999992</v>
      </c>
      <c r="F262" s="117">
        <v>73</v>
      </c>
      <c r="G262" s="117">
        <v>319.84298000000013</v>
      </c>
      <c r="H262" s="117">
        <v>0</v>
      </c>
      <c r="I262" s="118">
        <v>0</v>
      </c>
    </row>
    <row r="263" spans="1:9" ht="15">
      <c r="A263" s="114"/>
      <c r="B263" s="115"/>
      <c r="C263" s="115" t="s">
        <v>433</v>
      </c>
      <c r="D263" s="116">
        <v>524</v>
      </c>
      <c r="E263" s="117">
        <v>6331.5524399999977</v>
      </c>
      <c r="F263" s="117">
        <v>8</v>
      </c>
      <c r="G263" s="117">
        <v>10.50888</v>
      </c>
      <c r="H263" s="117">
        <v>0</v>
      </c>
      <c r="I263" s="118">
        <v>0</v>
      </c>
    </row>
    <row r="264" spans="1:9" ht="15">
      <c r="A264" s="114"/>
      <c r="B264" s="115"/>
      <c r="C264" s="115" t="s">
        <v>434</v>
      </c>
      <c r="D264" s="116">
        <v>996</v>
      </c>
      <c r="E264" s="117">
        <v>4433.6712400000006</v>
      </c>
      <c r="F264" s="117">
        <v>79</v>
      </c>
      <c r="G264" s="117">
        <v>106.43801999999999</v>
      </c>
      <c r="H264" s="117">
        <v>0</v>
      </c>
      <c r="I264" s="118">
        <v>0</v>
      </c>
    </row>
    <row r="265" spans="1:9" ht="15">
      <c r="A265" s="114"/>
      <c r="B265" s="115"/>
      <c r="C265" s="115" t="s">
        <v>435</v>
      </c>
      <c r="D265" s="116">
        <v>1803</v>
      </c>
      <c r="E265" s="117">
        <v>5459.0088600000017</v>
      </c>
      <c r="F265" s="117">
        <v>166</v>
      </c>
      <c r="G265" s="117">
        <v>264.87526000000003</v>
      </c>
      <c r="H265" s="117">
        <v>0</v>
      </c>
      <c r="I265" s="118">
        <v>0</v>
      </c>
    </row>
    <row r="266" spans="1:9" ht="15">
      <c r="A266" s="114"/>
      <c r="B266" s="115"/>
      <c r="C266" s="115" t="s">
        <v>436</v>
      </c>
      <c r="D266" s="116">
        <v>2384</v>
      </c>
      <c r="E266" s="117">
        <v>3909.9001100000005</v>
      </c>
      <c r="F266" s="117">
        <v>263</v>
      </c>
      <c r="G266" s="117">
        <v>394.27226999999993</v>
      </c>
      <c r="H266" s="117">
        <v>0</v>
      </c>
      <c r="I266" s="118">
        <v>0</v>
      </c>
    </row>
    <row r="267" spans="1:9" ht="15">
      <c r="A267" s="114"/>
      <c r="B267" s="115"/>
      <c r="C267" s="115" t="s">
        <v>437</v>
      </c>
      <c r="D267" s="116">
        <v>518</v>
      </c>
      <c r="E267" s="117">
        <v>8216.7815900000023</v>
      </c>
      <c r="F267" s="117">
        <v>33</v>
      </c>
      <c r="G267" s="117">
        <v>491.75396999999998</v>
      </c>
      <c r="H267" s="117">
        <v>0</v>
      </c>
      <c r="I267" s="118">
        <v>0</v>
      </c>
    </row>
    <row r="268" spans="1:9" ht="15">
      <c r="A268" s="114"/>
      <c r="B268" s="115"/>
      <c r="C268" s="115" t="s">
        <v>438</v>
      </c>
      <c r="D268" s="116">
        <v>16378</v>
      </c>
      <c r="E268" s="117">
        <v>1289095.4303000004</v>
      </c>
      <c r="F268" s="117">
        <v>1023</v>
      </c>
      <c r="G268" s="117">
        <v>47295.814160000009</v>
      </c>
      <c r="H268" s="117">
        <v>6</v>
      </c>
      <c r="I268" s="118">
        <v>6.1200000000000004E-3</v>
      </c>
    </row>
    <row r="269" spans="1:9" ht="15">
      <c r="A269" s="114"/>
      <c r="B269" s="115"/>
      <c r="C269" s="115" t="s">
        <v>439</v>
      </c>
      <c r="D269" s="116">
        <v>2907</v>
      </c>
      <c r="E269" s="117">
        <v>511981.52782999974</v>
      </c>
      <c r="F269" s="117">
        <v>187</v>
      </c>
      <c r="G269" s="117">
        <v>4706.0769600000012</v>
      </c>
      <c r="H269" s="117">
        <v>0</v>
      </c>
      <c r="I269" s="118">
        <v>0</v>
      </c>
    </row>
    <row r="270" spans="1:9" ht="15">
      <c r="A270" s="114"/>
      <c r="B270" s="115"/>
      <c r="C270" s="115" t="s">
        <v>440</v>
      </c>
      <c r="D270" s="116">
        <v>13792</v>
      </c>
      <c r="E270" s="117">
        <v>45229.671910000019</v>
      </c>
      <c r="F270" s="117">
        <v>1136</v>
      </c>
      <c r="G270" s="117">
        <v>2079.1801199999995</v>
      </c>
      <c r="H270" s="117">
        <v>16</v>
      </c>
      <c r="I270" s="118">
        <v>2.7559999999999998</v>
      </c>
    </row>
    <row r="271" spans="1:9" ht="15">
      <c r="A271" s="114"/>
      <c r="B271" s="115" t="s">
        <v>441</v>
      </c>
      <c r="C271" s="115"/>
      <c r="D271" s="116">
        <v>14229</v>
      </c>
      <c r="E271" s="117">
        <v>115420.76566999999</v>
      </c>
      <c r="F271" s="117">
        <v>907</v>
      </c>
      <c r="G271" s="117">
        <v>2810.8266200000035</v>
      </c>
      <c r="H271" s="117">
        <v>0</v>
      </c>
      <c r="I271" s="118">
        <v>0</v>
      </c>
    </row>
    <row r="272" spans="1:9" ht="15">
      <c r="A272" s="114"/>
      <c r="B272" s="115"/>
      <c r="C272" s="115" t="s">
        <v>442</v>
      </c>
      <c r="D272" s="116">
        <v>231</v>
      </c>
      <c r="E272" s="117">
        <v>1892.0658799999999</v>
      </c>
      <c r="F272" s="117">
        <v>12</v>
      </c>
      <c r="G272" s="117">
        <v>46.137680000000003</v>
      </c>
      <c r="H272" s="117">
        <v>0</v>
      </c>
      <c r="I272" s="118">
        <v>0</v>
      </c>
    </row>
    <row r="273" spans="1:9" ht="15">
      <c r="A273" s="114"/>
      <c r="B273" s="115"/>
      <c r="C273" s="115" t="s">
        <v>443</v>
      </c>
      <c r="D273" s="116">
        <v>93</v>
      </c>
      <c r="E273" s="117">
        <v>455.76316000000003</v>
      </c>
      <c r="F273" s="117">
        <v>5</v>
      </c>
      <c r="G273" s="117">
        <v>8.2360000000000003E-2</v>
      </c>
      <c r="H273" s="117">
        <v>0</v>
      </c>
      <c r="I273" s="118">
        <v>0</v>
      </c>
    </row>
    <row r="274" spans="1:9" ht="15">
      <c r="A274" s="114"/>
      <c r="B274" s="115"/>
      <c r="C274" s="115" t="s">
        <v>444</v>
      </c>
      <c r="D274" s="116">
        <v>12413</v>
      </c>
      <c r="E274" s="117">
        <v>93517.02687999999</v>
      </c>
      <c r="F274" s="117">
        <v>821</v>
      </c>
      <c r="G274" s="117">
        <v>2531.8917700000034</v>
      </c>
      <c r="H274" s="117">
        <v>0</v>
      </c>
      <c r="I274" s="118">
        <v>0</v>
      </c>
    </row>
    <row r="275" spans="1:9" ht="15">
      <c r="A275" s="114"/>
      <c r="B275" s="115"/>
      <c r="C275" s="115" t="s">
        <v>445</v>
      </c>
      <c r="D275" s="116">
        <v>1492</v>
      </c>
      <c r="E275" s="117">
        <v>19555.909749999999</v>
      </c>
      <c r="F275" s="117">
        <v>69</v>
      </c>
      <c r="G275" s="117">
        <v>232.71481000000003</v>
      </c>
      <c r="H275" s="117">
        <v>0</v>
      </c>
      <c r="I275" s="118">
        <v>0</v>
      </c>
    </row>
    <row r="276" spans="1:9" ht="15">
      <c r="A276" s="114"/>
      <c r="B276" s="115" t="s">
        <v>446</v>
      </c>
      <c r="C276" s="115"/>
      <c r="D276" s="116">
        <v>79568</v>
      </c>
      <c r="E276" s="117">
        <v>134742.42408999993</v>
      </c>
      <c r="F276" s="117">
        <v>9778</v>
      </c>
      <c r="G276" s="117">
        <v>10356.844249999991</v>
      </c>
      <c r="H276" s="117">
        <v>41</v>
      </c>
      <c r="I276" s="118">
        <v>21.917069999999999</v>
      </c>
    </row>
    <row r="277" spans="1:9" ht="15">
      <c r="A277" s="114"/>
      <c r="B277" s="115"/>
      <c r="C277" s="115" t="s">
        <v>447</v>
      </c>
      <c r="D277" s="116">
        <v>73028</v>
      </c>
      <c r="E277" s="117">
        <v>118248.57350999994</v>
      </c>
      <c r="F277" s="117">
        <v>8327</v>
      </c>
      <c r="G277" s="117">
        <v>8199.0188399999915</v>
      </c>
      <c r="H277" s="117">
        <v>24</v>
      </c>
      <c r="I277" s="118">
        <v>3.1898300000000006</v>
      </c>
    </row>
    <row r="278" spans="1:9" ht="15">
      <c r="A278" s="114"/>
      <c r="B278" s="115"/>
      <c r="C278" s="115" t="s">
        <v>448</v>
      </c>
      <c r="D278" s="116">
        <v>1802</v>
      </c>
      <c r="E278" s="117">
        <v>8535.2664200000017</v>
      </c>
      <c r="F278" s="117">
        <v>192</v>
      </c>
      <c r="G278" s="117">
        <v>414.36782000000011</v>
      </c>
      <c r="H278" s="117">
        <v>0</v>
      </c>
      <c r="I278" s="118">
        <v>0</v>
      </c>
    </row>
    <row r="279" spans="1:9" ht="15">
      <c r="A279" s="114"/>
      <c r="B279" s="115"/>
      <c r="C279" s="115" t="s">
        <v>449</v>
      </c>
      <c r="D279" s="116">
        <v>4738</v>
      </c>
      <c r="E279" s="117">
        <v>7958.5841599999958</v>
      </c>
      <c r="F279" s="117">
        <v>1259</v>
      </c>
      <c r="G279" s="117">
        <v>1743.45759</v>
      </c>
      <c r="H279" s="117">
        <v>17</v>
      </c>
      <c r="I279" s="118">
        <v>18.727239999999998</v>
      </c>
    </row>
    <row r="280" spans="1:9" ht="15">
      <c r="A280" s="114"/>
      <c r="B280" s="115" t="s">
        <v>285</v>
      </c>
      <c r="C280" s="115"/>
      <c r="D280" s="116">
        <v>30435</v>
      </c>
      <c r="E280" s="117">
        <v>131097.97164999996</v>
      </c>
      <c r="F280" s="117">
        <v>4803</v>
      </c>
      <c r="G280" s="117">
        <v>14163.213750000008</v>
      </c>
      <c r="H280" s="117">
        <v>18</v>
      </c>
      <c r="I280" s="118">
        <v>14.328419999999999</v>
      </c>
    </row>
    <row r="281" spans="1:9" ht="15">
      <c r="A281" s="114"/>
      <c r="B281" s="115" t="s">
        <v>248</v>
      </c>
      <c r="C281" s="115"/>
      <c r="D281" s="116">
        <v>2984</v>
      </c>
      <c r="E281" s="117">
        <v>16611.916970000002</v>
      </c>
      <c r="F281" s="117">
        <v>504</v>
      </c>
      <c r="G281" s="117">
        <v>958.16930999999977</v>
      </c>
      <c r="H281" s="117">
        <v>1</v>
      </c>
      <c r="I281" s="118">
        <v>5.8500000000000003E-2</v>
      </c>
    </row>
    <row r="282" spans="1:9" ht="15">
      <c r="A282" s="114"/>
      <c r="B282" s="115" t="s">
        <v>450</v>
      </c>
      <c r="C282" s="115"/>
      <c r="D282" s="116">
        <v>12165</v>
      </c>
      <c r="E282" s="117">
        <v>16639.973379999989</v>
      </c>
      <c r="F282" s="117">
        <v>1472</v>
      </c>
      <c r="G282" s="117">
        <v>1005.7940699999998</v>
      </c>
      <c r="H282" s="117">
        <v>6</v>
      </c>
      <c r="I282" s="118">
        <v>0.71281000000000005</v>
      </c>
    </row>
    <row r="283" spans="1:9" ht="15">
      <c r="A283" s="114"/>
      <c r="B283" s="115"/>
      <c r="C283" s="115" t="s">
        <v>451</v>
      </c>
      <c r="D283" s="116">
        <v>6212</v>
      </c>
      <c r="E283" s="117">
        <v>9518.5976699999919</v>
      </c>
      <c r="F283" s="117">
        <v>903</v>
      </c>
      <c r="G283" s="117">
        <v>496.39202999999975</v>
      </c>
      <c r="H283" s="117">
        <v>2</v>
      </c>
      <c r="I283" s="118">
        <v>0.65100000000000002</v>
      </c>
    </row>
    <row r="284" spans="1:9" ht="15">
      <c r="A284" s="114"/>
      <c r="B284" s="115"/>
      <c r="C284" s="115" t="s">
        <v>452</v>
      </c>
      <c r="D284" s="116">
        <v>931</v>
      </c>
      <c r="E284" s="117">
        <v>1828.7765700000002</v>
      </c>
      <c r="F284" s="117">
        <v>98</v>
      </c>
      <c r="G284" s="117">
        <v>110.72490000000005</v>
      </c>
      <c r="H284" s="117">
        <v>0</v>
      </c>
      <c r="I284" s="118">
        <v>0</v>
      </c>
    </row>
    <row r="285" spans="1:9" ht="15">
      <c r="A285" s="114"/>
      <c r="B285" s="115"/>
      <c r="C285" s="115" t="s">
        <v>453</v>
      </c>
      <c r="D285" s="116">
        <v>879</v>
      </c>
      <c r="E285" s="117">
        <v>1134.3287399999999</v>
      </c>
      <c r="F285" s="117">
        <v>84</v>
      </c>
      <c r="G285" s="117">
        <v>91.390010000000004</v>
      </c>
      <c r="H285" s="117">
        <v>0</v>
      </c>
      <c r="I285" s="118">
        <v>0</v>
      </c>
    </row>
    <row r="286" spans="1:9" ht="15">
      <c r="A286" s="114"/>
      <c r="B286" s="115"/>
      <c r="C286" s="115" t="s">
        <v>454</v>
      </c>
      <c r="D286" s="116">
        <v>4143</v>
      </c>
      <c r="E286" s="117">
        <v>4158.2703999999994</v>
      </c>
      <c r="F286" s="117">
        <v>387</v>
      </c>
      <c r="G286" s="117">
        <v>307.28713000000005</v>
      </c>
      <c r="H286" s="117">
        <v>4</v>
      </c>
      <c r="I286" s="118">
        <v>6.1809999999999997E-2</v>
      </c>
    </row>
    <row r="287" spans="1:9" ht="15">
      <c r="A287" s="114"/>
      <c r="B287" s="115" t="s">
        <v>455</v>
      </c>
      <c r="C287" s="115"/>
      <c r="D287" s="116">
        <v>7872</v>
      </c>
      <c r="E287" s="117">
        <v>44377.534889999988</v>
      </c>
      <c r="F287" s="117">
        <v>489</v>
      </c>
      <c r="G287" s="117">
        <v>2079.3387400000011</v>
      </c>
      <c r="H287" s="117">
        <v>1</v>
      </c>
      <c r="I287" s="118">
        <v>0.45</v>
      </c>
    </row>
    <row r="288" spans="1:9" ht="15">
      <c r="A288" s="119" t="s">
        <v>175</v>
      </c>
      <c r="B288" s="120"/>
      <c r="C288" s="120"/>
      <c r="D288" s="121">
        <v>256735</v>
      </c>
      <c r="E288" s="122">
        <v>1284236.8304599982</v>
      </c>
      <c r="F288" s="122">
        <v>9158</v>
      </c>
      <c r="G288" s="122">
        <v>53671.15626999997</v>
      </c>
      <c r="H288" s="122">
        <v>46</v>
      </c>
      <c r="I288" s="123">
        <v>433.80561000000006</v>
      </c>
    </row>
    <row r="289" spans="1:9" ht="15">
      <c r="A289" s="114"/>
      <c r="B289" s="115" t="s">
        <v>456</v>
      </c>
      <c r="C289" s="115"/>
      <c r="D289" s="116">
        <v>34107</v>
      </c>
      <c r="E289" s="117">
        <v>733536.88620000123</v>
      </c>
      <c r="F289" s="117">
        <v>3919</v>
      </c>
      <c r="G289" s="117">
        <v>44621.403449999969</v>
      </c>
      <c r="H289" s="117">
        <v>12</v>
      </c>
      <c r="I289" s="118">
        <v>412.23356000000007</v>
      </c>
    </row>
    <row r="290" spans="1:9" ht="15">
      <c r="A290" s="114"/>
      <c r="B290" s="115"/>
      <c r="C290" s="115" t="s">
        <v>457</v>
      </c>
      <c r="D290" s="116">
        <v>9076</v>
      </c>
      <c r="E290" s="117">
        <v>314117.14042000152</v>
      </c>
      <c r="F290" s="117">
        <v>374</v>
      </c>
      <c r="G290" s="117">
        <v>8697.4357599999985</v>
      </c>
      <c r="H290" s="117">
        <v>1</v>
      </c>
      <c r="I290" s="118">
        <v>6.6218399999999997</v>
      </c>
    </row>
    <row r="291" spans="1:9" ht="15">
      <c r="A291" s="114"/>
      <c r="B291" s="115"/>
      <c r="C291" s="115" t="s">
        <v>458</v>
      </c>
      <c r="D291" s="116">
        <v>120</v>
      </c>
      <c r="E291" s="117">
        <v>1385.0399399999999</v>
      </c>
      <c r="F291" s="117">
        <v>31</v>
      </c>
      <c r="G291" s="117">
        <v>163.81890999999999</v>
      </c>
      <c r="H291" s="117">
        <v>0</v>
      </c>
      <c r="I291" s="118">
        <v>0</v>
      </c>
    </row>
    <row r="292" spans="1:9" ht="15">
      <c r="A292" s="114"/>
      <c r="B292" s="115"/>
      <c r="C292" s="115" t="s">
        <v>459</v>
      </c>
      <c r="D292" s="116">
        <v>5398</v>
      </c>
      <c r="E292" s="117">
        <v>214567.43931999971</v>
      </c>
      <c r="F292" s="117">
        <v>901</v>
      </c>
      <c r="G292" s="117">
        <v>24546.057139999968</v>
      </c>
      <c r="H292" s="117">
        <v>4</v>
      </c>
      <c r="I292" s="118">
        <v>349.06100000000004</v>
      </c>
    </row>
    <row r="293" spans="1:9" ht="15">
      <c r="A293" s="114"/>
      <c r="B293" s="115"/>
      <c r="C293" s="115" t="s">
        <v>460</v>
      </c>
      <c r="D293" s="116">
        <v>19513</v>
      </c>
      <c r="E293" s="117">
        <v>203467.26652000012</v>
      </c>
      <c r="F293" s="117">
        <v>2613</v>
      </c>
      <c r="G293" s="117">
        <v>11214.091640000001</v>
      </c>
      <c r="H293" s="117">
        <v>7</v>
      </c>
      <c r="I293" s="118">
        <v>56.550720000000005</v>
      </c>
    </row>
    <row r="294" spans="1:9" ht="15">
      <c r="A294" s="114"/>
      <c r="B294" s="115" t="s">
        <v>461</v>
      </c>
      <c r="C294" s="115"/>
      <c r="D294" s="116">
        <v>4253</v>
      </c>
      <c r="E294" s="117">
        <v>16338.195760000008</v>
      </c>
      <c r="F294" s="117">
        <v>874</v>
      </c>
      <c r="G294" s="117">
        <v>1971.2807999999993</v>
      </c>
      <c r="H294" s="117">
        <v>28</v>
      </c>
      <c r="I294" s="118">
        <v>16.610329999999994</v>
      </c>
    </row>
    <row r="295" spans="1:9" ht="15">
      <c r="A295" s="114"/>
      <c r="B295" s="115" t="s">
        <v>462</v>
      </c>
      <c r="C295" s="115"/>
      <c r="D295" s="116">
        <v>218375</v>
      </c>
      <c r="E295" s="117">
        <v>534361.74849999673</v>
      </c>
      <c r="F295" s="117">
        <v>4365</v>
      </c>
      <c r="G295" s="117">
        <v>7078.4720200000011</v>
      </c>
      <c r="H295" s="117">
        <v>6</v>
      </c>
      <c r="I295" s="118">
        <v>4.9617199999999997</v>
      </c>
    </row>
    <row r="296" spans="1:9" ht="15">
      <c r="A296" s="114"/>
      <c r="B296" s="115"/>
      <c r="C296" s="115" t="s">
        <v>463</v>
      </c>
      <c r="D296" s="116">
        <v>1535</v>
      </c>
      <c r="E296" s="117">
        <v>57780.195069999972</v>
      </c>
      <c r="F296" s="117">
        <v>17</v>
      </c>
      <c r="G296" s="117">
        <v>270.88679999999999</v>
      </c>
      <c r="H296" s="117">
        <v>0</v>
      </c>
      <c r="I296" s="118">
        <v>0</v>
      </c>
    </row>
    <row r="297" spans="1:9" ht="15">
      <c r="A297" s="114"/>
      <c r="B297" s="115"/>
      <c r="C297" s="115" t="s">
        <v>464</v>
      </c>
      <c r="D297" s="116">
        <v>19842</v>
      </c>
      <c r="E297" s="117">
        <v>74625.458779999986</v>
      </c>
      <c r="F297" s="117">
        <v>803</v>
      </c>
      <c r="G297" s="117">
        <v>772.46910999999989</v>
      </c>
      <c r="H297" s="117">
        <v>1</v>
      </c>
      <c r="I297" s="118">
        <v>4.2000000000000006E-3</v>
      </c>
    </row>
    <row r="298" spans="1:9" ht="15">
      <c r="A298" s="114"/>
      <c r="B298" s="115"/>
      <c r="C298" s="115" t="s">
        <v>465</v>
      </c>
      <c r="D298" s="116">
        <v>173935</v>
      </c>
      <c r="E298" s="117">
        <v>248773.9430199968</v>
      </c>
      <c r="F298" s="117">
        <v>2445</v>
      </c>
      <c r="G298" s="117">
        <v>3033.3888300000008</v>
      </c>
      <c r="H298" s="117">
        <v>3</v>
      </c>
      <c r="I298" s="118">
        <v>3.9085200000000002</v>
      </c>
    </row>
    <row r="299" spans="1:9" ht="15">
      <c r="A299" s="114"/>
      <c r="B299" s="115"/>
      <c r="C299" s="115" t="s">
        <v>466</v>
      </c>
      <c r="D299" s="116">
        <v>11718</v>
      </c>
      <c r="E299" s="117">
        <v>39976.959559999988</v>
      </c>
      <c r="F299" s="117">
        <v>283</v>
      </c>
      <c r="G299" s="117">
        <v>424.59905000000009</v>
      </c>
      <c r="H299" s="117">
        <v>0</v>
      </c>
      <c r="I299" s="118">
        <v>0</v>
      </c>
    </row>
    <row r="300" spans="1:9" ht="15">
      <c r="A300" s="114"/>
      <c r="B300" s="115"/>
      <c r="C300" s="115" t="s">
        <v>467</v>
      </c>
      <c r="D300" s="116">
        <v>11345</v>
      </c>
      <c r="E300" s="117">
        <v>113205.19207</v>
      </c>
      <c r="F300" s="117">
        <v>817</v>
      </c>
      <c r="G300" s="117">
        <v>2577.1282299999998</v>
      </c>
      <c r="H300" s="117">
        <v>2</v>
      </c>
      <c r="I300" s="118">
        <v>1.0489999999999999</v>
      </c>
    </row>
    <row r="301" spans="1:9" ht="15">
      <c r="A301" s="119" t="s">
        <v>177</v>
      </c>
      <c r="B301" s="120"/>
      <c r="C301" s="120"/>
      <c r="D301" s="121">
        <v>55974</v>
      </c>
      <c r="E301" s="122">
        <v>752774.17028000043</v>
      </c>
      <c r="F301" s="122">
        <v>2624</v>
      </c>
      <c r="G301" s="122">
        <v>35565.680640000006</v>
      </c>
      <c r="H301" s="122">
        <v>13</v>
      </c>
      <c r="I301" s="123">
        <v>210.64840000000001</v>
      </c>
    </row>
    <row r="302" spans="1:9" ht="15">
      <c r="A302" s="114"/>
      <c r="B302" s="115" t="s">
        <v>468</v>
      </c>
      <c r="C302" s="115"/>
      <c r="D302" s="116">
        <v>1472</v>
      </c>
      <c r="E302" s="117">
        <v>59961.120929999968</v>
      </c>
      <c r="F302" s="117">
        <v>124</v>
      </c>
      <c r="G302" s="117">
        <v>717.87297999999998</v>
      </c>
      <c r="H302" s="117">
        <v>2</v>
      </c>
      <c r="I302" s="118">
        <v>4.5999999999999999E-2</v>
      </c>
    </row>
    <row r="303" spans="1:9" ht="15">
      <c r="A303" s="114"/>
      <c r="B303" s="115" t="s">
        <v>469</v>
      </c>
      <c r="C303" s="115"/>
      <c r="D303" s="116">
        <v>1875</v>
      </c>
      <c r="E303" s="117">
        <v>942.64514999999994</v>
      </c>
      <c r="F303" s="117">
        <v>188</v>
      </c>
      <c r="G303" s="117">
        <v>59.887820000000005</v>
      </c>
      <c r="H303" s="117">
        <v>0</v>
      </c>
      <c r="I303" s="118">
        <v>0</v>
      </c>
    </row>
    <row r="304" spans="1:9" ht="15">
      <c r="A304" s="114"/>
      <c r="B304" s="115" t="s">
        <v>470</v>
      </c>
      <c r="C304" s="115"/>
      <c r="D304" s="116">
        <v>153</v>
      </c>
      <c r="E304" s="117">
        <v>1127.0948199999996</v>
      </c>
      <c r="F304" s="117">
        <v>20</v>
      </c>
      <c r="G304" s="117">
        <v>178.52980999999997</v>
      </c>
      <c r="H304" s="117">
        <v>0</v>
      </c>
      <c r="I304" s="118">
        <v>0</v>
      </c>
    </row>
    <row r="305" spans="1:9" ht="15">
      <c r="A305" s="114"/>
      <c r="B305" s="115" t="s">
        <v>471</v>
      </c>
      <c r="C305" s="115"/>
      <c r="D305" s="116">
        <v>10402</v>
      </c>
      <c r="E305" s="117">
        <v>310401.05302000011</v>
      </c>
      <c r="F305" s="117">
        <v>547</v>
      </c>
      <c r="G305" s="117">
        <v>10105.394850000008</v>
      </c>
      <c r="H305" s="117">
        <v>4</v>
      </c>
      <c r="I305" s="118">
        <v>3.3250000000000002</v>
      </c>
    </row>
    <row r="306" spans="1:9" ht="15">
      <c r="A306" s="114"/>
      <c r="B306" s="115" t="s">
        <v>472</v>
      </c>
      <c r="C306" s="115"/>
      <c r="D306" s="116">
        <v>1133</v>
      </c>
      <c r="E306" s="117">
        <v>13392.029150000002</v>
      </c>
      <c r="F306" s="117">
        <v>114</v>
      </c>
      <c r="G306" s="117">
        <v>1076.1719999999991</v>
      </c>
      <c r="H306" s="117">
        <v>0</v>
      </c>
      <c r="I306" s="118">
        <v>0</v>
      </c>
    </row>
    <row r="307" spans="1:9" ht="15">
      <c r="A307" s="114"/>
      <c r="B307" s="115" t="s">
        <v>473</v>
      </c>
      <c r="C307" s="115"/>
      <c r="D307" s="116">
        <v>30</v>
      </c>
      <c r="E307" s="117">
        <v>11.515299999999998</v>
      </c>
      <c r="F307" s="117">
        <v>1</v>
      </c>
      <c r="G307" s="117">
        <v>8.4000000000000012E-3</v>
      </c>
      <c r="H307" s="117">
        <v>0</v>
      </c>
      <c r="I307" s="118">
        <v>0</v>
      </c>
    </row>
    <row r="308" spans="1:9" ht="15">
      <c r="A308" s="114"/>
      <c r="B308" s="115" t="s">
        <v>474</v>
      </c>
      <c r="C308" s="115"/>
      <c r="D308" s="116">
        <v>0</v>
      </c>
      <c r="E308" s="117">
        <v>0</v>
      </c>
      <c r="F308" s="117">
        <v>0</v>
      </c>
      <c r="G308" s="117">
        <v>0</v>
      </c>
      <c r="H308" s="117">
        <v>0</v>
      </c>
      <c r="I308" s="118">
        <v>0</v>
      </c>
    </row>
    <row r="309" spans="1:9" ht="15">
      <c r="A309" s="114"/>
      <c r="B309" s="115" t="s">
        <v>475</v>
      </c>
      <c r="C309" s="115"/>
      <c r="D309" s="116">
        <v>0</v>
      </c>
      <c r="E309" s="117">
        <v>0</v>
      </c>
      <c r="F309" s="117">
        <v>0</v>
      </c>
      <c r="G309" s="117">
        <v>0</v>
      </c>
      <c r="H309" s="117">
        <v>0</v>
      </c>
      <c r="I309" s="118">
        <v>0</v>
      </c>
    </row>
    <row r="310" spans="1:9" ht="15">
      <c r="A310" s="114"/>
      <c r="B310" s="115" t="s">
        <v>476</v>
      </c>
      <c r="C310" s="115"/>
      <c r="D310" s="116">
        <v>214</v>
      </c>
      <c r="E310" s="117">
        <v>2648.2644999999993</v>
      </c>
      <c r="F310" s="117">
        <v>12</v>
      </c>
      <c r="G310" s="117">
        <v>65.285999999999987</v>
      </c>
      <c r="H310" s="117">
        <v>0</v>
      </c>
      <c r="I310" s="118">
        <v>0</v>
      </c>
    </row>
    <row r="311" spans="1:9" ht="15">
      <c r="A311" s="114"/>
      <c r="B311" s="115" t="s">
        <v>477</v>
      </c>
      <c r="C311" s="115"/>
      <c r="D311" s="116">
        <v>2254</v>
      </c>
      <c r="E311" s="117">
        <v>58358.143299999989</v>
      </c>
      <c r="F311" s="117">
        <v>126</v>
      </c>
      <c r="G311" s="117">
        <v>2378.1385699999992</v>
      </c>
      <c r="H311" s="117">
        <v>0</v>
      </c>
      <c r="I311" s="118">
        <v>0</v>
      </c>
    </row>
    <row r="312" spans="1:9" ht="15">
      <c r="A312" s="114"/>
      <c r="B312" s="115" t="s">
        <v>478</v>
      </c>
      <c r="C312" s="115"/>
      <c r="D312" s="116">
        <v>5018</v>
      </c>
      <c r="E312" s="117">
        <v>140492.39338999998</v>
      </c>
      <c r="F312" s="117">
        <v>294</v>
      </c>
      <c r="G312" s="117">
        <v>6535.5996600000017</v>
      </c>
      <c r="H312" s="117">
        <v>2</v>
      </c>
      <c r="I312" s="118">
        <v>162</v>
      </c>
    </row>
    <row r="313" spans="1:9" ht="15">
      <c r="A313" s="114"/>
      <c r="B313" s="115" t="s">
        <v>479</v>
      </c>
      <c r="C313" s="115"/>
      <c r="D313" s="116">
        <v>1595</v>
      </c>
      <c r="E313" s="117">
        <v>9822.6093399999991</v>
      </c>
      <c r="F313" s="117">
        <v>96</v>
      </c>
      <c r="G313" s="117">
        <v>451.09457999999984</v>
      </c>
      <c r="H313" s="117">
        <v>0</v>
      </c>
      <c r="I313" s="118">
        <v>0</v>
      </c>
    </row>
    <row r="314" spans="1:9" ht="15">
      <c r="A314" s="114"/>
      <c r="B314" s="115" t="s">
        <v>480</v>
      </c>
      <c r="C314" s="115"/>
      <c r="D314" s="116">
        <v>1004</v>
      </c>
      <c r="E314" s="117">
        <v>3510.3126500000008</v>
      </c>
      <c r="F314" s="117">
        <v>75</v>
      </c>
      <c r="G314" s="117">
        <v>155.50344999999999</v>
      </c>
      <c r="H314" s="117">
        <v>0</v>
      </c>
      <c r="I314" s="118">
        <v>0</v>
      </c>
    </row>
    <row r="315" spans="1:9" ht="15">
      <c r="A315" s="114"/>
      <c r="B315" s="115" t="s">
        <v>481</v>
      </c>
      <c r="C315" s="115"/>
      <c r="D315" s="116">
        <v>22464</v>
      </c>
      <c r="E315" s="117">
        <v>8228.5527500000499</v>
      </c>
      <c r="F315" s="117">
        <v>549</v>
      </c>
      <c r="G315" s="117">
        <v>222.01159000000001</v>
      </c>
      <c r="H315" s="117">
        <v>0</v>
      </c>
      <c r="I315" s="118">
        <v>0</v>
      </c>
    </row>
    <row r="316" spans="1:9" ht="15">
      <c r="A316" s="114"/>
      <c r="B316" s="115" t="s">
        <v>482</v>
      </c>
      <c r="C316" s="115"/>
      <c r="D316" s="116">
        <v>4996</v>
      </c>
      <c r="E316" s="117">
        <v>131473.1039800001</v>
      </c>
      <c r="F316" s="117">
        <v>361</v>
      </c>
      <c r="G316" s="117">
        <v>13223.108889999998</v>
      </c>
      <c r="H316" s="117">
        <v>5</v>
      </c>
      <c r="I316" s="118">
        <v>45.2774</v>
      </c>
    </row>
    <row r="317" spans="1:9" ht="15">
      <c r="A317" s="114"/>
      <c r="B317" s="115" t="s">
        <v>483</v>
      </c>
      <c r="C317" s="115"/>
      <c r="D317" s="116">
        <v>690</v>
      </c>
      <c r="E317" s="117">
        <v>350.19401999999968</v>
      </c>
      <c r="F317" s="117">
        <v>31</v>
      </c>
      <c r="G317" s="117">
        <v>15.640249999999998</v>
      </c>
      <c r="H317" s="117">
        <v>0</v>
      </c>
      <c r="I317" s="118">
        <v>0</v>
      </c>
    </row>
    <row r="318" spans="1:9" ht="15">
      <c r="A318" s="114"/>
      <c r="B318" s="115" t="s">
        <v>484</v>
      </c>
      <c r="C318" s="115"/>
      <c r="D318" s="116">
        <v>1298</v>
      </c>
      <c r="E318" s="117">
        <v>2339.2539200000006</v>
      </c>
      <c r="F318" s="117">
        <v>50</v>
      </c>
      <c r="G318" s="117">
        <v>27.29926</v>
      </c>
      <c r="H318" s="117">
        <v>0</v>
      </c>
      <c r="I318" s="118">
        <v>0</v>
      </c>
    </row>
    <row r="319" spans="1:9" ht="15">
      <c r="A319" s="114"/>
      <c r="B319" s="115" t="s">
        <v>485</v>
      </c>
      <c r="C319" s="115"/>
      <c r="D319" s="116">
        <v>49</v>
      </c>
      <c r="E319" s="117">
        <v>206.83599999999998</v>
      </c>
      <c r="F319" s="117">
        <v>7</v>
      </c>
      <c r="G319" s="117">
        <v>72.716000000000008</v>
      </c>
      <c r="H319" s="117">
        <v>0</v>
      </c>
      <c r="I319" s="118">
        <v>0</v>
      </c>
    </row>
    <row r="320" spans="1:9" ht="15">
      <c r="A320" s="114"/>
      <c r="B320" s="115" t="s">
        <v>486</v>
      </c>
      <c r="C320" s="115"/>
      <c r="D320" s="116">
        <v>1327</v>
      </c>
      <c r="E320" s="117">
        <v>9509.0480600000101</v>
      </c>
      <c r="F320" s="117">
        <v>29</v>
      </c>
      <c r="G320" s="117">
        <v>281.41653000000002</v>
      </c>
      <c r="H320" s="117">
        <v>0</v>
      </c>
      <c r="I320" s="118">
        <v>0</v>
      </c>
    </row>
    <row r="321" spans="1:9" ht="15">
      <c r="A321" s="119" t="s">
        <v>179</v>
      </c>
      <c r="B321" s="120"/>
      <c r="C321" s="120"/>
      <c r="D321" s="121">
        <v>677531</v>
      </c>
      <c r="E321" s="122">
        <v>878838.47146000108</v>
      </c>
      <c r="F321" s="122">
        <v>11714</v>
      </c>
      <c r="G321" s="122">
        <v>1403.55088</v>
      </c>
      <c r="H321" s="122">
        <v>40</v>
      </c>
      <c r="I321" s="123">
        <v>19.269970000000001</v>
      </c>
    </row>
    <row r="322" spans="1:9" ht="15">
      <c r="A322" s="114"/>
      <c r="B322" s="115" t="s">
        <v>487</v>
      </c>
      <c r="C322" s="115"/>
      <c r="D322" s="116">
        <v>262869</v>
      </c>
      <c r="E322" s="117">
        <v>218680.26049000007</v>
      </c>
      <c r="F322" s="117">
        <v>6784</v>
      </c>
      <c r="G322" s="117">
        <v>632.02372000000014</v>
      </c>
      <c r="H322" s="117">
        <v>10</v>
      </c>
      <c r="I322" s="118">
        <v>0.83238000000000001</v>
      </c>
    </row>
    <row r="323" spans="1:9" ht="15">
      <c r="A323" s="114"/>
      <c r="B323" s="115"/>
      <c r="C323" s="115" t="s">
        <v>488</v>
      </c>
      <c r="D323" s="116">
        <v>144744</v>
      </c>
      <c r="E323" s="117">
        <v>50472.86282000006</v>
      </c>
      <c r="F323" s="117">
        <v>4688</v>
      </c>
      <c r="G323" s="117">
        <v>329.29104000000012</v>
      </c>
      <c r="H323" s="117">
        <v>7</v>
      </c>
      <c r="I323" s="118">
        <v>5.9880000000000003E-2</v>
      </c>
    </row>
    <row r="324" spans="1:9" ht="15">
      <c r="A324" s="114"/>
      <c r="B324" s="115"/>
      <c r="C324" s="115" t="s">
        <v>489</v>
      </c>
      <c r="D324" s="116">
        <v>44443</v>
      </c>
      <c r="E324" s="117">
        <v>45760.215050000021</v>
      </c>
      <c r="F324" s="117">
        <v>1110</v>
      </c>
      <c r="G324" s="117">
        <v>207.89264</v>
      </c>
      <c r="H324" s="117">
        <v>3</v>
      </c>
      <c r="I324" s="118">
        <v>0.77249999999999996</v>
      </c>
    </row>
    <row r="325" spans="1:9" ht="15">
      <c r="A325" s="114"/>
      <c r="B325" s="115"/>
      <c r="C325" s="115" t="s">
        <v>490</v>
      </c>
      <c r="D325" s="116">
        <v>3581</v>
      </c>
      <c r="E325" s="117">
        <v>314.75148999999988</v>
      </c>
      <c r="F325" s="117">
        <v>173</v>
      </c>
      <c r="G325" s="117">
        <v>1.9791400000000003</v>
      </c>
      <c r="H325" s="117">
        <v>0</v>
      </c>
      <c r="I325" s="118">
        <v>0</v>
      </c>
    </row>
    <row r="326" spans="1:9" ht="15">
      <c r="A326" s="114"/>
      <c r="B326" s="115"/>
      <c r="C326" s="115" t="s">
        <v>491</v>
      </c>
      <c r="D326" s="116">
        <v>21179</v>
      </c>
      <c r="E326" s="117">
        <v>6554.521560000001</v>
      </c>
      <c r="F326" s="117">
        <v>87</v>
      </c>
      <c r="G326" s="117">
        <v>1.6863999999999999</v>
      </c>
      <c r="H326" s="117">
        <v>0</v>
      </c>
      <c r="I326" s="118">
        <v>0</v>
      </c>
    </row>
    <row r="327" spans="1:9" ht="15">
      <c r="A327" s="114"/>
      <c r="B327" s="115"/>
      <c r="C327" s="115" t="s">
        <v>492</v>
      </c>
      <c r="D327" s="116">
        <v>14676</v>
      </c>
      <c r="E327" s="117">
        <v>94155.573899999974</v>
      </c>
      <c r="F327" s="117">
        <v>29</v>
      </c>
      <c r="G327" s="117">
        <v>48.936700000000002</v>
      </c>
      <c r="H327" s="117">
        <v>0</v>
      </c>
      <c r="I327" s="118">
        <v>0</v>
      </c>
    </row>
    <row r="328" spans="1:9" ht="15">
      <c r="A328" s="114"/>
      <c r="B328" s="115"/>
      <c r="C328" s="115" t="s">
        <v>493</v>
      </c>
      <c r="D328" s="116">
        <v>1757</v>
      </c>
      <c r="E328" s="117">
        <v>3805.769510000001</v>
      </c>
      <c r="F328" s="117">
        <v>17</v>
      </c>
      <c r="G328" s="117">
        <v>0.80550999999999995</v>
      </c>
      <c r="H328" s="117">
        <v>0</v>
      </c>
      <c r="I328" s="118">
        <v>0</v>
      </c>
    </row>
    <row r="329" spans="1:9" ht="15">
      <c r="A329" s="114"/>
      <c r="B329" s="115"/>
      <c r="C329" s="115" t="s">
        <v>494</v>
      </c>
      <c r="D329" s="116">
        <v>549</v>
      </c>
      <c r="E329" s="117">
        <v>461.36619000000002</v>
      </c>
      <c r="F329" s="117">
        <v>0</v>
      </c>
      <c r="G329" s="117">
        <v>0</v>
      </c>
      <c r="H329" s="117">
        <v>0</v>
      </c>
      <c r="I329" s="118">
        <v>0</v>
      </c>
    </row>
    <row r="330" spans="1:9" ht="15">
      <c r="A330" s="114"/>
      <c r="B330" s="115"/>
      <c r="C330" s="115" t="s">
        <v>495</v>
      </c>
      <c r="D330" s="116">
        <v>31940</v>
      </c>
      <c r="E330" s="117">
        <v>17155.199969999994</v>
      </c>
      <c r="F330" s="117">
        <v>680</v>
      </c>
      <c r="G330" s="117">
        <v>41.432290000000002</v>
      </c>
      <c r="H330" s="117">
        <v>0</v>
      </c>
      <c r="I330" s="118">
        <v>0</v>
      </c>
    </row>
    <row r="331" spans="1:9" ht="15">
      <c r="A331" s="114"/>
      <c r="B331" s="115" t="s">
        <v>496</v>
      </c>
      <c r="C331" s="115"/>
      <c r="D331" s="116">
        <v>136003</v>
      </c>
      <c r="E331" s="117">
        <v>153432.17776000011</v>
      </c>
      <c r="F331" s="117">
        <v>966</v>
      </c>
      <c r="G331" s="117">
        <v>104.40045999999998</v>
      </c>
      <c r="H331" s="117">
        <v>10</v>
      </c>
      <c r="I331" s="118">
        <v>1.08602</v>
      </c>
    </row>
    <row r="332" spans="1:9" ht="15">
      <c r="A332" s="114"/>
      <c r="B332" s="115"/>
      <c r="C332" s="115" t="s">
        <v>497</v>
      </c>
      <c r="D332" s="116">
        <v>8444</v>
      </c>
      <c r="E332" s="117">
        <v>10140.586870000003</v>
      </c>
      <c r="F332" s="117">
        <v>171</v>
      </c>
      <c r="G332" s="117">
        <v>9.4609200000000016</v>
      </c>
      <c r="H332" s="117">
        <v>5</v>
      </c>
      <c r="I332" s="118">
        <v>5.8740000000000001E-2</v>
      </c>
    </row>
    <row r="333" spans="1:9" ht="15">
      <c r="A333" s="114"/>
      <c r="B333" s="115"/>
      <c r="C333" s="115" t="s">
        <v>498</v>
      </c>
      <c r="D333" s="116">
        <v>30676</v>
      </c>
      <c r="E333" s="117">
        <v>29121.032670000022</v>
      </c>
      <c r="F333" s="117">
        <v>389</v>
      </c>
      <c r="G333" s="117">
        <v>56.615019999999994</v>
      </c>
      <c r="H333" s="117">
        <v>4</v>
      </c>
      <c r="I333" s="118">
        <v>1.02528</v>
      </c>
    </row>
    <row r="334" spans="1:9" ht="15">
      <c r="A334" s="114"/>
      <c r="B334" s="115"/>
      <c r="C334" s="115" t="s">
        <v>499</v>
      </c>
      <c r="D334" s="116">
        <v>7322</v>
      </c>
      <c r="E334" s="117">
        <v>2065.4210199999989</v>
      </c>
      <c r="F334" s="117">
        <v>122</v>
      </c>
      <c r="G334" s="117">
        <v>6.4277099999999976</v>
      </c>
      <c r="H334" s="117">
        <v>1</v>
      </c>
      <c r="I334" s="118">
        <v>2E-3</v>
      </c>
    </row>
    <row r="335" spans="1:9" ht="15">
      <c r="A335" s="114"/>
      <c r="B335" s="115"/>
      <c r="C335" s="115" t="s">
        <v>500</v>
      </c>
      <c r="D335" s="116">
        <v>38569</v>
      </c>
      <c r="E335" s="117">
        <v>28309.466680000005</v>
      </c>
      <c r="F335" s="117">
        <v>36</v>
      </c>
      <c r="G335" s="117">
        <v>1.75044</v>
      </c>
      <c r="H335" s="117">
        <v>0</v>
      </c>
      <c r="I335" s="118">
        <v>0</v>
      </c>
    </row>
    <row r="336" spans="1:9" ht="15">
      <c r="A336" s="114"/>
      <c r="B336" s="115"/>
      <c r="C336" s="115" t="s">
        <v>501</v>
      </c>
      <c r="D336" s="116">
        <v>5443</v>
      </c>
      <c r="E336" s="117">
        <v>4734.7300699999978</v>
      </c>
      <c r="F336" s="117">
        <v>6</v>
      </c>
      <c r="G336" s="117">
        <v>5.6079999999999998E-2</v>
      </c>
      <c r="H336" s="117">
        <v>0</v>
      </c>
      <c r="I336" s="118">
        <v>0</v>
      </c>
    </row>
    <row r="337" spans="1:9" ht="15">
      <c r="A337" s="114"/>
      <c r="B337" s="115"/>
      <c r="C337" s="115" t="s">
        <v>502</v>
      </c>
      <c r="D337" s="116">
        <v>855</v>
      </c>
      <c r="E337" s="117">
        <v>2702.4933500000002</v>
      </c>
      <c r="F337" s="117">
        <v>0</v>
      </c>
      <c r="G337" s="117">
        <v>0</v>
      </c>
      <c r="H337" s="117">
        <v>0</v>
      </c>
      <c r="I337" s="118">
        <v>0</v>
      </c>
    </row>
    <row r="338" spans="1:9" ht="15">
      <c r="A338" s="114"/>
      <c r="B338" s="115"/>
      <c r="C338" s="115" t="s">
        <v>503</v>
      </c>
      <c r="D338" s="116">
        <v>164</v>
      </c>
      <c r="E338" s="117">
        <v>156.37025</v>
      </c>
      <c r="F338" s="117">
        <v>0</v>
      </c>
      <c r="G338" s="117">
        <v>0</v>
      </c>
      <c r="H338" s="117">
        <v>0</v>
      </c>
      <c r="I338" s="118">
        <v>0</v>
      </c>
    </row>
    <row r="339" spans="1:9" ht="15">
      <c r="A339" s="114"/>
      <c r="B339" s="115"/>
      <c r="C339" s="115" t="s">
        <v>504</v>
      </c>
      <c r="D339" s="116">
        <v>44530</v>
      </c>
      <c r="E339" s="117">
        <v>76202.07685000007</v>
      </c>
      <c r="F339" s="117">
        <v>242</v>
      </c>
      <c r="G339" s="117">
        <v>30.09029</v>
      </c>
      <c r="H339" s="117">
        <v>0</v>
      </c>
      <c r="I339" s="118">
        <v>0</v>
      </c>
    </row>
    <row r="340" spans="1:9" ht="15">
      <c r="A340" s="114"/>
      <c r="B340" s="115" t="s">
        <v>505</v>
      </c>
      <c r="C340" s="115"/>
      <c r="D340" s="116">
        <v>13845</v>
      </c>
      <c r="E340" s="117">
        <v>14407.427130000011</v>
      </c>
      <c r="F340" s="117">
        <v>259</v>
      </c>
      <c r="G340" s="117">
        <v>28.043190000000003</v>
      </c>
      <c r="H340" s="117">
        <v>2</v>
      </c>
      <c r="I340" s="118">
        <v>9.7999999999999997E-4</v>
      </c>
    </row>
    <row r="341" spans="1:9" ht="15">
      <c r="A341" s="114"/>
      <c r="B341" s="115"/>
      <c r="C341" s="115" t="s">
        <v>506</v>
      </c>
      <c r="D341" s="116">
        <v>90</v>
      </c>
      <c r="E341" s="117">
        <v>700.1121099999998</v>
      </c>
      <c r="F341" s="117">
        <v>2</v>
      </c>
      <c r="G341" s="117">
        <v>2.6000000000000003E-4</v>
      </c>
      <c r="H341" s="117">
        <v>0</v>
      </c>
      <c r="I341" s="118">
        <v>0</v>
      </c>
    </row>
    <row r="342" spans="1:9" ht="15">
      <c r="A342" s="114"/>
      <c r="B342" s="115"/>
      <c r="C342" s="115" t="s">
        <v>507</v>
      </c>
      <c r="D342" s="116">
        <v>1566</v>
      </c>
      <c r="E342" s="117">
        <v>196.94037999999992</v>
      </c>
      <c r="F342" s="117">
        <v>96</v>
      </c>
      <c r="G342" s="117">
        <v>6.0066499999999987</v>
      </c>
      <c r="H342" s="117">
        <v>1</v>
      </c>
      <c r="I342" s="118">
        <v>8.9999999999999998E-4</v>
      </c>
    </row>
    <row r="343" spans="1:9" ht="15">
      <c r="A343" s="114"/>
      <c r="B343" s="115"/>
      <c r="C343" s="115" t="s">
        <v>508</v>
      </c>
      <c r="D343" s="116">
        <v>1434</v>
      </c>
      <c r="E343" s="117">
        <v>42.323699999999995</v>
      </c>
      <c r="F343" s="117">
        <v>91</v>
      </c>
      <c r="G343" s="117">
        <v>0.9857999999999999</v>
      </c>
      <c r="H343" s="117">
        <v>1</v>
      </c>
      <c r="I343" s="118">
        <v>8.0000000000000007E-5</v>
      </c>
    </row>
    <row r="344" spans="1:9" ht="15">
      <c r="A344" s="114"/>
      <c r="B344" s="115"/>
      <c r="C344" s="115" t="s">
        <v>509</v>
      </c>
      <c r="D344" s="116">
        <v>6972</v>
      </c>
      <c r="E344" s="117">
        <v>5428.2155800000055</v>
      </c>
      <c r="F344" s="117">
        <v>34</v>
      </c>
      <c r="G344" s="117">
        <v>4.4661500000000007</v>
      </c>
      <c r="H344" s="117">
        <v>0</v>
      </c>
      <c r="I344" s="118">
        <v>0</v>
      </c>
    </row>
    <row r="345" spans="1:9" ht="15">
      <c r="A345" s="114"/>
      <c r="B345" s="115"/>
      <c r="C345" s="115" t="s">
        <v>510</v>
      </c>
      <c r="D345" s="116">
        <v>53</v>
      </c>
      <c r="E345" s="117">
        <v>506.25831000000017</v>
      </c>
      <c r="F345" s="117">
        <v>0</v>
      </c>
      <c r="G345" s="117">
        <v>0</v>
      </c>
      <c r="H345" s="117">
        <v>0</v>
      </c>
      <c r="I345" s="118">
        <v>0</v>
      </c>
    </row>
    <row r="346" spans="1:9" ht="15">
      <c r="A346" s="114"/>
      <c r="B346" s="115"/>
      <c r="C346" s="115" t="s">
        <v>511</v>
      </c>
      <c r="D346" s="116">
        <v>83</v>
      </c>
      <c r="E346" s="117">
        <v>19.042480000000001</v>
      </c>
      <c r="F346" s="117">
        <v>0</v>
      </c>
      <c r="G346" s="117">
        <v>0</v>
      </c>
      <c r="H346" s="117">
        <v>0</v>
      </c>
      <c r="I346" s="118">
        <v>0</v>
      </c>
    </row>
    <row r="347" spans="1:9" ht="15">
      <c r="A347" s="114"/>
      <c r="B347" s="115"/>
      <c r="C347" s="115" t="s">
        <v>512</v>
      </c>
      <c r="D347" s="116">
        <v>31</v>
      </c>
      <c r="E347" s="117">
        <v>61.581490000000002</v>
      </c>
      <c r="F347" s="117">
        <v>0</v>
      </c>
      <c r="G347" s="117">
        <v>0</v>
      </c>
      <c r="H347" s="117">
        <v>0</v>
      </c>
      <c r="I347" s="118">
        <v>0</v>
      </c>
    </row>
    <row r="348" spans="1:9" ht="15">
      <c r="A348" s="114"/>
      <c r="B348" s="115"/>
      <c r="C348" s="115" t="s">
        <v>513</v>
      </c>
      <c r="D348" s="116">
        <v>3616</v>
      </c>
      <c r="E348" s="117">
        <v>7452.9530800000048</v>
      </c>
      <c r="F348" s="117">
        <v>36</v>
      </c>
      <c r="G348" s="117">
        <v>16.584330000000001</v>
      </c>
      <c r="H348" s="117">
        <v>0</v>
      </c>
      <c r="I348" s="118">
        <v>0</v>
      </c>
    </row>
    <row r="349" spans="1:9" ht="15">
      <c r="A349" s="114"/>
      <c r="B349" s="115" t="s">
        <v>514</v>
      </c>
      <c r="C349" s="115"/>
      <c r="D349" s="116">
        <v>264814</v>
      </c>
      <c r="E349" s="117">
        <v>492318.60608000087</v>
      </c>
      <c r="F349" s="117">
        <v>3705</v>
      </c>
      <c r="G349" s="117">
        <v>639.08350999999993</v>
      </c>
      <c r="H349" s="117">
        <v>18</v>
      </c>
      <c r="I349" s="118">
        <v>17.35059</v>
      </c>
    </row>
    <row r="350" spans="1:9" ht="15">
      <c r="A350" s="114"/>
      <c r="B350" s="115"/>
      <c r="C350" s="115" t="s">
        <v>515</v>
      </c>
      <c r="D350" s="116">
        <v>6797</v>
      </c>
      <c r="E350" s="117">
        <v>18340.501910000003</v>
      </c>
      <c r="F350" s="117">
        <v>213</v>
      </c>
      <c r="G350" s="117">
        <v>8.5310200000000052</v>
      </c>
      <c r="H350" s="117">
        <v>5</v>
      </c>
      <c r="I350" s="118">
        <v>3.1690000000000003E-2</v>
      </c>
    </row>
    <row r="351" spans="1:9" ht="15">
      <c r="A351" s="114"/>
      <c r="B351" s="115"/>
      <c r="C351" s="115" t="s">
        <v>516</v>
      </c>
      <c r="D351" s="116">
        <v>118065</v>
      </c>
      <c r="E351" s="117">
        <v>135739.4538300003</v>
      </c>
      <c r="F351" s="117">
        <v>2033</v>
      </c>
      <c r="G351" s="117">
        <v>324.43020999999982</v>
      </c>
      <c r="H351" s="117">
        <v>4</v>
      </c>
      <c r="I351" s="118">
        <v>1.9428999999999998</v>
      </c>
    </row>
    <row r="352" spans="1:9" ht="15">
      <c r="A352" s="114"/>
      <c r="B352" s="115"/>
      <c r="C352" s="115" t="s">
        <v>517</v>
      </c>
      <c r="D352" s="116">
        <v>23828</v>
      </c>
      <c r="E352" s="117">
        <v>33638.208420000032</v>
      </c>
      <c r="F352" s="117">
        <v>822</v>
      </c>
      <c r="G352" s="117">
        <v>159.45423000000008</v>
      </c>
      <c r="H352" s="117">
        <v>9</v>
      </c>
      <c r="I352" s="118">
        <v>15.376000000000001</v>
      </c>
    </row>
    <row r="353" spans="1:9" ht="15">
      <c r="A353" s="114"/>
      <c r="B353" s="115"/>
      <c r="C353" s="115" t="s">
        <v>518</v>
      </c>
      <c r="D353" s="116">
        <v>18541</v>
      </c>
      <c r="E353" s="117">
        <v>17092.685980000009</v>
      </c>
      <c r="F353" s="117">
        <v>47</v>
      </c>
      <c r="G353" s="117">
        <v>1.9700800000000003</v>
      </c>
      <c r="H353" s="117">
        <v>0</v>
      </c>
      <c r="I353" s="118">
        <v>0</v>
      </c>
    </row>
    <row r="354" spans="1:9" ht="15">
      <c r="A354" s="114"/>
      <c r="B354" s="115"/>
      <c r="C354" s="115" t="s">
        <v>519</v>
      </c>
      <c r="D354" s="116">
        <v>2529</v>
      </c>
      <c r="E354" s="117">
        <v>15222.262269999999</v>
      </c>
      <c r="F354" s="117">
        <v>6</v>
      </c>
      <c r="G354" s="117">
        <v>57.502369999999999</v>
      </c>
      <c r="H354" s="117">
        <v>0</v>
      </c>
      <c r="I354" s="118">
        <v>0</v>
      </c>
    </row>
    <row r="355" spans="1:9" ht="15">
      <c r="A355" s="114"/>
      <c r="B355" s="115"/>
      <c r="C355" s="115" t="s">
        <v>520</v>
      </c>
      <c r="D355" s="116">
        <v>3961</v>
      </c>
      <c r="E355" s="117">
        <v>14019.926710000002</v>
      </c>
      <c r="F355" s="117">
        <v>9</v>
      </c>
      <c r="G355" s="117">
        <v>1.9890599999999998</v>
      </c>
      <c r="H355" s="117">
        <v>0</v>
      </c>
      <c r="I355" s="118">
        <v>0</v>
      </c>
    </row>
    <row r="356" spans="1:9" ht="15">
      <c r="A356" s="114"/>
      <c r="B356" s="115"/>
      <c r="C356" s="115" t="s">
        <v>521</v>
      </c>
      <c r="D356" s="116">
        <v>329</v>
      </c>
      <c r="E356" s="117">
        <v>130.80659000000003</v>
      </c>
      <c r="F356" s="117">
        <v>0</v>
      </c>
      <c r="G356" s="117">
        <v>0</v>
      </c>
      <c r="H356" s="117">
        <v>0</v>
      </c>
      <c r="I356" s="118">
        <v>0</v>
      </c>
    </row>
    <row r="357" spans="1:9" ht="15">
      <c r="A357" s="114"/>
      <c r="B357" s="115"/>
      <c r="C357" s="115" t="s">
        <v>522</v>
      </c>
      <c r="D357" s="116">
        <v>90764</v>
      </c>
      <c r="E357" s="117">
        <v>258134.76037000053</v>
      </c>
      <c r="F357" s="117">
        <v>575</v>
      </c>
      <c r="G357" s="117">
        <v>85.206539999999961</v>
      </c>
      <c r="H357" s="117">
        <v>0</v>
      </c>
      <c r="I357" s="118">
        <v>0</v>
      </c>
    </row>
    <row r="358" spans="1:9" ht="15">
      <c r="A358" s="119" t="s">
        <v>180</v>
      </c>
      <c r="B358" s="120"/>
      <c r="C358" s="120"/>
      <c r="D358" s="121">
        <v>22247</v>
      </c>
      <c r="E358" s="122">
        <v>89150.753899999996</v>
      </c>
      <c r="F358" s="122">
        <v>672</v>
      </c>
      <c r="G358" s="122">
        <v>702.02690000000018</v>
      </c>
      <c r="H358" s="122">
        <v>2</v>
      </c>
      <c r="I358" s="123">
        <v>3.1600000000000003E-2</v>
      </c>
    </row>
    <row r="359" spans="1:9" ht="15">
      <c r="A359" s="114"/>
      <c r="B359" s="115" t="s">
        <v>523</v>
      </c>
      <c r="C359" s="115"/>
      <c r="D359" s="116">
        <v>361</v>
      </c>
      <c r="E359" s="117">
        <v>2580.1469599999996</v>
      </c>
      <c r="F359" s="117">
        <v>64</v>
      </c>
      <c r="G359" s="117">
        <v>264.01534000000004</v>
      </c>
      <c r="H359" s="117">
        <v>0</v>
      </c>
      <c r="I359" s="118">
        <v>0</v>
      </c>
    </row>
    <row r="360" spans="1:9" ht="15">
      <c r="A360" s="114"/>
      <c r="B360" s="115" t="s">
        <v>524</v>
      </c>
      <c r="C360" s="115"/>
      <c r="D360" s="116">
        <v>15045</v>
      </c>
      <c r="E360" s="117">
        <v>54166.019919999984</v>
      </c>
      <c r="F360" s="117">
        <v>492</v>
      </c>
      <c r="G360" s="117">
        <v>305.64594000000011</v>
      </c>
      <c r="H360" s="117">
        <v>2</v>
      </c>
      <c r="I360" s="118">
        <v>3.1600000000000003E-2</v>
      </c>
    </row>
    <row r="361" spans="1:9" ht="15">
      <c r="A361" s="114"/>
      <c r="B361" s="115" t="s">
        <v>525</v>
      </c>
      <c r="C361" s="115"/>
      <c r="D361" s="116">
        <v>69</v>
      </c>
      <c r="E361" s="117">
        <v>9.6796799999999976</v>
      </c>
      <c r="F361" s="117">
        <v>10</v>
      </c>
      <c r="G361" s="117">
        <v>2.75759</v>
      </c>
      <c r="H361" s="117">
        <v>0</v>
      </c>
      <c r="I361" s="118">
        <v>0</v>
      </c>
    </row>
    <row r="362" spans="1:9" ht="15">
      <c r="A362" s="114"/>
      <c r="B362" s="115" t="s">
        <v>526</v>
      </c>
      <c r="C362" s="115"/>
      <c r="D362" s="116">
        <v>1205</v>
      </c>
      <c r="E362" s="117">
        <v>6026.2668800000029</v>
      </c>
      <c r="F362" s="117">
        <v>23</v>
      </c>
      <c r="G362" s="117">
        <v>32.256530000000005</v>
      </c>
      <c r="H362" s="117">
        <v>0</v>
      </c>
      <c r="I362" s="118">
        <v>0</v>
      </c>
    </row>
    <row r="363" spans="1:9" ht="15">
      <c r="A363" s="114"/>
      <c r="B363" s="115" t="s">
        <v>527</v>
      </c>
      <c r="C363" s="115"/>
      <c r="D363" s="116">
        <v>445</v>
      </c>
      <c r="E363" s="117">
        <v>2239.1398399999998</v>
      </c>
      <c r="F363" s="117">
        <v>5</v>
      </c>
      <c r="G363" s="117">
        <v>40.736810000000006</v>
      </c>
      <c r="H363" s="117">
        <v>0</v>
      </c>
      <c r="I363" s="118">
        <v>0</v>
      </c>
    </row>
    <row r="364" spans="1:9" ht="15">
      <c r="A364" s="114"/>
      <c r="B364" s="115" t="s">
        <v>528</v>
      </c>
      <c r="C364" s="115"/>
      <c r="D364" s="116">
        <v>1485</v>
      </c>
      <c r="E364" s="117">
        <v>9628.6835200000005</v>
      </c>
      <c r="F364" s="117">
        <v>5</v>
      </c>
      <c r="G364" s="117">
        <v>0.90742</v>
      </c>
      <c r="H364" s="117">
        <v>0</v>
      </c>
      <c r="I364" s="118">
        <v>0</v>
      </c>
    </row>
    <row r="365" spans="1:9" ht="15">
      <c r="A365" s="114"/>
      <c r="B365" s="115" t="s">
        <v>529</v>
      </c>
      <c r="C365" s="115"/>
      <c r="D365" s="116">
        <v>0</v>
      </c>
      <c r="E365" s="117">
        <v>0</v>
      </c>
      <c r="F365" s="117">
        <v>0</v>
      </c>
      <c r="G365" s="117">
        <v>0</v>
      </c>
      <c r="H365" s="117">
        <v>0</v>
      </c>
      <c r="I365" s="118">
        <v>0</v>
      </c>
    </row>
    <row r="366" spans="1:9" ht="15">
      <c r="A366" s="114"/>
      <c r="B366" s="115" t="s">
        <v>530</v>
      </c>
      <c r="C366" s="115"/>
      <c r="D366" s="116">
        <v>3637</v>
      </c>
      <c r="E366" s="117">
        <v>14500.8171</v>
      </c>
      <c r="F366" s="117">
        <v>73</v>
      </c>
      <c r="G366" s="117">
        <v>55.707270000000001</v>
      </c>
      <c r="H366" s="117">
        <v>0</v>
      </c>
      <c r="I366" s="118">
        <v>0</v>
      </c>
    </row>
    <row r="367" spans="1:9" ht="15">
      <c r="A367" s="119" t="s">
        <v>181</v>
      </c>
      <c r="B367" s="120"/>
      <c r="C367" s="120"/>
      <c r="D367" s="121">
        <v>97601</v>
      </c>
      <c r="E367" s="122">
        <v>61667.266120000044</v>
      </c>
      <c r="F367" s="122">
        <v>1654</v>
      </c>
      <c r="G367" s="122">
        <v>134.07277000000002</v>
      </c>
      <c r="H367" s="122">
        <v>0</v>
      </c>
      <c r="I367" s="123">
        <v>0</v>
      </c>
    </row>
    <row r="368" spans="1:9" ht="15">
      <c r="A368" s="114"/>
      <c r="B368" s="115" t="s">
        <v>531</v>
      </c>
      <c r="C368" s="115"/>
      <c r="D368" s="116">
        <v>1631</v>
      </c>
      <c r="E368" s="117">
        <v>183.28932999999998</v>
      </c>
      <c r="F368" s="117">
        <v>106</v>
      </c>
      <c r="G368" s="117">
        <v>0.45443000000000006</v>
      </c>
      <c r="H368" s="117">
        <v>0</v>
      </c>
      <c r="I368" s="118">
        <v>0</v>
      </c>
    </row>
    <row r="369" spans="1:9" ht="15">
      <c r="A369" s="114"/>
      <c r="B369" s="115" t="s">
        <v>532</v>
      </c>
      <c r="C369" s="115"/>
      <c r="D369" s="116">
        <v>91257</v>
      </c>
      <c r="E369" s="117">
        <v>57144.36177000004</v>
      </c>
      <c r="F369" s="117">
        <v>1522</v>
      </c>
      <c r="G369" s="117">
        <v>129.39431000000002</v>
      </c>
      <c r="H369" s="117">
        <v>0</v>
      </c>
      <c r="I369" s="118">
        <v>0</v>
      </c>
    </row>
    <row r="370" spans="1:9" ht="15">
      <c r="A370" s="114"/>
      <c r="B370" s="115" t="s">
        <v>533</v>
      </c>
      <c r="C370" s="115"/>
      <c r="D370" s="116">
        <v>4713</v>
      </c>
      <c r="E370" s="117">
        <v>4339.6150200000011</v>
      </c>
      <c r="F370" s="117">
        <v>26</v>
      </c>
      <c r="G370" s="117">
        <v>4.22403</v>
      </c>
      <c r="H370" s="117">
        <v>0</v>
      </c>
      <c r="I370" s="118">
        <v>0</v>
      </c>
    </row>
    <row r="371" spans="1:9" ht="15">
      <c r="A371" s="124"/>
      <c r="B371" s="125"/>
      <c r="C371" s="126"/>
      <c r="D371" s="127">
        <v>2455182</v>
      </c>
      <c r="E371" s="128">
        <v>31627359.985269997</v>
      </c>
      <c r="F371" s="128">
        <v>204240</v>
      </c>
      <c r="G371" s="128">
        <v>5432227.3207399966</v>
      </c>
      <c r="H371" s="128">
        <v>809</v>
      </c>
      <c r="I371" s="129">
        <v>13345.054179999997</v>
      </c>
    </row>
    <row r="372" spans="1:9" ht="15">
      <c r="A372" s="114"/>
      <c r="B372" s="115"/>
      <c r="C372" s="115"/>
      <c r="D372" s="117"/>
      <c r="E372" s="117"/>
      <c r="F372" s="117"/>
      <c r="G372" s="117"/>
      <c r="H372" s="117"/>
      <c r="I372" s="117"/>
    </row>
  </sheetData>
  <mergeCells count="5">
    <mergeCell ref="A1:I1"/>
    <mergeCell ref="A2:C3"/>
    <mergeCell ref="D2:E2"/>
    <mergeCell ref="F2:G2"/>
    <mergeCell ref="H2:I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64"/>
  <sheetViews>
    <sheetView zoomScaleNormal="100" workbookViewId="0"/>
  </sheetViews>
  <sheetFormatPr defaultRowHeight="13.5"/>
  <cols>
    <col min="1" max="1" width="14.625" style="67" customWidth="1"/>
    <col min="2" max="2" width="3.25" style="67" customWidth="1"/>
    <col min="3" max="3" width="5.5" style="67" customWidth="1"/>
    <col min="4" max="4" width="2.375" style="67" customWidth="1"/>
    <col min="5" max="5" width="17" style="67" customWidth="1"/>
    <col min="6" max="6" width="2" style="67" customWidth="1"/>
    <col min="7" max="7" width="6.875" style="67" customWidth="1"/>
    <col min="8" max="8" width="12" style="67" customWidth="1"/>
    <col min="9" max="9" width="10.25" style="67" customWidth="1"/>
    <col min="10" max="10" width="3.25" style="67" customWidth="1"/>
    <col min="11" max="12" width="16.375" style="67" customWidth="1"/>
    <col min="13" max="13" width="9" style="223"/>
    <col min="14" max="14" width="11.5" style="69" customWidth="1"/>
    <col min="15" max="15" width="14" style="69" customWidth="1"/>
    <col min="16" max="16" width="11.375" style="69" bestFit="1" customWidth="1"/>
    <col min="17" max="17" width="13.25" style="69" bestFit="1" customWidth="1"/>
    <col min="18" max="18" width="13.25" style="69" customWidth="1"/>
    <col min="19" max="20" width="19.625" style="69" customWidth="1"/>
    <col min="21" max="21" width="19.625" style="223" customWidth="1"/>
    <col min="22" max="23" width="9" style="223"/>
    <col min="24" max="26" width="5" style="223" customWidth="1"/>
    <col min="27" max="28" width="9" style="223"/>
    <col min="29" max="16384" width="9" style="66"/>
  </cols>
  <sheetData>
    <row r="1" spans="1:28">
      <c r="R1" s="69" t="s">
        <v>141</v>
      </c>
      <c r="S1" s="69" t="s">
        <v>142</v>
      </c>
      <c r="T1" s="69" t="s">
        <v>143</v>
      </c>
      <c r="U1" s="223" t="s">
        <v>144</v>
      </c>
      <c r="V1" s="223" t="s">
        <v>145</v>
      </c>
    </row>
    <row r="2" spans="1:28" s="70" customFormat="1" ht="15.75">
      <c r="A2" s="71"/>
      <c r="J2" s="72"/>
      <c r="K2" s="71"/>
      <c r="L2" s="71"/>
      <c r="M2" s="224"/>
      <c r="N2" s="73"/>
      <c r="O2" s="73" t="s">
        <v>146</v>
      </c>
      <c r="P2" s="73" t="s">
        <v>106</v>
      </c>
      <c r="Q2" s="73"/>
      <c r="R2" s="236" t="s">
        <v>147</v>
      </c>
      <c r="S2" s="236" t="str">
        <f>TEXT(S16,"#,###")</f>
        <v>31,627,360</v>
      </c>
      <c r="T2" s="224" t="s">
        <v>148</v>
      </c>
      <c r="U2" s="224" t="s">
        <v>149</v>
      </c>
      <c r="V2" s="237" t="str">
        <f>R2&amp;Z4&amp;S2&amp;T2&amp;U2</f>
        <v>Weight of imports   31,627,360              　　tons</v>
      </c>
      <c r="W2" s="224"/>
      <c r="X2" s="224"/>
      <c r="Y2" s="224"/>
      <c r="Z2" s="224"/>
      <c r="AA2" s="224"/>
      <c r="AB2" s="224"/>
    </row>
    <row r="3" spans="1:28" s="70" customFormat="1" ht="14.25">
      <c r="A3" s="71"/>
      <c r="J3" s="72"/>
      <c r="K3" s="71"/>
      <c r="L3" s="71"/>
      <c r="M3" s="224"/>
      <c r="N3" s="73"/>
      <c r="O3" s="73" t="s">
        <v>150</v>
      </c>
      <c r="P3" s="73" t="s">
        <v>151</v>
      </c>
      <c r="Q3" s="73"/>
      <c r="R3" s="73" t="s">
        <v>152</v>
      </c>
      <c r="S3" s="73"/>
      <c r="T3" s="73"/>
      <c r="U3" s="224"/>
      <c r="V3" s="224"/>
      <c r="W3" s="224"/>
      <c r="X3" s="224"/>
      <c r="Y3" s="224"/>
      <c r="Z3" s="224"/>
      <c r="AA3" s="224"/>
      <c r="AB3" s="224"/>
    </row>
    <row r="4" spans="1:28" ht="15">
      <c r="A4" s="75"/>
      <c r="B4" s="74"/>
      <c r="C4" s="74"/>
      <c r="D4" s="76"/>
      <c r="E4" s="76"/>
      <c r="F4" s="76"/>
      <c r="G4" s="76"/>
      <c r="H4" s="76"/>
      <c r="I4" s="76"/>
      <c r="J4" s="68"/>
      <c r="M4" s="223" t="s">
        <v>153</v>
      </c>
      <c r="N4" s="238" t="str">
        <f>R4&amp;$R$3&amp;R5</f>
        <v>Livestock food　　　　　Processed livestock food</v>
      </c>
      <c r="O4" s="239">
        <v>3624493.1945999959</v>
      </c>
      <c r="P4" s="240">
        <v>11.459992855198957</v>
      </c>
      <c r="Q4" s="69" t="s">
        <v>154</v>
      </c>
      <c r="R4" s="241" t="s">
        <v>155</v>
      </c>
      <c r="S4" s="238">
        <v>2468529.6791799949</v>
      </c>
      <c r="T4" s="238"/>
      <c r="Z4" s="223" t="s">
        <v>156</v>
      </c>
    </row>
    <row r="5" spans="1:28" ht="15">
      <c r="A5" s="75"/>
      <c r="B5" s="74"/>
      <c r="C5" s="74"/>
      <c r="D5" s="76"/>
      <c r="E5" s="76"/>
      <c r="F5" s="76"/>
      <c r="G5" s="76"/>
      <c r="H5" s="76"/>
      <c r="I5" s="76"/>
      <c r="J5" s="68"/>
      <c r="M5" s="223" t="s">
        <v>157</v>
      </c>
      <c r="N5" s="238" t="str">
        <f>R6&amp;$R$3&amp;R7</f>
        <v>Aquatic food　　　　　Processed aquatic food</v>
      </c>
      <c r="O5" s="239">
        <v>1975263.3850500013</v>
      </c>
      <c r="P5" s="240">
        <v>6.2454260677146385</v>
      </c>
      <c r="Q5" s="69" t="s">
        <v>158</v>
      </c>
      <c r="R5" s="241" t="s">
        <v>159</v>
      </c>
      <c r="S5" s="238">
        <v>1155963.515420001</v>
      </c>
      <c r="T5" s="238">
        <v>3624493.1945999959</v>
      </c>
    </row>
    <row r="6" spans="1:28" ht="15">
      <c r="A6" s="77"/>
      <c r="B6" s="74"/>
      <c r="C6" s="74"/>
      <c r="D6" s="76"/>
      <c r="E6" s="76"/>
      <c r="F6" s="76"/>
      <c r="G6" s="76"/>
      <c r="H6" s="76"/>
      <c r="I6" s="76"/>
      <c r="J6" s="68"/>
      <c r="K6" s="78"/>
      <c r="L6" s="78"/>
      <c r="M6" s="223" t="s">
        <v>160</v>
      </c>
      <c r="N6" s="238" t="str">
        <f>R8&amp;$R$3&amp;R9</f>
        <v>Agricultural food　　　　　Processed agricultural food</v>
      </c>
      <c r="O6" s="239">
        <v>20573484.913100012</v>
      </c>
      <c r="P6" s="240">
        <v>65.049643481725397</v>
      </c>
      <c r="Q6" s="69" t="s">
        <v>161</v>
      </c>
      <c r="R6" s="241" t="s">
        <v>162</v>
      </c>
      <c r="S6" s="238">
        <v>805676.07710999995</v>
      </c>
      <c r="T6" s="238"/>
    </row>
    <row r="7" spans="1:28" ht="15">
      <c r="A7" s="77"/>
      <c r="B7" s="74"/>
      <c r="C7" s="74"/>
      <c r="D7" s="76"/>
      <c r="E7" s="76"/>
      <c r="F7" s="76"/>
      <c r="G7" s="76"/>
      <c r="H7" s="76"/>
      <c r="I7" s="76"/>
      <c r="J7" s="68"/>
      <c r="K7" s="78"/>
      <c r="L7" s="78"/>
      <c r="M7" s="223" t="s">
        <v>163</v>
      </c>
      <c r="N7" s="238" t="str">
        <f>R10</f>
        <v>Other foods</v>
      </c>
      <c r="O7" s="242">
        <v>2387451.0002999855</v>
      </c>
      <c r="P7" s="240">
        <v>7.5486888612008949</v>
      </c>
      <c r="Q7" s="69" t="s">
        <v>164</v>
      </c>
      <c r="R7" s="241" t="s">
        <v>165</v>
      </c>
      <c r="S7" s="238">
        <v>1169587.3079400014</v>
      </c>
      <c r="T7" s="238">
        <v>1975263.3850500013</v>
      </c>
    </row>
    <row r="8" spans="1:28" ht="15">
      <c r="A8" s="77"/>
      <c r="B8" s="74"/>
      <c r="C8" s="74"/>
      <c r="D8" s="76"/>
      <c r="E8" s="76"/>
      <c r="F8" s="76"/>
      <c r="G8" s="76"/>
      <c r="H8" s="76"/>
      <c r="I8" s="76"/>
      <c r="J8" s="68"/>
      <c r="K8" s="78"/>
      <c r="L8" s="78"/>
      <c r="M8" s="223" t="s">
        <v>166</v>
      </c>
      <c r="N8" s="238" t="str">
        <f t="shared" ref="N8:N13" si="0">R11</f>
        <v>Beverages</v>
      </c>
      <c r="O8" s="242">
        <v>1284236.8304600012</v>
      </c>
      <c r="P8" s="240">
        <v>4.0605249096292466</v>
      </c>
      <c r="Q8" s="69" t="s">
        <v>167</v>
      </c>
      <c r="R8" s="241" t="s">
        <v>168</v>
      </c>
      <c r="S8" s="238">
        <v>17173178.273630034</v>
      </c>
      <c r="T8" s="238"/>
    </row>
    <row r="9" spans="1:28" ht="15">
      <c r="A9" s="77"/>
      <c r="B9" s="74"/>
      <c r="C9" s="74"/>
      <c r="D9" s="76"/>
      <c r="E9" s="76"/>
      <c r="F9" s="76"/>
      <c r="G9" s="76"/>
      <c r="H9" s="76"/>
      <c r="I9" s="76"/>
      <c r="J9" s="68"/>
      <c r="K9" s="78"/>
      <c r="L9" s="78"/>
      <c r="M9" s="223" t="s">
        <v>169</v>
      </c>
      <c r="N9" s="238" t="str">
        <f t="shared" si="0"/>
        <v>Food additives</v>
      </c>
      <c r="O9" s="242">
        <v>752774.17028000392</v>
      </c>
      <c r="P9" s="240">
        <v>2.3801359665511059</v>
      </c>
      <c r="Q9" s="69" t="s">
        <v>170</v>
      </c>
      <c r="R9" s="241" t="s">
        <v>171</v>
      </c>
      <c r="S9" s="238">
        <v>3400306.6394699789</v>
      </c>
      <c r="T9" s="243">
        <v>20573484.913100012</v>
      </c>
    </row>
    <row r="10" spans="1:28" ht="15">
      <c r="A10" s="77"/>
      <c r="B10" s="74"/>
      <c r="C10" s="74"/>
      <c r="D10" s="76"/>
      <c r="E10" s="76"/>
      <c r="F10" s="76"/>
      <c r="G10" s="76"/>
      <c r="H10" s="76"/>
      <c r="I10" s="76"/>
      <c r="J10" s="68"/>
      <c r="K10" s="78"/>
      <c r="L10" s="78"/>
      <c r="M10" s="223" t="s">
        <v>172</v>
      </c>
      <c r="N10" s="238" t="str">
        <f t="shared" si="0"/>
        <v>Tools and apparatus</v>
      </c>
      <c r="O10" s="242">
        <v>878838.4714600005</v>
      </c>
      <c r="P10" s="240">
        <v>2.7787285181858592</v>
      </c>
      <c r="Q10" s="69" t="s">
        <v>163</v>
      </c>
      <c r="R10" s="241" t="s">
        <v>173</v>
      </c>
      <c r="S10" s="238">
        <v>2387451.0002999855</v>
      </c>
      <c r="T10" s="238">
        <v>2387451.0002999855</v>
      </c>
    </row>
    <row r="11" spans="1:28" ht="15">
      <c r="A11" s="77"/>
      <c r="B11" s="74"/>
      <c r="C11" s="74"/>
      <c r="D11" s="76"/>
      <c r="E11" s="76"/>
      <c r="F11" s="76"/>
      <c r="G11" s="76"/>
      <c r="H11" s="76"/>
      <c r="I11" s="76"/>
      <c r="J11" s="68"/>
      <c r="K11" s="78"/>
      <c r="L11" s="78"/>
      <c r="M11" s="223" t="s">
        <v>174</v>
      </c>
      <c r="N11" s="238" t="str">
        <f t="shared" si="0"/>
        <v>Containers and packaging</v>
      </c>
      <c r="O11" s="242">
        <v>89150.753899999865</v>
      </c>
      <c r="P11" s="240">
        <v>0.28187858215646383</v>
      </c>
      <c r="Q11" s="69" t="s">
        <v>166</v>
      </c>
      <c r="R11" s="241" t="s">
        <v>175</v>
      </c>
      <c r="S11" s="238">
        <v>1284236.8304600012</v>
      </c>
      <c r="T11" s="238">
        <v>1284236.8304600012</v>
      </c>
    </row>
    <row r="12" spans="1:28" ht="15">
      <c r="A12" s="77"/>
      <c r="B12" s="74"/>
      <c r="C12" s="74"/>
      <c r="D12" s="76"/>
      <c r="E12" s="76"/>
      <c r="F12" s="76"/>
      <c r="G12" s="76"/>
      <c r="H12" s="76"/>
      <c r="I12" s="76"/>
      <c r="J12" s="68"/>
      <c r="K12" s="78"/>
      <c r="L12" s="78"/>
      <c r="M12" s="223" t="s">
        <v>176</v>
      </c>
      <c r="N12" s="238" t="str">
        <f t="shared" si="0"/>
        <v>Toys</v>
      </c>
      <c r="O12" s="242">
        <v>61667.266120000015</v>
      </c>
      <c r="P12" s="240">
        <v>0.19498075763744011</v>
      </c>
      <c r="Q12" s="69" t="s">
        <v>169</v>
      </c>
      <c r="R12" s="241" t="s">
        <v>177</v>
      </c>
      <c r="S12" s="238">
        <v>752774.17028000392</v>
      </c>
      <c r="T12" s="238">
        <v>752774.17028000392</v>
      </c>
    </row>
    <row r="13" spans="1:28" ht="15">
      <c r="A13" s="77"/>
      <c r="B13" s="74"/>
      <c r="C13" s="74"/>
      <c r="D13" s="76"/>
      <c r="E13" s="76"/>
      <c r="F13" s="76"/>
      <c r="G13" s="76"/>
      <c r="H13" s="76"/>
      <c r="I13" s="76"/>
      <c r="J13" s="68"/>
      <c r="K13" s="78"/>
      <c r="L13" s="78"/>
      <c r="M13" s="223" t="s">
        <v>178</v>
      </c>
      <c r="N13" s="238" t="str">
        <f t="shared" si="0"/>
        <v>total</v>
      </c>
      <c r="O13" s="244">
        <v>31627359.985270001</v>
      </c>
      <c r="P13" s="240">
        <v>100</v>
      </c>
      <c r="Q13" s="69" t="s">
        <v>172</v>
      </c>
      <c r="R13" s="241" t="s">
        <v>179</v>
      </c>
      <c r="S13" s="238">
        <v>878838.4714600005</v>
      </c>
      <c r="T13" s="238">
        <v>878838.4714600005</v>
      </c>
    </row>
    <row r="14" spans="1:28" ht="15">
      <c r="A14" s="77"/>
      <c r="B14" s="74"/>
      <c r="C14" s="74"/>
      <c r="D14" s="76"/>
      <c r="E14" s="76"/>
      <c r="F14" s="76"/>
      <c r="G14" s="76"/>
      <c r="H14" s="76"/>
      <c r="I14" s="76"/>
      <c r="J14" s="68"/>
      <c r="K14" s="78"/>
      <c r="L14" s="78"/>
      <c r="Q14" s="69" t="s">
        <v>174</v>
      </c>
      <c r="R14" s="241" t="s">
        <v>180</v>
      </c>
      <c r="S14" s="238">
        <v>89150.753899999865</v>
      </c>
      <c r="T14" s="238">
        <v>89150.753899999865</v>
      </c>
    </row>
    <row r="15" spans="1:28" ht="15">
      <c r="A15" s="77"/>
      <c r="B15" s="74"/>
      <c r="C15" s="74"/>
      <c r="D15" s="76"/>
      <c r="E15" s="76"/>
      <c r="F15" s="76"/>
      <c r="G15" s="76"/>
      <c r="H15" s="76"/>
      <c r="I15" s="76"/>
      <c r="J15" s="68"/>
      <c r="K15" s="78"/>
      <c r="L15" s="78"/>
      <c r="Q15" s="69" t="s">
        <v>176</v>
      </c>
      <c r="R15" s="241" t="s">
        <v>181</v>
      </c>
      <c r="S15" s="238">
        <v>61667.266120000015</v>
      </c>
      <c r="T15" s="238">
        <v>61667.266120000015</v>
      </c>
    </row>
    <row r="16" spans="1:28" ht="15">
      <c r="A16" s="77"/>
      <c r="B16" s="74"/>
      <c r="C16" s="74"/>
      <c r="D16" s="76"/>
      <c r="E16" s="76"/>
      <c r="F16" s="76"/>
      <c r="G16" s="76"/>
      <c r="H16" s="76"/>
      <c r="I16" s="76"/>
      <c r="J16" s="68"/>
      <c r="K16" s="78"/>
      <c r="L16" s="78"/>
      <c r="R16" s="238" t="s">
        <v>134</v>
      </c>
      <c r="S16" s="245">
        <v>31627359.985270001</v>
      </c>
      <c r="T16" s="238"/>
    </row>
    <row r="17" spans="1:12">
      <c r="A17" s="77"/>
      <c r="B17" s="74"/>
      <c r="C17" s="74"/>
      <c r="D17" s="76"/>
      <c r="E17" s="76"/>
      <c r="F17" s="76"/>
      <c r="G17" s="76"/>
      <c r="H17" s="76"/>
      <c r="I17" s="76"/>
      <c r="J17" s="68"/>
      <c r="K17" s="78"/>
      <c r="L17" s="78"/>
    </row>
    <row r="18" spans="1:12">
      <c r="A18" s="77"/>
      <c r="B18" s="74"/>
      <c r="C18" s="74"/>
      <c r="D18" s="76"/>
      <c r="E18" s="76"/>
      <c r="F18" s="76"/>
      <c r="G18" s="76"/>
      <c r="H18" s="76"/>
      <c r="I18" s="76"/>
      <c r="J18" s="68"/>
      <c r="K18" s="78"/>
      <c r="L18" s="78"/>
    </row>
    <row r="19" spans="1:12">
      <c r="A19" s="77"/>
      <c r="B19" s="74"/>
      <c r="C19" s="74"/>
      <c r="D19" s="76"/>
      <c r="E19" s="76"/>
      <c r="F19" s="76"/>
      <c r="G19" s="76"/>
      <c r="H19" s="76"/>
      <c r="I19" s="76"/>
      <c r="J19" s="68"/>
      <c r="K19" s="78"/>
      <c r="L19" s="78"/>
    </row>
    <row r="20" spans="1:12">
      <c r="A20" s="75"/>
      <c r="B20" s="75"/>
      <c r="C20" s="75"/>
      <c r="D20" s="79"/>
      <c r="E20" s="79"/>
      <c r="F20" s="79"/>
      <c r="G20" s="79"/>
      <c r="H20" s="79"/>
      <c r="I20" s="79"/>
    </row>
    <row r="21" spans="1:12">
      <c r="A21" s="75"/>
      <c r="B21" s="75"/>
      <c r="C21" s="75"/>
      <c r="D21" s="79"/>
      <c r="E21" s="79"/>
      <c r="F21" s="79"/>
      <c r="G21" s="79"/>
      <c r="H21" s="79"/>
      <c r="I21" s="79"/>
    </row>
    <row r="22" spans="1:12">
      <c r="A22" s="75"/>
      <c r="B22" s="75"/>
      <c r="C22" s="75"/>
      <c r="D22" s="79"/>
      <c r="E22" s="79"/>
      <c r="F22" s="79"/>
      <c r="G22" s="79"/>
      <c r="H22" s="79"/>
      <c r="I22" s="79"/>
    </row>
    <row r="23" spans="1:12">
      <c r="A23" s="75"/>
      <c r="B23" s="75"/>
      <c r="C23" s="75"/>
      <c r="D23" s="79"/>
      <c r="E23" s="79"/>
      <c r="F23" s="79"/>
      <c r="G23" s="79"/>
      <c r="H23" s="79"/>
      <c r="I23" s="79"/>
    </row>
    <row r="24" spans="1:12">
      <c r="A24" s="75"/>
      <c r="B24" s="75"/>
      <c r="C24" s="75"/>
      <c r="D24" s="79"/>
      <c r="E24" s="79"/>
      <c r="F24" s="79"/>
      <c r="G24" s="79"/>
      <c r="H24" s="79"/>
      <c r="I24" s="79"/>
    </row>
    <row r="25" spans="1:12">
      <c r="A25" s="77"/>
      <c r="B25" s="75"/>
      <c r="C25" s="75"/>
      <c r="D25" s="79"/>
      <c r="E25" s="79"/>
      <c r="F25" s="79"/>
      <c r="G25" s="79"/>
      <c r="H25" s="79"/>
      <c r="I25" s="79"/>
      <c r="K25" s="78"/>
      <c r="L25" s="78"/>
    </row>
    <row r="26" spans="1:12">
      <c r="A26" s="77"/>
      <c r="B26" s="75"/>
      <c r="C26" s="75"/>
      <c r="D26" s="79"/>
      <c r="E26" s="79"/>
      <c r="F26" s="79"/>
      <c r="G26" s="79"/>
      <c r="H26" s="79"/>
      <c r="I26" s="79"/>
      <c r="K26" s="78"/>
      <c r="L26" s="78"/>
    </row>
    <row r="27" spans="1:12">
      <c r="A27" s="77"/>
      <c r="B27" s="75"/>
      <c r="C27" s="75"/>
      <c r="D27" s="79"/>
      <c r="E27" s="79"/>
      <c r="F27" s="79"/>
      <c r="G27" s="79"/>
      <c r="H27" s="79"/>
      <c r="I27" s="79"/>
      <c r="K27" s="78"/>
      <c r="L27" s="78"/>
    </row>
    <row r="28" spans="1:12">
      <c r="A28" s="77"/>
      <c r="B28" s="75"/>
      <c r="C28" s="75"/>
      <c r="D28" s="79"/>
      <c r="E28" s="79"/>
      <c r="F28" s="79"/>
      <c r="G28" s="79"/>
      <c r="H28" s="79"/>
      <c r="I28" s="79"/>
      <c r="K28" s="78"/>
      <c r="L28" s="78"/>
    </row>
    <row r="29" spans="1:12">
      <c r="A29" s="77"/>
      <c r="B29" s="75"/>
      <c r="C29" s="75"/>
      <c r="D29" s="79"/>
      <c r="E29" s="79"/>
      <c r="F29" s="79"/>
      <c r="G29" s="79"/>
      <c r="H29" s="79"/>
      <c r="I29" s="79"/>
      <c r="K29" s="78"/>
      <c r="L29" s="78"/>
    </row>
    <row r="30" spans="1:12">
      <c r="A30" s="77"/>
      <c r="B30" s="75"/>
      <c r="C30" s="75"/>
      <c r="D30" s="79"/>
      <c r="E30" s="79"/>
      <c r="F30" s="79"/>
      <c r="G30" s="79"/>
      <c r="H30" s="79"/>
      <c r="I30" s="79"/>
      <c r="K30" s="78"/>
      <c r="L30" s="78"/>
    </row>
    <row r="31" spans="1:12">
      <c r="A31" s="77"/>
      <c r="B31" s="75"/>
      <c r="C31" s="75"/>
      <c r="D31" s="79"/>
      <c r="E31" s="79"/>
      <c r="F31" s="79"/>
      <c r="G31" s="79"/>
      <c r="H31" s="79"/>
      <c r="I31" s="79"/>
      <c r="K31" s="78"/>
      <c r="L31" s="78"/>
    </row>
    <row r="32" spans="1:12">
      <c r="A32" s="77"/>
      <c r="B32" s="75"/>
      <c r="C32" s="75"/>
      <c r="D32" s="79"/>
      <c r="E32" s="79"/>
      <c r="F32" s="79"/>
      <c r="G32" s="79"/>
      <c r="H32" s="79"/>
      <c r="I32" s="79"/>
      <c r="K32" s="78"/>
      <c r="L32" s="78"/>
    </row>
    <row r="33" spans="1:28">
      <c r="A33" s="77"/>
      <c r="B33" s="75"/>
      <c r="C33" s="75"/>
      <c r="D33" s="79"/>
      <c r="E33" s="79"/>
      <c r="F33" s="79"/>
      <c r="G33" s="79"/>
      <c r="H33" s="79"/>
      <c r="I33" s="79"/>
      <c r="K33" s="78"/>
      <c r="L33" s="78"/>
    </row>
    <row r="34" spans="1:28">
      <c r="A34" s="77"/>
      <c r="B34" s="75"/>
      <c r="C34" s="75"/>
      <c r="D34" s="79"/>
      <c r="E34" s="79"/>
      <c r="F34" s="79"/>
      <c r="G34" s="79"/>
      <c r="H34" s="79"/>
      <c r="I34" s="79"/>
      <c r="K34" s="78"/>
      <c r="L34" s="78"/>
    </row>
    <row r="35" spans="1:28">
      <c r="A35" s="77"/>
      <c r="B35" s="75"/>
      <c r="C35" s="75"/>
      <c r="D35" s="79"/>
      <c r="E35" s="79"/>
      <c r="F35" s="79"/>
      <c r="G35" s="79"/>
      <c r="H35" s="79"/>
      <c r="I35" s="79"/>
      <c r="K35" s="78"/>
      <c r="L35" s="78"/>
    </row>
    <row r="36" spans="1:28">
      <c r="A36" s="77"/>
      <c r="B36" s="75"/>
      <c r="C36" s="75"/>
      <c r="D36" s="79"/>
      <c r="E36" s="79"/>
      <c r="F36" s="79"/>
      <c r="G36" s="79"/>
      <c r="H36" s="79"/>
      <c r="I36" s="79"/>
      <c r="K36" s="78"/>
      <c r="L36" s="78"/>
    </row>
    <row r="37" spans="1:28">
      <c r="A37" s="77"/>
      <c r="B37" s="75"/>
      <c r="C37" s="75"/>
      <c r="D37" s="79"/>
      <c r="E37" s="79"/>
      <c r="F37" s="79"/>
      <c r="G37" s="79"/>
      <c r="H37" s="79"/>
      <c r="I37" s="79"/>
      <c r="K37" s="78"/>
      <c r="L37" s="78"/>
    </row>
    <row r="38" spans="1:28">
      <c r="A38" s="77"/>
      <c r="B38" s="75"/>
      <c r="C38" s="75"/>
      <c r="D38" s="79"/>
      <c r="E38" s="79"/>
      <c r="F38" s="79"/>
      <c r="G38" s="79"/>
      <c r="H38" s="79"/>
      <c r="I38" s="79"/>
      <c r="K38" s="78"/>
      <c r="L38" s="78"/>
    </row>
    <row r="39" spans="1:28">
      <c r="A39" s="77"/>
      <c r="B39" s="75"/>
      <c r="C39" s="75"/>
      <c r="D39" s="79"/>
      <c r="E39" s="79"/>
      <c r="F39" s="79"/>
      <c r="G39" s="79"/>
      <c r="H39" s="79"/>
      <c r="I39" s="79"/>
      <c r="K39" s="78"/>
      <c r="L39" s="78"/>
    </row>
    <row r="40" spans="1:28">
      <c r="A40" s="77"/>
      <c r="B40" s="75"/>
      <c r="C40" s="75"/>
      <c r="D40" s="79"/>
      <c r="E40" s="79"/>
      <c r="F40" s="79"/>
      <c r="G40" s="79"/>
      <c r="H40" s="79"/>
      <c r="I40" s="79"/>
      <c r="K40" s="78"/>
      <c r="L40" s="78"/>
    </row>
    <row r="41" spans="1:28" s="67" customFormat="1">
      <c r="A41" s="75"/>
      <c r="B41" s="80"/>
      <c r="C41" s="130"/>
      <c r="D41" s="130"/>
      <c r="E41" s="130"/>
      <c r="F41" s="130"/>
      <c r="G41" s="81"/>
      <c r="H41" s="81"/>
      <c r="I41" s="81"/>
      <c r="J41" s="83"/>
      <c r="M41" s="232"/>
      <c r="N41" s="246"/>
      <c r="O41" s="233"/>
      <c r="P41" s="69"/>
      <c r="Q41" s="69"/>
      <c r="R41" s="69"/>
      <c r="S41" s="69"/>
      <c r="T41" s="69"/>
      <c r="U41" s="223"/>
      <c r="V41" s="223"/>
      <c r="W41" s="223"/>
      <c r="X41" s="232"/>
      <c r="Y41" s="232"/>
      <c r="Z41" s="232"/>
      <c r="AA41" s="232"/>
      <c r="AB41" s="232"/>
    </row>
    <row r="42" spans="1:28" s="67" customFormat="1" ht="27.75" customHeight="1">
      <c r="A42" s="75"/>
      <c r="B42" s="85"/>
      <c r="C42" s="131"/>
      <c r="D42" s="131"/>
      <c r="E42" s="132" t="s">
        <v>182</v>
      </c>
      <c r="F42" s="132"/>
      <c r="G42" s="133"/>
      <c r="H42" s="134" t="s">
        <v>183</v>
      </c>
      <c r="I42" s="89" t="s">
        <v>138</v>
      </c>
      <c r="J42" s="88"/>
      <c r="M42" s="232"/>
      <c r="N42" s="246"/>
      <c r="O42" s="233"/>
      <c r="P42" s="69"/>
      <c r="Q42" s="69"/>
      <c r="R42" s="69"/>
      <c r="S42" s="69"/>
      <c r="T42" s="69"/>
      <c r="U42" s="223"/>
      <c r="V42" s="223"/>
      <c r="W42" s="223"/>
      <c r="X42" s="232"/>
      <c r="Y42" s="232"/>
      <c r="Z42" s="232"/>
      <c r="AA42" s="232"/>
      <c r="AB42" s="232"/>
    </row>
    <row r="43" spans="1:28" s="67" customFormat="1" ht="5.0999999999999996" customHeight="1">
      <c r="A43" s="75"/>
      <c r="B43" s="85"/>
      <c r="C43" s="131"/>
      <c r="D43" s="131"/>
      <c r="E43" s="135"/>
      <c r="F43" s="135"/>
      <c r="G43" s="133"/>
      <c r="H43" s="133"/>
      <c r="I43" s="133"/>
      <c r="J43" s="88"/>
      <c r="M43" s="232"/>
      <c r="N43" s="84"/>
      <c r="O43" s="233"/>
      <c r="P43" s="69"/>
      <c r="Q43" s="69"/>
      <c r="R43" s="69"/>
      <c r="S43" s="69"/>
      <c r="T43" s="69"/>
      <c r="U43" s="223"/>
      <c r="V43" s="223"/>
      <c r="W43" s="223"/>
      <c r="X43" s="232"/>
      <c r="Y43" s="232"/>
      <c r="Z43" s="232"/>
      <c r="AA43" s="232"/>
      <c r="AB43" s="232"/>
    </row>
    <row r="44" spans="1:28" s="78" customFormat="1" ht="16.5" customHeight="1">
      <c r="A44" s="77"/>
      <c r="B44" s="85"/>
      <c r="C44" s="136"/>
      <c r="D44" s="131"/>
      <c r="E44" s="137" t="str">
        <f>R4&amp;","&amp;R5</f>
        <v>Livestock food,Processed livestock food</v>
      </c>
      <c r="F44" s="137"/>
      <c r="G44" s="133"/>
      <c r="H44" s="138">
        <f>O4</f>
        <v>3624493.1945999959</v>
      </c>
      <c r="I44" s="139">
        <f>P4</f>
        <v>11.459992855198957</v>
      </c>
      <c r="J44" s="88"/>
      <c r="M44" s="234"/>
      <c r="N44" s="93"/>
      <c r="O44" s="233"/>
      <c r="P44" s="69"/>
      <c r="Q44" s="69"/>
      <c r="R44" s="69"/>
      <c r="S44" s="69"/>
      <c r="T44" s="69"/>
      <c r="U44" s="223"/>
      <c r="V44" s="223"/>
      <c r="W44" s="223"/>
      <c r="X44" s="234"/>
      <c r="Y44" s="234"/>
      <c r="Z44" s="234"/>
      <c r="AA44" s="234"/>
      <c r="AB44" s="234"/>
    </row>
    <row r="45" spans="1:28" s="78" customFormat="1" ht="5.0999999999999996" customHeight="1">
      <c r="A45" s="77"/>
      <c r="B45" s="85"/>
      <c r="C45" s="77"/>
      <c r="D45" s="131"/>
      <c r="E45" s="137"/>
      <c r="F45" s="137"/>
      <c r="G45" s="133"/>
      <c r="H45" s="140"/>
      <c r="I45" s="141"/>
      <c r="J45" s="88"/>
      <c r="M45" s="234"/>
      <c r="N45" s="93"/>
      <c r="O45" s="233"/>
      <c r="P45" s="69"/>
      <c r="Q45" s="69"/>
      <c r="R45" s="69"/>
      <c r="S45" s="69"/>
      <c r="T45" s="69"/>
      <c r="U45" s="223"/>
      <c r="V45" s="223"/>
      <c r="W45" s="223"/>
      <c r="X45" s="234"/>
      <c r="Y45" s="234"/>
      <c r="Z45" s="234"/>
      <c r="AA45" s="234"/>
      <c r="AB45" s="234"/>
    </row>
    <row r="46" spans="1:28" s="78" customFormat="1" ht="16.5" customHeight="1">
      <c r="A46" s="77"/>
      <c r="B46" s="85"/>
      <c r="C46" s="142"/>
      <c r="D46" s="131"/>
      <c r="E46" s="137" t="str">
        <f>R6&amp;","&amp;R7</f>
        <v>Aquatic food,Processed aquatic food</v>
      </c>
      <c r="F46" s="137"/>
      <c r="G46" s="133"/>
      <c r="H46" s="140">
        <f>O5</f>
        <v>1975263.3850500013</v>
      </c>
      <c r="I46" s="139">
        <f>P5</f>
        <v>6.2454260677146385</v>
      </c>
      <c r="J46" s="88"/>
      <c r="M46" s="235"/>
      <c r="N46" s="93"/>
      <c r="O46" s="233"/>
      <c r="P46" s="69"/>
      <c r="Q46" s="69"/>
      <c r="R46" s="69"/>
      <c r="S46" s="69"/>
      <c r="T46" s="69"/>
      <c r="U46" s="223"/>
      <c r="V46" s="223"/>
      <c r="W46" s="223"/>
      <c r="X46" s="234"/>
      <c r="Y46" s="234"/>
      <c r="Z46" s="234"/>
      <c r="AA46" s="234"/>
      <c r="AB46" s="234"/>
    </row>
    <row r="47" spans="1:28" s="78" customFormat="1" ht="5.0999999999999996" customHeight="1">
      <c r="A47" s="77"/>
      <c r="B47" s="85"/>
      <c r="C47" s="77"/>
      <c r="D47" s="131"/>
      <c r="E47" s="137"/>
      <c r="F47" s="137"/>
      <c r="G47" s="133"/>
      <c r="H47" s="140"/>
      <c r="I47" s="141"/>
      <c r="J47" s="88"/>
      <c r="M47" s="235"/>
      <c r="N47" s="93"/>
      <c r="O47" s="93"/>
      <c r="P47" s="69"/>
      <c r="Q47" s="69"/>
      <c r="R47" s="69"/>
      <c r="S47" s="69"/>
      <c r="T47" s="69"/>
      <c r="U47" s="223"/>
      <c r="V47" s="223"/>
      <c r="W47" s="223"/>
      <c r="X47" s="234"/>
      <c r="Y47" s="234"/>
      <c r="Z47" s="234"/>
      <c r="AA47" s="234"/>
      <c r="AB47" s="234"/>
    </row>
    <row r="48" spans="1:28" s="78" customFormat="1" ht="16.5" customHeight="1">
      <c r="A48" s="77"/>
      <c r="B48" s="85"/>
      <c r="C48" s="143"/>
      <c r="D48" s="131"/>
      <c r="E48" s="137" t="str">
        <f>R8&amp;","&amp;R9</f>
        <v>Agricultural food,Processed agricultural food</v>
      </c>
      <c r="F48" s="137"/>
      <c r="G48" s="133"/>
      <c r="H48" s="140">
        <f>O6</f>
        <v>20573484.913100012</v>
      </c>
      <c r="I48" s="139">
        <f>P6</f>
        <v>65.049643481725397</v>
      </c>
      <c r="J48" s="88"/>
      <c r="M48" s="235"/>
      <c r="N48" s="93"/>
      <c r="O48" s="93"/>
      <c r="P48" s="69"/>
      <c r="Q48" s="69"/>
      <c r="R48" s="69"/>
      <c r="S48" s="69"/>
      <c r="T48" s="69"/>
      <c r="U48" s="223"/>
      <c r="V48" s="223"/>
      <c r="W48" s="223"/>
      <c r="X48" s="234"/>
      <c r="Y48" s="234"/>
      <c r="Z48" s="234"/>
      <c r="AA48" s="234"/>
      <c r="AB48" s="234"/>
    </row>
    <row r="49" spans="1:28" s="78" customFormat="1" ht="5.0999999999999996" customHeight="1">
      <c r="A49" s="77"/>
      <c r="B49" s="85"/>
      <c r="C49" s="77"/>
      <c r="D49" s="131"/>
      <c r="E49" s="137"/>
      <c r="F49" s="137"/>
      <c r="G49" s="133"/>
      <c r="H49" s="140"/>
      <c r="I49" s="141"/>
      <c r="J49" s="88"/>
      <c r="M49" s="235"/>
      <c r="N49" s="93"/>
      <c r="O49" s="93"/>
      <c r="P49" s="69"/>
      <c r="Q49" s="69"/>
      <c r="R49" s="69"/>
      <c r="S49" s="69"/>
      <c r="T49" s="69"/>
      <c r="U49" s="223"/>
      <c r="V49" s="223"/>
      <c r="W49" s="223"/>
      <c r="X49" s="234"/>
      <c r="Y49" s="234"/>
      <c r="Z49" s="234"/>
      <c r="AA49" s="234"/>
      <c r="AB49" s="234"/>
    </row>
    <row r="50" spans="1:28" s="78" customFormat="1" ht="16.5" customHeight="1">
      <c r="A50" s="77"/>
      <c r="B50" s="85"/>
      <c r="C50" s="144"/>
      <c r="D50" s="131"/>
      <c r="E50" s="135" t="str">
        <f>R10</f>
        <v>Other foods</v>
      </c>
      <c r="F50" s="135"/>
      <c r="G50" s="133"/>
      <c r="H50" s="140">
        <f>O7</f>
        <v>2387451.0002999855</v>
      </c>
      <c r="I50" s="139">
        <f>P7</f>
        <v>7.5486888612008949</v>
      </c>
      <c r="J50" s="88"/>
      <c r="M50" s="235"/>
      <c r="N50" s="93"/>
      <c r="O50" s="93"/>
      <c r="P50" s="69"/>
      <c r="Q50" s="69"/>
      <c r="R50" s="69"/>
      <c r="S50" s="69"/>
      <c r="T50" s="69"/>
      <c r="U50" s="223"/>
      <c r="V50" s="223"/>
      <c r="W50" s="223"/>
      <c r="X50" s="234"/>
      <c r="Y50" s="234"/>
      <c r="Z50" s="234"/>
      <c r="AA50" s="234"/>
      <c r="AB50" s="234"/>
    </row>
    <row r="51" spans="1:28" s="78" customFormat="1" ht="5.0999999999999996" customHeight="1">
      <c r="A51" s="77"/>
      <c r="B51" s="85"/>
      <c r="C51" s="77"/>
      <c r="D51" s="131"/>
      <c r="E51" s="135"/>
      <c r="F51" s="135"/>
      <c r="G51" s="133"/>
      <c r="H51" s="140"/>
      <c r="I51" s="141"/>
      <c r="J51" s="88"/>
      <c r="M51" s="235"/>
      <c r="N51" s="93"/>
      <c r="O51" s="93"/>
      <c r="P51" s="69"/>
      <c r="Q51" s="69"/>
      <c r="R51" s="69"/>
      <c r="S51" s="69"/>
      <c r="T51" s="69"/>
      <c r="U51" s="223"/>
      <c r="V51" s="223"/>
      <c r="W51" s="223"/>
      <c r="X51" s="234"/>
      <c r="Y51" s="234"/>
      <c r="Z51" s="234"/>
      <c r="AA51" s="234"/>
      <c r="AB51" s="234"/>
    </row>
    <row r="52" spans="1:28" s="78" customFormat="1" ht="16.5" customHeight="1">
      <c r="A52" s="77"/>
      <c r="B52" s="85"/>
      <c r="C52" s="145"/>
      <c r="D52" s="131"/>
      <c r="E52" s="135" t="str">
        <f>R11</f>
        <v>Beverages</v>
      </c>
      <c r="F52" s="135"/>
      <c r="G52" s="133"/>
      <c r="H52" s="140">
        <f>O8</f>
        <v>1284236.8304600012</v>
      </c>
      <c r="I52" s="139">
        <f>P8</f>
        <v>4.0605249096292466</v>
      </c>
      <c r="J52" s="88"/>
      <c r="M52" s="235"/>
      <c r="N52" s="93"/>
      <c r="O52" s="93"/>
      <c r="P52" s="69"/>
      <c r="Q52" s="69"/>
      <c r="R52" s="69"/>
      <c r="S52" s="69"/>
      <c r="T52" s="69"/>
      <c r="U52" s="223"/>
      <c r="V52" s="223"/>
      <c r="W52" s="223"/>
      <c r="X52" s="234"/>
      <c r="Y52" s="234"/>
      <c r="Z52" s="234"/>
      <c r="AA52" s="234"/>
      <c r="AB52" s="234"/>
    </row>
    <row r="53" spans="1:28" s="78" customFormat="1" ht="5.0999999999999996" customHeight="1">
      <c r="A53" s="77"/>
      <c r="B53" s="85"/>
      <c r="C53" s="77"/>
      <c r="D53" s="131"/>
      <c r="E53" s="135"/>
      <c r="F53" s="135"/>
      <c r="G53" s="133"/>
      <c r="H53" s="140"/>
      <c r="I53" s="141"/>
      <c r="J53" s="88"/>
      <c r="M53" s="235"/>
      <c r="N53" s="93"/>
      <c r="O53" s="93"/>
      <c r="P53" s="69"/>
      <c r="Q53" s="69"/>
      <c r="R53" s="69"/>
      <c r="S53" s="69"/>
      <c r="T53" s="69"/>
      <c r="U53" s="223"/>
      <c r="V53" s="223"/>
      <c r="W53" s="223"/>
      <c r="X53" s="234"/>
      <c r="Y53" s="234"/>
      <c r="Z53" s="234"/>
      <c r="AA53" s="234"/>
      <c r="AB53" s="234"/>
    </row>
    <row r="54" spans="1:28" s="78" customFormat="1" ht="16.5" customHeight="1">
      <c r="A54" s="77"/>
      <c r="B54" s="85"/>
      <c r="C54" s="146"/>
      <c r="D54" s="131"/>
      <c r="E54" s="135" t="str">
        <f>R12</f>
        <v>Food additives</v>
      </c>
      <c r="F54" s="135"/>
      <c r="G54" s="133"/>
      <c r="H54" s="140">
        <f>O9</f>
        <v>752774.17028000392</v>
      </c>
      <c r="I54" s="139">
        <f>P9</f>
        <v>2.3801359665511059</v>
      </c>
      <c r="J54" s="88"/>
      <c r="M54" s="235"/>
      <c r="N54" s="93"/>
      <c r="O54" s="93"/>
      <c r="P54" s="69"/>
      <c r="Q54" s="69"/>
      <c r="R54" s="69"/>
      <c r="S54" s="69"/>
      <c r="T54" s="69"/>
      <c r="U54" s="223"/>
      <c r="V54" s="223"/>
      <c r="W54" s="223"/>
      <c r="X54" s="234"/>
      <c r="Y54" s="234"/>
      <c r="Z54" s="234"/>
      <c r="AA54" s="234"/>
      <c r="AB54" s="234"/>
    </row>
    <row r="55" spans="1:28" s="78" customFormat="1" ht="5.0999999999999996" customHeight="1">
      <c r="A55" s="77"/>
      <c r="B55" s="85"/>
      <c r="C55" s="77"/>
      <c r="D55" s="131"/>
      <c r="E55" s="135"/>
      <c r="F55" s="135"/>
      <c r="G55" s="133"/>
      <c r="H55" s="140"/>
      <c r="I55" s="141"/>
      <c r="J55" s="88"/>
      <c r="M55" s="234"/>
      <c r="N55" s="93"/>
      <c r="O55" s="93"/>
      <c r="P55" s="69"/>
      <c r="Q55" s="69"/>
      <c r="R55" s="69"/>
      <c r="S55" s="69"/>
      <c r="T55" s="69"/>
      <c r="U55" s="223"/>
      <c r="V55" s="223"/>
      <c r="W55" s="223"/>
      <c r="X55" s="234"/>
      <c r="Y55" s="234"/>
      <c r="Z55" s="234"/>
      <c r="AA55" s="234"/>
      <c r="AB55" s="234"/>
    </row>
    <row r="56" spans="1:28" s="78" customFormat="1" ht="16.5" customHeight="1">
      <c r="A56" s="77"/>
      <c r="B56" s="85"/>
      <c r="C56" s="147"/>
      <c r="D56" s="131"/>
      <c r="E56" s="135" t="str">
        <f>R13</f>
        <v>Tools and apparatus</v>
      </c>
      <c r="F56" s="135"/>
      <c r="G56" s="133"/>
      <c r="H56" s="140">
        <f>O10</f>
        <v>878838.4714600005</v>
      </c>
      <c r="I56" s="139">
        <f>P10</f>
        <v>2.7787285181858592</v>
      </c>
      <c r="J56" s="88"/>
      <c r="M56" s="234"/>
      <c r="N56" s="93"/>
      <c r="O56" s="93"/>
      <c r="P56" s="69"/>
      <c r="Q56" s="69"/>
      <c r="R56" s="69"/>
      <c r="S56" s="69"/>
      <c r="T56" s="69"/>
      <c r="U56" s="223"/>
      <c r="V56" s="223"/>
      <c r="W56" s="223"/>
      <c r="X56" s="234"/>
      <c r="Y56" s="234"/>
      <c r="Z56" s="234"/>
      <c r="AA56" s="234"/>
      <c r="AB56" s="234"/>
    </row>
    <row r="57" spans="1:28" s="78" customFormat="1" ht="5.0999999999999996" customHeight="1">
      <c r="A57" s="77"/>
      <c r="B57" s="85"/>
      <c r="C57" s="77"/>
      <c r="D57" s="131"/>
      <c r="E57" s="135"/>
      <c r="F57" s="135"/>
      <c r="G57" s="133"/>
      <c r="H57" s="140"/>
      <c r="I57" s="141"/>
      <c r="J57" s="88"/>
      <c r="M57" s="234"/>
      <c r="N57" s="93"/>
      <c r="O57" s="93"/>
      <c r="P57" s="69"/>
      <c r="Q57" s="69"/>
      <c r="R57" s="69"/>
      <c r="S57" s="69"/>
      <c r="T57" s="69"/>
      <c r="U57" s="223"/>
      <c r="V57" s="223"/>
      <c r="W57" s="223"/>
      <c r="X57" s="234"/>
      <c r="Y57" s="234"/>
      <c r="Z57" s="234"/>
      <c r="AA57" s="234"/>
      <c r="AB57" s="234"/>
    </row>
    <row r="58" spans="1:28" s="78" customFormat="1" ht="16.5" customHeight="1">
      <c r="A58" s="77"/>
      <c r="B58" s="85"/>
      <c r="C58" s="148"/>
      <c r="D58" s="131"/>
      <c r="E58" s="135" t="str">
        <f>R14</f>
        <v>Containers and packaging</v>
      </c>
      <c r="F58" s="135"/>
      <c r="G58" s="133"/>
      <c r="H58" s="140">
        <f>O11</f>
        <v>89150.753899999865</v>
      </c>
      <c r="I58" s="139">
        <f>P11</f>
        <v>0.28187858215646383</v>
      </c>
      <c r="J58" s="88"/>
      <c r="M58" s="234"/>
      <c r="N58" s="93"/>
      <c r="O58" s="93"/>
      <c r="P58" s="69"/>
      <c r="Q58" s="69"/>
      <c r="R58" s="69"/>
      <c r="S58" s="69"/>
      <c r="T58" s="69"/>
      <c r="U58" s="223"/>
      <c r="V58" s="223"/>
      <c r="W58" s="223"/>
      <c r="X58" s="234"/>
      <c r="Y58" s="234"/>
      <c r="Z58" s="234"/>
      <c r="AA58" s="234"/>
      <c r="AB58" s="234"/>
    </row>
    <row r="59" spans="1:28" s="78" customFormat="1" ht="5.0999999999999996" customHeight="1">
      <c r="A59" s="77"/>
      <c r="B59" s="85"/>
      <c r="C59" s="77"/>
      <c r="D59" s="131"/>
      <c r="E59" s="135"/>
      <c r="F59" s="135"/>
      <c r="G59" s="133"/>
      <c r="H59" s="140"/>
      <c r="I59" s="141"/>
      <c r="J59" s="88"/>
      <c r="M59" s="234"/>
      <c r="N59" s="93"/>
      <c r="O59" s="93"/>
      <c r="P59" s="69"/>
      <c r="Q59" s="69"/>
      <c r="R59" s="69"/>
      <c r="S59" s="69"/>
      <c r="T59" s="69"/>
      <c r="U59" s="223"/>
      <c r="V59" s="223"/>
      <c r="W59" s="223"/>
      <c r="X59" s="234"/>
      <c r="Y59" s="234"/>
      <c r="Z59" s="234"/>
      <c r="AA59" s="234"/>
      <c r="AB59" s="234"/>
    </row>
    <row r="60" spans="1:28" s="78" customFormat="1" ht="16.5" customHeight="1">
      <c r="A60" s="77"/>
      <c r="B60" s="85"/>
      <c r="C60" s="149"/>
      <c r="D60" s="131"/>
      <c r="E60" s="135" t="str">
        <f>R15</f>
        <v>Toys</v>
      </c>
      <c r="F60" s="135"/>
      <c r="G60" s="133"/>
      <c r="H60" s="140">
        <f>O12</f>
        <v>61667.266120000015</v>
      </c>
      <c r="I60" s="139">
        <f>P12</f>
        <v>0.19498075763744011</v>
      </c>
      <c r="J60" s="88"/>
      <c r="M60" s="234"/>
      <c r="N60" s="93"/>
      <c r="O60" s="93"/>
      <c r="P60" s="69"/>
      <c r="Q60" s="69"/>
      <c r="R60" s="69"/>
      <c r="S60" s="69"/>
      <c r="T60" s="69"/>
      <c r="U60" s="223"/>
      <c r="V60" s="223"/>
      <c r="W60" s="223"/>
      <c r="X60" s="234"/>
      <c r="Y60" s="234"/>
      <c r="Z60" s="234"/>
      <c r="AA60" s="234"/>
      <c r="AB60" s="234"/>
    </row>
    <row r="61" spans="1:28" s="78" customFormat="1" ht="5.0999999999999996" customHeight="1">
      <c r="A61" s="77"/>
      <c r="B61" s="85"/>
      <c r="C61" s="131"/>
      <c r="D61" s="131"/>
      <c r="E61" s="135"/>
      <c r="F61" s="135"/>
      <c r="G61" s="133"/>
      <c r="H61" s="140"/>
      <c r="I61" s="141"/>
      <c r="J61" s="88"/>
      <c r="M61" s="234"/>
      <c r="N61" s="93"/>
      <c r="O61" s="93"/>
      <c r="P61" s="69"/>
      <c r="Q61" s="69"/>
      <c r="R61" s="69"/>
      <c r="S61" s="69"/>
      <c r="T61" s="69"/>
      <c r="U61" s="223"/>
      <c r="V61" s="223"/>
      <c r="W61" s="223"/>
      <c r="X61" s="234"/>
      <c r="Y61" s="234"/>
      <c r="Z61" s="234"/>
      <c r="AA61" s="234"/>
      <c r="AB61" s="234"/>
    </row>
    <row r="62" spans="1:28" s="78" customFormat="1" ht="14.25" customHeight="1">
      <c r="A62" s="77"/>
      <c r="B62" s="85"/>
      <c r="C62" s="131"/>
      <c r="D62" s="131"/>
      <c r="E62" s="132" t="str">
        <f>R16</f>
        <v>total</v>
      </c>
      <c r="F62" s="132"/>
      <c r="G62" s="133"/>
      <c r="H62" s="140">
        <f>H44+H46+H48+H50+H52+H54+H56+H58+H60</f>
        <v>31627359.985270001</v>
      </c>
      <c r="I62" s="150"/>
      <c r="J62" s="88"/>
      <c r="M62" s="234"/>
      <c r="N62" s="93"/>
      <c r="O62" s="93"/>
      <c r="P62" s="69"/>
      <c r="Q62" s="69"/>
      <c r="R62" s="69"/>
      <c r="S62" s="69"/>
      <c r="T62" s="69"/>
      <c r="U62" s="223"/>
      <c r="V62" s="223"/>
      <c r="W62" s="223"/>
      <c r="X62" s="234"/>
      <c r="Y62" s="234"/>
      <c r="Z62" s="234"/>
      <c r="AA62" s="234"/>
      <c r="AB62" s="234"/>
    </row>
    <row r="63" spans="1:28" s="78" customFormat="1" ht="6" customHeight="1">
      <c r="A63" s="77"/>
      <c r="B63" s="104"/>
      <c r="C63" s="151"/>
      <c r="D63" s="151"/>
      <c r="E63" s="151"/>
      <c r="F63" s="151"/>
      <c r="G63" s="105"/>
      <c r="H63" s="105"/>
      <c r="I63" s="105"/>
      <c r="J63" s="107"/>
      <c r="M63" s="234"/>
      <c r="N63" s="93"/>
      <c r="O63" s="93"/>
      <c r="P63" s="69"/>
      <c r="Q63" s="69"/>
      <c r="R63" s="69"/>
      <c r="S63" s="69"/>
      <c r="T63" s="69"/>
      <c r="U63" s="223"/>
      <c r="V63" s="223"/>
      <c r="W63" s="223"/>
      <c r="X63" s="234"/>
      <c r="Y63" s="234"/>
      <c r="Z63" s="234"/>
      <c r="AA63" s="234"/>
      <c r="AB63" s="234"/>
    </row>
    <row r="64" spans="1:28">
      <c r="A64" s="77"/>
      <c r="B64" s="74"/>
      <c r="C64" s="74"/>
      <c r="D64" s="76"/>
      <c r="E64" s="76"/>
      <c r="F64" s="76"/>
      <c r="G64" s="76"/>
      <c r="H64" s="76"/>
      <c r="I64" s="76"/>
      <c r="J64" s="68"/>
      <c r="K64" s="78"/>
      <c r="L64" s="78"/>
    </row>
  </sheetData>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808"/>
  <sheetViews>
    <sheetView workbookViewId="0"/>
  </sheetViews>
  <sheetFormatPr defaultRowHeight="15"/>
  <cols>
    <col min="1" max="1" width="5.875" style="152" customWidth="1"/>
    <col min="2" max="2" width="5" style="152" customWidth="1"/>
    <col min="3" max="3" width="4.75" style="152" customWidth="1"/>
    <col min="4" max="4" width="22" style="152" customWidth="1"/>
    <col min="11" max="11" width="16.625" customWidth="1"/>
  </cols>
  <sheetData>
    <row r="1" spans="1:10">
      <c r="A1" s="152" t="s">
        <v>184</v>
      </c>
    </row>
    <row r="2" spans="1:10" s="1" customFormat="1" ht="15.75">
      <c r="A2" s="292" t="s">
        <v>140</v>
      </c>
      <c r="B2" s="293"/>
      <c r="C2" s="294"/>
      <c r="D2" s="298" t="s">
        <v>185</v>
      </c>
      <c r="E2" s="274" t="s">
        <v>39</v>
      </c>
      <c r="F2" s="274"/>
      <c r="G2" s="274" t="s">
        <v>40</v>
      </c>
      <c r="H2" s="274"/>
      <c r="I2" s="274" t="s">
        <v>41</v>
      </c>
      <c r="J2" s="274"/>
    </row>
    <row r="3" spans="1:10" s="1" customFormat="1" ht="31.5">
      <c r="A3" s="295"/>
      <c r="B3" s="296"/>
      <c r="C3" s="297"/>
      <c r="D3" s="299"/>
      <c r="E3" s="108" t="s">
        <v>42</v>
      </c>
      <c r="F3" s="108" t="s">
        <v>186</v>
      </c>
      <c r="G3" s="108" t="s">
        <v>42</v>
      </c>
      <c r="H3" s="108" t="s">
        <v>187</v>
      </c>
      <c r="I3" s="108" t="s">
        <v>42</v>
      </c>
      <c r="J3" s="108" t="s">
        <v>187</v>
      </c>
    </row>
    <row r="4" spans="1:10">
      <c r="A4" s="119" t="s">
        <v>155</v>
      </c>
      <c r="B4" s="120"/>
      <c r="C4" s="120"/>
      <c r="D4" s="153"/>
      <c r="E4" s="154" t="s">
        <v>203</v>
      </c>
      <c r="F4" s="155" t="s">
        <v>203</v>
      </c>
      <c r="G4" s="155" t="s">
        <v>203</v>
      </c>
      <c r="H4" s="155" t="s">
        <v>203</v>
      </c>
      <c r="I4" s="155" t="s">
        <v>203</v>
      </c>
      <c r="J4" s="156" t="s">
        <v>203</v>
      </c>
    </row>
    <row r="5" spans="1:10">
      <c r="A5" s="114"/>
      <c r="B5" s="115" t="s">
        <v>204</v>
      </c>
      <c r="C5" s="115"/>
      <c r="D5" s="157"/>
      <c r="E5" s="158" t="s">
        <v>203</v>
      </c>
      <c r="F5" s="159" t="s">
        <v>203</v>
      </c>
      <c r="G5" s="159" t="s">
        <v>203</v>
      </c>
      <c r="H5" s="159" t="s">
        <v>203</v>
      </c>
      <c r="I5" s="159" t="s">
        <v>203</v>
      </c>
      <c r="J5" s="160" t="s">
        <v>203</v>
      </c>
    </row>
    <row r="6" spans="1:10">
      <c r="A6" s="114"/>
      <c r="B6" s="115"/>
      <c r="C6" s="115" t="s">
        <v>205</v>
      </c>
      <c r="D6" s="157"/>
      <c r="E6" s="158" t="s">
        <v>203</v>
      </c>
      <c r="F6" s="159" t="s">
        <v>203</v>
      </c>
      <c r="G6" s="159" t="s">
        <v>203</v>
      </c>
      <c r="H6" s="159" t="s">
        <v>203</v>
      </c>
      <c r="I6" s="159" t="s">
        <v>203</v>
      </c>
      <c r="J6" s="160" t="s">
        <v>203</v>
      </c>
    </row>
    <row r="7" spans="1:10">
      <c r="A7" s="114"/>
      <c r="B7" s="115"/>
      <c r="C7" s="115"/>
      <c r="D7" s="157" t="s">
        <v>534</v>
      </c>
      <c r="E7" s="158">
        <v>43674</v>
      </c>
      <c r="F7" s="159">
        <v>288300.30358999991</v>
      </c>
      <c r="G7" s="159">
        <v>520</v>
      </c>
      <c r="H7" s="159">
        <v>3368.6491899999987</v>
      </c>
      <c r="I7" s="159">
        <v>0</v>
      </c>
      <c r="J7" s="160">
        <v>0</v>
      </c>
    </row>
    <row r="8" spans="1:10">
      <c r="A8" s="114"/>
      <c r="B8" s="115"/>
      <c r="C8" s="115"/>
      <c r="D8" s="157" t="s">
        <v>535</v>
      </c>
      <c r="E8" s="158">
        <v>28661</v>
      </c>
      <c r="F8" s="159">
        <v>245838.30681000065</v>
      </c>
      <c r="G8" s="159">
        <v>491</v>
      </c>
      <c r="H8" s="159">
        <v>4443.007279999998</v>
      </c>
      <c r="I8" s="159">
        <v>1</v>
      </c>
      <c r="J8" s="160">
        <v>1.3512200000000001</v>
      </c>
    </row>
    <row r="9" spans="1:10">
      <c r="A9" s="114"/>
      <c r="B9" s="115"/>
      <c r="C9" s="115"/>
      <c r="D9" s="157" t="s">
        <v>536</v>
      </c>
      <c r="E9" s="158">
        <v>5164</v>
      </c>
      <c r="F9" s="159">
        <v>55410.777460000027</v>
      </c>
      <c r="G9" s="159">
        <v>81</v>
      </c>
      <c r="H9" s="159">
        <v>514.28122999999994</v>
      </c>
      <c r="I9" s="159">
        <v>0</v>
      </c>
      <c r="J9" s="160">
        <v>0</v>
      </c>
    </row>
    <row r="10" spans="1:10">
      <c r="A10" s="114"/>
      <c r="B10" s="115"/>
      <c r="C10" s="115"/>
      <c r="D10" s="157" t="s">
        <v>537</v>
      </c>
      <c r="E10" s="158">
        <v>3358</v>
      </c>
      <c r="F10" s="159">
        <v>34312.832590000042</v>
      </c>
      <c r="G10" s="159">
        <v>88</v>
      </c>
      <c r="H10" s="159">
        <v>862.40539999999987</v>
      </c>
      <c r="I10" s="159">
        <v>0</v>
      </c>
      <c r="J10" s="160">
        <v>0</v>
      </c>
    </row>
    <row r="11" spans="1:10">
      <c r="A11" s="114"/>
      <c r="B11" s="115"/>
      <c r="C11" s="115"/>
      <c r="D11" s="157" t="s">
        <v>538</v>
      </c>
      <c r="E11" s="158">
        <v>5384</v>
      </c>
      <c r="F11" s="159">
        <v>27252.54504999999</v>
      </c>
      <c r="G11" s="159">
        <v>25</v>
      </c>
      <c r="H11" s="159">
        <v>200.14184999999995</v>
      </c>
      <c r="I11" s="159">
        <v>0</v>
      </c>
      <c r="J11" s="160">
        <v>0</v>
      </c>
    </row>
    <row r="12" spans="1:10">
      <c r="A12" s="114"/>
      <c r="B12" s="115"/>
      <c r="C12" s="115" t="s">
        <v>206</v>
      </c>
      <c r="D12" s="157"/>
      <c r="E12" s="158" t="s">
        <v>203</v>
      </c>
      <c r="F12" s="159" t="s">
        <v>203</v>
      </c>
      <c r="G12" s="159" t="s">
        <v>203</v>
      </c>
      <c r="H12" s="159" t="s">
        <v>203</v>
      </c>
      <c r="I12" s="159" t="s">
        <v>203</v>
      </c>
      <c r="J12" s="160" t="s">
        <v>203</v>
      </c>
    </row>
    <row r="13" spans="1:10">
      <c r="A13" s="114"/>
      <c r="B13" s="115"/>
      <c r="C13" s="115"/>
      <c r="D13" s="157" t="s">
        <v>535</v>
      </c>
      <c r="E13" s="158">
        <v>8</v>
      </c>
      <c r="F13" s="159">
        <v>52.050070000000005</v>
      </c>
      <c r="G13" s="159">
        <v>3</v>
      </c>
      <c r="H13" s="159">
        <v>12.512400000000001</v>
      </c>
      <c r="I13" s="159">
        <v>0</v>
      </c>
      <c r="J13" s="160">
        <v>0</v>
      </c>
    </row>
    <row r="14" spans="1:10">
      <c r="A14" s="114"/>
      <c r="B14" s="115"/>
      <c r="C14" s="115"/>
      <c r="D14" s="157" t="s">
        <v>539</v>
      </c>
      <c r="E14" s="158">
        <v>1</v>
      </c>
      <c r="F14" s="159">
        <v>0.23066999999999999</v>
      </c>
      <c r="G14" s="159">
        <v>1</v>
      </c>
      <c r="H14" s="159">
        <v>0.23066999999999999</v>
      </c>
      <c r="I14" s="159">
        <v>0</v>
      </c>
      <c r="J14" s="160">
        <v>0</v>
      </c>
    </row>
    <row r="15" spans="1:10">
      <c r="A15" s="114"/>
      <c r="B15" s="115"/>
      <c r="C15" s="115" t="s">
        <v>207</v>
      </c>
      <c r="D15" s="157"/>
      <c r="E15" s="158" t="s">
        <v>203</v>
      </c>
      <c r="F15" s="159" t="s">
        <v>203</v>
      </c>
      <c r="G15" s="159" t="s">
        <v>203</v>
      </c>
      <c r="H15" s="159" t="s">
        <v>203</v>
      </c>
      <c r="I15" s="159" t="s">
        <v>203</v>
      </c>
      <c r="J15" s="160" t="s">
        <v>203</v>
      </c>
    </row>
    <row r="16" spans="1:10">
      <c r="A16" s="114"/>
      <c r="B16" s="115"/>
      <c r="C16" s="115"/>
      <c r="D16" s="157" t="s">
        <v>534</v>
      </c>
      <c r="E16" s="158">
        <v>22352</v>
      </c>
      <c r="F16" s="159">
        <v>364781.26216000004</v>
      </c>
      <c r="G16" s="159">
        <v>191</v>
      </c>
      <c r="H16" s="159">
        <v>2571.1254099999992</v>
      </c>
      <c r="I16" s="159">
        <v>0</v>
      </c>
      <c r="J16" s="160">
        <v>0</v>
      </c>
    </row>
    <row r="17" spans="1:10">
      <c r="A17" s="114"/>
      <c r="B17" s="115"/>
      <c r="C17" s="115"/>
      <c r="D17" s="157" t="s">
        <v>536</v>
      </c>
      <c r="E17" s="158">
        <v>13398</v>
      </c>
      <c r="F17" s="159">
        <v>246710.33987999998</v>
      </c>
      <c r="G17" s="159">
        <v>92</v>
      </c>
      <c r="H17" s="159">
        <v>1424.6997800000001</v>
      </c>
      <c r="I17" s="159">
        <v>0</v>
      </c>
      <c r="J17" s="160">
        <v>0</v>
      </c>
    </row>
    <row r="18" spans="1:10">
      <c r="A18" s="114"/>
      <c r="B18" s="115"/>
      <c r="C18" s="115"/>
      <c r="D18" s="157" t="s">
        <v>540</v>
      </c>
      <c r="E18" s="158">
        <v>8197</v>
      </c>
      <c r="F18" s="159">
        <v>145634.36822000018</v>
      </c>
      <c r="G18" s="159">
        <v>95</v>
      </c>
      <c r="H18" s="159">
        <v>1449.9143000000001</v>
      </c>
      <c r="I18" s="159">
        <v>0</v>
      </c>
      <c r="J18" s="160">
        <v>0</v>
      </c>
    </row>
    <row r="19" spans="1:10">
      <c r="A19" s="114"/>
      <c r="B19" s="115"/>
      <c r="C19" s="115"/>
      <c r="D19" s="157" t="s">
        <v>538</v>
      </c>
      <c r="E19" s="158">
        <v>9899</v>
      </c>
      <c r="F19" s="159">
        <v>138195.37782999998</v>
      </c>
      <c r="G19" s="159">
        <v>77</v>
      </c>
      <c r="H19" s="159">
        <v>913.91228000000001</v>
      </c>
      <c r="I19" s="159">
        <v>0</v>
      </c>
      <c r="J19" s="160">
        <v>0</v>
      </c>
    </row>
    <row r="20" spans="1:10">
      <c r="A20" s="114"/>
      <c r="B20" s="115"/>
      <c r="C20" s="115"/>
      <c r="D20" s="157" t="s">
        <v>541</v>
      </c>
      <c r="E20" s="158">
        <v>7000</v>
      </c>
      <c r="F20" s="159">
        <v>89086.647999999826</v>
      </c>
      <c r="G20" s="159">
        <v>120</v>
      </c>
      <c r="H20" s="159">
        <v>1200.4700600000001</v>
      </c>
      <c r="I20" s="159">
        <v>0</v>
      </c>
      <c r="J20" s="160">
        <v>0</v>
      </c>
    </row>
    <row r="21" spans="1:10">
      <c r="A21" s="114"/>
      <c r="B21" s="115"/>
      <c r="C21" s="115" t="s">
        <v>209</v>
      </c>
      <c r="D21" s="157"/>
      <c r="E21" s="158" t="s">
        <v>203</v>
      </c>
      <c r="F21" s="159" t="s">
        <v>203</v>
      </c>
      <c r="G21" s="159" t="s">
        <v>203</v>
      </c>
      <c r="H21" s="159" t="s">
        <v>203</v>
      </c>
      <c r="I21" s="159" t="s">
        <v>203</v>
      </c>
      <c r="J21" s="160" t="s">
        <v>203</v>
      </c>
    </row>
    <row r="22" spans="1:10">
      <c r="A22" s="114"/>
      <c r="B22" s="115"/>
      <c r="C22" s="115"/>
      <c r="D22" s="157" t="s">
        <v>542</v>
      </c>
      <c r="E22" s="158">
        <v>296</v>
      </c>
      <c r="F22" s="159">
        <v>1458.2717000000002</v>
      </c>
      <c r="G22" s="159">
        <v>156</v>
      </c>
      <c r="H22" s="159">
        <v>618.54309999999998</v>
      </c>
      <c r="I22" s="159">
        <v>0</v>
      </c>
      <c r="J22" s="160">
        <v>0</v>
      </c>
    </row>
    <row r="23" spans="1:10">
      <c r="A23" s="114"/>
      <c r="B23" s="115"/>
      <c r="C23" s="115"/>
      <c r="D23" s="157" t="s">
        <v>536</v>
      </c>
      <c r="E23" s="158">
        <v>470</v>
      </c>
      <c r="F23" s="159">
        <v>1313.7826399999999</v>
      </c>
      <c r="G23" s="159">
        <v>323</v>
      </c>
      <c r="H23" s="159">
        <v>811.78935000000001</v>
      </c>
      <c r="I23" s="159">
        <v>0</v>
      </c>
      <c r="J23" s="160">
        <v>0</v>
      </c>
    </row>
    <row r="24" spans="1:10">
      <c r="A24" s="114"/>
      <c r="B24" s="115"/>
      <c r="C24" s="115"/>
      <c r="D24" s="157" t="s">
        <v>543</v>
      </c>
      <c r="E24" s="158">
        <v>58</v>
      </c>
      <c r="F24" s="159">
        <v>573.79174999999998</v>
      </c>
      <c r="G24" s="159">
        <v>12</v>
      </c>
      <c r="H24" s="159">
        <v>96.064390000000017</v>
      </c>
      <c r="I24" s="159">
        <v>0</v>
      </c>
      <c r="J24" s="160">
        <v>0</v>
      </c>
    </row>
    <row r="25" spans="1:10">
      <c r="A25" s="114"/>
      <c r="B25" s="115"/>
      <c r="C25" s="115"/>
      <c r="D25" s="157" t="s">
        <v>544</v>
      </c>
      <c r="E25" s="158">
        <v>89</v>
      </c>
      <c r="F25" s="159">
        <v>549.98782999999992</v>
      </c>
      <c r="G25" s="159">
        <v>37</v>
      </c>
      <c r="H25" s="159">
        <v>233.73587000000003</v>
      </c>
      <c r="I25" s="159">
        <v>0</v>
      </c>
      <c r="J25" s="160">
        <v>0</v>
      </c>
    </row>
    <row r="26" spans="1:10">
      <c r="A26" s="114"/>
      <c r="B26" s="115"/>
      <c r="C26" s="115"/>
      <c r="D26" s="157" t="s">
        <v>538</v>
      </c>
      <c r="E26" s="158">
        <v>222</v>
      </c>
      <c r="F26" s="159">
        <v>480.41908999999998</v>
      </c>
      <c r="G26" s="159">
        <v>170</v>
      </c>
      <c r="H26" s="159">
        <v>236.86082999999994</v>
      </c>
      <c r="I26" s="159">
        <v>0</v>
      </c>
      <c r="J26" s="160">
        <v>0</v>
      </c>
    </row>
    <row r="27" spans="1:10">
      <c r="A27" s="114"/>
      <c r="B27" s="115"/>
      <c r="C27" s="115" t="s">
        <v>211</v>
      </c>
      <c r="D27" s="157"/>
      <c r="E27" s="158" t="s">
        <v>203</v>
      </c>
      <c r="F27" s="159" t="s">
        <v>203</v>
      </c>
      <c r="G27" s="159" t="s">
        <v>203</v>
      </c>
      <c r="H27" s="159" t="s">
        <v>203</v>
      </c>
      <c r="I27" s="159" t="s">
        <v>203</v>
      </c>
      <c r="J27" s="160" t="s">
        <v>203</v>
      </c>
    </row>
    <row r="28" spans="1:10">
      <c r="A28" s="114"/>
      <c r="B28" s="115"/>
      <c r="C28" s="115"/>
      <c r="D28" s="157" t="s">
        <v>535</v>
      </c>
      <c r="E28" s="158">
        <v>1510</v>
      </c>
      <c r="F28" s="159">
        <v>13282.909699999998</v>
      </c>
      <c r="G28" s="159">
        <v>91</v>
      </c>
      <c r="H28" s="159">
        <v>868.18143000000009</v>
      </c>
      <c r="I28" s="159">
        <v>0</v>
      </c>
      <c r="J28" s="160">
        <v>0</v>
      </c>
    </row>
    <row r="29" spans="1:10">
      <c r="A29" s="114"/>
      <c r="B29" s="115"/>
      <c r="C29" s="115"/>
      <c r="D29" s="157" t="s">
        <v>537</v>
      </c>
      <c r="E29" s="158">
        <v>558</v>
      </c>
      <c r="F29" s="159">
        <v>6054.9689699999999</v>
      </c>
      <c r="G29" s="159">
        <v>38</v>
      </c>
      <c r="H29" s="159">
        <v>414.61636999999996</v>
      </c>
      <c r="I29" s="159">
        <v>0</v>
      </c>
      <c r="J29" s="160">
        <v>0</v>
      </c>
    </row>
    <row r="30" spans="1:10">
      <c r="A30" s="114"/>
      <c r="B30" s="115"/>
      <c r="C30" s="115"/>
      <c r="D30" s="157" t="s">
        <v>542</v>
      </c>
      <c r="E30" s="158">
        <v>28</v>
      </c>
      <c r="F30" s="159">
        <v>396.03426999999999</v>
      </c>
      <c r="G30" s="159">
        <v>0</v>
      </c>
      <c r="H30" s="159">
        <v>0</v>
      </c>
      <c r="I30" s="159">
        <v>0</v>
      </c>
      <c r="J30" s="160">
        <v>0</v>
      </c>
    </row>
    <row r="31" spans="1:10">
      <c r="A31" s="114"/>
      <c r="B31" s="115"/>
      <c r="C31" s="115"/>
      <c r="D31" s="157" t="s">
        <v>545</v>
      </c>
      <c r="E31" s="158">
        <v>35</v>
      </c>
      <c r="F31" s="159">
        <v>260.32312999999994</v>
      </c>
      <c r="G31" s="159">
        <v>4</v>
      </c>
      <c r="H31" s="159">
        <v>40.659829999999999</v>
      </c>
      <c r="I31" s="159">
        <v>0</v>
      </c>
      <c r="J31" s="160">
        <v>0</v>
      </c>
    </row>
    <row r="32" spans="1:10">
      <c r="A32" s="114"/>
      <c r="B32" s="115"/>
      <c r="C32" s="115"/>
      <c r="D32" s="157" t="s">
        <v>546</v>
      </c>
      <c r="E32" s="158">
        <v>203</v>
      </c>
      <c r="F32" s="159">
        <v>56.707979999999999</v>
      </c>
      <c r="G32" s="159">
        <v>12</v>
      </c>
      <c r="H32" s="159">
        <v>1.4201000000000001</v>
      </c>
      <c r="I32" s="159">
        <v>0</v>
      </c>
      <c r="J32" s="160">
        <v>0</v>
      </c>
    </row>
    <row r="33" spans="1:10">
      <c r="A33" s="114"/>
      <c r="B33" s="115"/>
      <c r="C33" s="115" t="s">
        <v>212</v>
      </c>
      <c r="D33" s="157"/>
      <c r="E33" s="158" t="s">
        <v>203</v>
      </c>
      <c r="F33" s="159" t="s">
        <v>203</v>
      </c>
      <c r="G33" s="159" t="s">
        <v>203</v>
      </c>
      <c r="H33" s="159" t="s">
        <v>203</v>
      </c>
      <c r="I33" s="159" t="s">
        <v>203</v>
      </c>
      <c r="J33" s="160" t="s">
        <v>203</v>
      </c>
    </row>
    <row r="34" spans="1:10">
      <c r="A34" s="114"/>
      <c r="B34" s="115"/>
      <c r="C34" s="115"/>
      <c r="D34" s="157" t="s">
        <v>535</v>
      </c>
      <c r="E34" s="158">
        <v>33</v>
      </c>
      <c r="F34" s="159">
        <v>466.25429000000008</v>
      </c>
      <c r="G34" s="159">
        <v>1</v>
      </c>
      <c r="H34" s="159">
        <v>22.36646</v>
      </c>
      <c r="I34" s="159">
        <v>0</v>
      </c>
      <c r="J34" s="160">
        <v>0</v>
      </c>
    </row>
    <row r="35" spans="1:10">
      <c r="A35" s="114"/>
      <c r="B35" s="115"/>
      <c r="C35" s="115"/>
      <c r="D35" s="157" t="s">
        <v>540</v>
      </c>
      <c r="E35" s="158">
        <v>4</v>
      </c>
      <c r="F35" s="159">
        <v>62.121159999999996</v>
      </c>
      <c r="G35" s="159">
        <v>3</v>
      </c>
      <c r="H35" s="159">
        <v>50.082279999999997</v>
      </c>
      <c r="I35" s="159">
        <v>2</v>
      </c>
      <c r="J35" s="160">
        <v>25.531680000000001</v>
      </c>
    </row>
    <row r="36" spans="1:10">
      <c r="A36" s="114"/>
      <c r="B36" s="115"/>
      <c r="C36" s="115" t="s">
        <v>213</v>
      </c>
      <c r="D36" s="157"/>
      <c r="E36" s="158" t="s">
        <v>203</v>
      </c>
      <c r="F36" s="159" t="s">
        <v>203</v>
      </c>
      <c r="G36" s="159" t="s">
        <v>203</v>
      </c>
      <c r="H36" s="159" t="s">
        <v>203</v>
      </c>
      <c r="I36" s="159" t="s">
        <v>203</v>
      </c>
      <c r="J36" s="160" t="s">
        <v>203</v>
      </c>
    </row>
    <row r="37" spans="1:10">
      <c r="A37" s="114"/>
      <c r="B37" s="115"/>
      <c r="C37" s="115"/>
      <c r="D37" s="157" t="s">
        <v>540</v>
      </c>
      <c r="E37" s="158">
        <v>11</v>
      </c>
      <c r="F37" s="159">
        <v>20.108920000000001</v>
      </c>
      <c r="G37" s="159">
        <v>2</v>
      </c>
      <c r="H37" s="159">
        <v>0.93407999999999991</v>
      </c>
      <c r="I37" s="159">
        <v>0</v>
      </c>
      <c r="J37" s="160">
        <v>0</v>
      </c>
    </row>
    <row r="38" spans="1:10">
      <c r="A38" s="114"/>
      <c r="B38" s="115"/>
      <c r="C38" s="115"/>
      <c r="D38" s="157" t="s">
        <v>539</v>
      </c>
      <c r="E38" s="158">
        <v>9</v>
      </c>
      <c r="F38" s="159">
        <v>8.6339799999999993</v>
      </c>
      <c r="G38" s="159">
        <v>4</v>
      </c>
      <c r="H38" s="159">
        <v>2.0149400000000002</v>
      </c>
      <c r="I38" s="159">
        <v>0</v>
      </c>
      <c r="J38" s="160">
        <v>0</v>
      </c>
    </row>
    <row r="39" spans="1:10">
      <c r="A39" s="114"/>
      <c r="B39" s="115"/>
      <c r="C39" s="115"/>
      <c r="D39" s="157" t="s">
        <v>546</v>
      </c>
      <c r="E39" s="158">
        <v>83</v>
      </c>
      <c r="F39" s="159">
        <v>3.8642100000000004</v>
      </c>
      <c r="G39" s="159">
        <v>4</v>
      </c>
      <c r="H39" s="159">
        <v>0.47815000000000002</v>
      </c>
      <c r="I39" s="159">
        <v>0</v>
      </c>
      <c r="J39" s="160">
        <v>0</v>
      </c>
    </row>
    <row r="40" spans="1:10">
      <c r="A40" s="114"/>
      <c r="B40" s="115"/>
      <c r="C40" s="115"/>
      <c r="D40" s="157" t="s">
        <v>544</v>
      </c>
      <c r="E40" s="158">
        <v>3</v>
      </c>
      <c r="F40" s="159">
        <v>1.85737</v>
      </c>
      <c r="G40" s="159">
        <v>1</v>
      </c>
      <c r="H40" s="159">
        <v>0.80895000000000006</v>
      </c>
      <c r="I40" s="159">
        <v>0</v>
      </c>
      <c r="J40" s="160">
        <v>0</v>
      </c>
    </row>
    <row r="41" spans="1:10">
      <c r="A41" s="114"/>
      <c r="B41" s="115"/>
      <c r="C41" s="115" t="s">
        <v>214</v>
      </c>
      <c r="D41" s="157"/>
      <c r="E41" s="158" t="s">
        <v>203</v>
      </c>
      <c r="F41" s="159" t="s">
        <v>203</v>
      </c>
      <c r="G41" s="159" t="s">
        <v>203</v>
      </c>
      <c r="H41" s="159" t="s">
        <v>203</v>
      </c>
      <c r="I41" s="159" t="s">
        <v>203</v>
      </c>
      <c r="J41" s="160" t="s">
        <v>203</v>
      </c>
    </row>
    <row r="42" spans="1:10">
      <c r="A42" s="114"/>
      <c r="B42" s="115"/>
      <c r="C42" s="115"/>
      <c r="D42" s="157" t="s">
        <v>535</v>
      </c>
      <c r="E42" s="158">
        <v>19</v>
      </c>
      <c r="F42" s="159">
        <v>40.468670000000003</v>
      </c>
      <c r="G42" s="159">
        <v>4</v>
      </c>
      <c r="H42" s="159">
        <v>9.3493999999999993</v>
      </c>
      <c r="I42" s="159">
        <v>0</v>
      </c>
      <c r="J42" s="160">
        <v>0</v>
      </c>
    </row>
    <row r="43" spans="1:10">
      <c r="A43" s="114"/>
      <c r="B43" s="115"/>
      <c r="C43" s="115"/>
      <c r="D43" s="157" t="s">
        <v>537</v>
      </c>
      <c r="E43" s="158">
        <v>3</v>
      </c>
      <c r="F43" s="159">
        <v>4.5297799999999997</v>
      </c>
      <c r="G43" s="159">
        <v>1</v>
      </c>
      <c r="H43" s="159">
        <v>0.29937999999999998</v>
      </c>
      <c r="I43" s="159">
        <v>0</v>
      </c>
      <c r="J43" s="160">
        <v>0</v>
      </c>
    </row>
    <row r="44" spans="1:10">
      <c r="A44" s="114"/>
      <c r="B44" s="115"/>
      <c r="C44" s="115" t="s">
        <v>215</v>
      </c>
      <c r="D44" s="157"/>
      <c r="E44" s="158" t="s">
        <v>203</v>
      </c>
      <c r="F44" s="159" t="s">
        <v>203</v>
      </c>
      <c r="G44" s="159" t="s">
        <v>203</v>
      </c>
      <c r="H44" s="159" t="s">
        <v>203</v>
      </c>
      <c r="I44" s="159" t="s">
        <v>203</v>
      </c>
      <c r="J44" s="160" t="s">
        <v>203</v>
      </c>
    </row>
    <row r="45" spans="1:10">
      <c r="A45" s="114"/>
      <c r="B45" s="115"/>
      <c r="C45" s="115"/>
      <c r="D45" s="157" t="s">
        <v>543</v>
      </c>
      <c r="E45" s="158">
        <v>22893</v>
      </c>
      <c r="F45" s="159">
        <v>436802.83693000337</v>
      </c>
      <c r="G45" s="159">
        <v>689</v>
      </c>
      <c r="H45" s="159">
        <v>12259.259</v>
      </c>
      <c r="I45" s="159">
        <v>0</v>
      </c>
      <c r="J45" s="160">
        <v>0</v>
      </c>
    </row>
    <row r="46" spans="1:10">
      <c r="A46" s="114"/>
      <c r="B46" s="115"/>
      <c r="C46" s="115"/>
      <c r="D46" s="157" t="s">
        <v>547</v>
      </c>
      <c r="E46" s="158">
        <v>7961</v>
      </c>
      <c r="F46" s="159">
        <v>153803.58106999981</v>
      </c>
      <c r="G46" s="159">
        <v>153</v>
      </c>
      <c r="H46" s="159">
        <v>2829.1742799999997</v>
      </c>
      <c r="I46" s="159">
        <v>0</v>
      </c>
      <c r="J46" s="160">
        <v>0</v>
      </c>
    </row>
    <row r="47" spans="1:10">
      <c r="A47" s="114"/>
      <c r="B47" s="115"/>
      <c r="C47" s="115"/>
      <c r="D47" s="157" t="s">
        <v>534</v>
      </c>
      <c r="E47" s="158">
        <v>645</v>
      </c>
      <c r="F47" s="159">
        <v>15437.121720000025</v>
      </c>
      <c r="G47" s="159">
        <v>52</v>
      </c>
      <c r="H47" s="159">
        <v>1233.6104499999999</v>
      </c>
      <c r="I47" s="159">
        <v>0</v>
      </c>
      <c r="J47" s="160">
        <v>0</v>
      </c>
    </row>
    <row r="48" spans="1:10">
      <c r="A48" s="114"/>
      <c r="B48" s="115"/>
      <c r="C48" s="115"/>
      <c r="D48" s="157" t="s">
        <v>217</v>
      </c>
      <c r="E48" s="158">
        <v>124</v>
      </c>
      <c r="F48" s="159">
        <v>1405.6986599999998</v>
      </c>
      <c r="G48" s="159">
        <v>4</v>
      </c>
      <c r="H48" s="159">
        <v>20.375790000000002</v>
      </c>
      <c r="I48" s="159">
        <v>0</v>
      </c>
      <c r="J48" s="160">
        <v>0</v>
      </c>
    </row>
    <row r="49" spans="1:10">
      <c r="A49" s="114"/>
      <c r="B49" s="115"/>
      <c r="C49" s="115"/>
      <c r="D49" s="157" t="s">
        <v>548</v>
      </c>
      <c r="E49" s="158">
        <v>32</v>
      </c>
      <c r="F49" s="159">
        <v>322.98873999999989</v>
      </c>
      <c r="G49" s="159">
        <v>2</v>
      </c>
      <c r="H49" s="159">
        <v>1.9199999999999998E-2</v>
      </c>
      <c r="I49" s="159">
        <v>0</v>
      </c>
      <c r="J49" s="160">
        <v>0</v>
      </c>
    </row>
    <row r="50" spans="1:10">
      <c r="A50" s="114"/>
      <c r="B50" s="115"/>
      <c r="C50" s="115" t="s">
        <v>216</v>
      </c>
      <c r="D50" s="157"/>
      <c r="E50" s="158" t="s">
        <v>203</v>
      </c>
      <c r="F50" s="159" t="s">
        <v>203</v>
      </c>
      <c r="G50" s="159" t="s">
        <v>203</v>
      </c>
      <c r="H50" s="159" t="s">
        <v>203</v>
      </c>
      <c r="I50" s="159" t="s">
        <v>203</v>
      </c>
      <c r="J50" s="160" t="s">
        <v>203</v>
      </c>
    </row>
    <row r="51" spans="1:10">
      <c r="A51" s="114"/>
      <c r="B51" s="115"/>
      <c r="C51" s="115"/>
      <c r="D51" s="157" t="s">
        <v>547</v>
      </c>
      <c r="E51" s="158">
        <v>505</v>
      </c>
      <c r="F51" s="159">
        <v>5065.4022299999997</v>
      </c>
      <c r="G51" s="159">
        <v>19</v>
      </c>
      <c r="H51" s="159">
        <v>214.56100000000001</v>
      </c>
      <c r="I51" s="159">
        <v>0</v>
      </c>
      <c r="J51" s="160">
        <v>0</v>
      </c>
    </row>
    <row r="52" spans="1:10">
      <c r="A52" s="114"/>
      <c r="B52" s="115"/>
      <c r="C52" s="115"/>
      <c r="D52" s="157" t="s">
        <v>539</v>
      </c>
      <c r="E52" s="158">
        <v>249</v>
      </c>
      <c r="F52" s="159">
        <v>1009.41021</v>
      </c>
      <c r="G52" s="159">
        <v>21</v>
      </c>
      <c r="H52" s="159">
        <v>59.736800000000002</v>
      </c>
      <c r="I52" s="159">
        <v>0</v>
      </c>
      <c r="J52" s="160">
        <v>0</v>
      </c>
    </row>
    <row r="53" spans="1:10">
      <c r="A53" s="114"/>
      <c r="B53" s="115"/>
      <c r="C53" s="115"/>
      <c r="D53" s="157" t="s">
        <v>548</v>
      </c>
      <c r="E53" s="158">
        <v>31</v>
      </c>
      <c r="F53" s="159">
        <v>557.5945999999999</v>
      </c>
      <c r="G53" s="159">
        <v>1</v>
      </c>
      <c r="H53" s="159">
        <v>18.527999999999999</v>
      </c>
      <c r="I53" s="159">
        <v>0</v>
      </c>
      <c r="J53" s="160">
        <v>0</v>
      </c>
    </row>
    <row r="54" spans="1:10">
      <c r="A54" s="114"/>
      <c r="B54" s="115"/>
      <c r="C54" s="115"/>
      <c r="D54" s="157" t="s">
        <v>546</v>
      </c>
      <c r="E54" s="158">
        <v>1191</v>
      </c>
      <c r="F54" s="159">
        <v>352.09340000000003</v>
      </c>
      <c r="G54" s="159">
        <v>56</v>
      </c>
      <c r="H54" s="159">
        <v>26.267940000000003</v>
      </c>
      <c r="I54" s="159">
        <v>0</v>
      </c>
      <c r="J54" s="160">
        <v>0</v>
      </c>
    </row>
    <row r="55" spans="1:10">
      <c r="A55" s="114"/>
      <c r="B55" s="115"/>
      <c r="C55" s="115"/>
      <c r="D55" s="157" t="s">
        <v>534</v>
      </c>
      <c r="E55" s="158">
        <v>2</v>
      </c>
      <c r="F55" s="159">
        <v>14.888250000000001</v>
      </c>
      <c r="G55" s="159">
        <v>0</v>
      </c>
      <c r="H55" s="159">
        <v>0</v>
      </c>
      <c r="I55" s="159">
        <v>0</v>
      </c>
      <c r="J55" s="160">
        <v>0</v>
      </c>
    </row>
    <row r="56" spans="1:10">
      <c r="A56" s="114"/>
      <c r="B56" s="115"/>
      <c r="C56" s="115" t="s">
        <v>217</v>
      </c>
      <c r="D56" s="157"/>
      <c r="E56" s="158" t="s">
        <v>203</v>
      </c>
      <c r="F56" s="159" t="s">
        <v>203</v>
      </c>
      <c r="G56" s="159" t="s">
        <v>203</v>
      </c>
      <c r="H56" s="159" t="s">
        <v>203</v>
      </c>
      <c r="I56" s="159" t="s">
        <v>203</v>
      </c>
      <c r="J56" s="160" t="s">
        <v>203</v>
      </c>
    </row>
    <row r="57" spans="1:10">
      <c r="A57" s="114"/>
      <c r="B57" s="115"/>
      <c r="C57" s="115"/>
      <c r="D57" s="157" t="s">
        <v>534</v>
      </c>
      <c r="E57" s="158">
        <v>19</v>
      </c>
      <c r="F57" s="159">
        <v>232.53399000000002</v>
      </c>
      <c r="G57" s="159">
        <v>1</v>
      </c>
      <c r="H57" s="159">
        <v>13.666709999999998</v>
      </c>
      <c r="I57" s="159">
        <v>0</v>
      </c>
      <c r="J57" s="160">
        <v>0</v>
      </c>
    </row>
    <row r="58" spans="1:10">
      <c r="A58" s="114"/>
      <c r="B58" s="115"/>
      <c r="C58" s="115"/>
      <c r="D58" s="157" t="s">
        <v>546</v>
      </c>
      <c r="E58" s="158">
        <v>14</v>
      </c>
      <c r="F58" s="159">
        <v>31.531880000000001</v>
      </c>
      <c r="G58" s="159">
        <v>0</v>
      </c>
      <c r="H58" s="159">
        <v>0</v>
      </c>
      <c r="I58" s="159">
        <v>0</v>
      </c>
      <c r="J58" s="160">
        <v>0</v>
      </c>
    </row>
    <row r="59" spans="1:10">
      <c r="A59" s="114"/>
      <c r="B59" s="115"/>
      <c r="C59" s="115"/>
      <c r="D59" s="157" t="s">
        <v>539</v>
      </c>
      <c r="E59" s="158">
        <v>2</v>
      </c>
      <c r="F59" s="159">
        <v>25.005000000000003</v>
      </c>
      <c r="G59" s="159">
        <v>0</v>
      </c>
      <c r="H59" s="159">
        <v>0</v>
      </c>
      <c r="I59" s="159">
        <v>0</v>
      </c>
      <c r="J59" s="160">
        <v>0</v>
      </c>
    </row>
    <row r="60" spans="1:10">
      <c r="A60" s="114"/>
      <c r="B60" s="115"/>
      <c r="C60" s="115"/>
      <c r="D60" s="157" t="s">
        <v>549</v>
      </c>
      <c r="E60" s="158">
        <v>4</v>
      </c>
      <c r="F60" s="159">
        <v>13.578570000000001</v>
      </c>
      <c r="G60" s="159">
        <v>1</v>
      </c>
      <c r="H60" s="159">
        <v>3.5450000000000002E-2</v>
      </c>
      <c r="I60" s="159">
        <v>0</v>
      </c>
      <c r="J60" s="160">
        <v>0</v>
      </c>
    </row>
    <row r="61" spans="1:10">
      <c r="A61" s="114"/>
      <c r="B61" s="115"/>
      <c r="C61" s="115"/>
      <c r="D61" s="157" t="s">
        <v>537</v>
      </c>
      <c r="E61" s="158">
        <v>3</v>
      </c>
      <c r="F61" s="159">
        <v>1.5822000000000001</v>
      </c>
      <c r="G61" s="159">
        <v>1</v>
      </c>
      <c r="H61" s="159">
        <v>0.18</v>
      </c>
      <c r="I61" s="159">
        <v>0</v>
      </c>
      <c r="J61" s="160">
        <v>0</v>
      </c>
    </row>
    <row r="62" spans="1:10">
      <c r="A62" s="114"/>
      <c r="B62" s="115"/>
      <c r="C62" s="115" t="s">
        <v>218</v>
      </c>
      <c r="D62" s="157"/>
      <c r="E62" s="158" t="s">
        <v>203</v>
      </c>
      <c r="F62" s="159" t="s">
        <v>203</v>
      </c>
      <c r="G62" s="159" t="s">
        <v>203</v>
      </c>
      <c r="H62" s="159" t="s">
        <v>203</v>
      </c>
      <c r="I62" s="159" t="s">
        <v>203</v>
      </c>
      <c r="J62" s="160" t="s">
        <v>203</v>
      </c>
    </row>
    <row r="63" spans="1:10">
      <c r="A63" s="114"/>
      <c r="B63" s="115"/>
      <c r="C63" s="115"/>
      <c r="D63" s="157" t="s">
        <v>539</v>
      </c>
      <c r="E63" s="158">
        <v>88</v>
      </c>
      <c r="F63" s="159">
        <v>83.124079999999992</v>
      </c>
      <c r="G63" s="159">
        <v>10</v>
      </c>
      <c r="H63" s="159">
        <v>13.155400000000002</v>
      </c>
      <c r="I63" s="159">
        <v>0</v>
      </c>
      <c r="J63" s="160">
        <v>0</v>
      </c>
    </row>
    <row r="64" spans="1:10">
      <c r="A64" s="114"/>
      <c r="B64" s="115"/>
      <c r="C64" s="115"/>
      <c r="D64" s="157" t="s">
        <v>546</v>
      </c>
      <c r="E64" s="158">
        <v>752</v>
      </c>
      <c r="F64" s="159">
        <v>64.001470000000012</v>
      </c>
      <c r="G64" s="159">
        <v>39</v>
      </c>
      <c r="H64" s="159">
        <v>3.2825799999999998</v>
      </c>
      <c r="I64" s="159">
        <v>0</v>
      </c>
      <c r="J64" s="160">
        <v>0</v>
      </c>
    </row>
    <row r="65" spans="1:10">
      <c r="A65" s="114"/>
      <c r="B65" s="115"/>
      <c r="C65" s="115"/>
      <c r="D65" s="157" t="s">
        <v>550</v>
      </c>
      <c r="E65" s="158">
        <v>115</v>
      </c>
      <c r="F65" s="159">
        <v>4.8141300000000005</v>
      </c>
      <c r="G65" s="159">
        <v>3</v>
      </c>
      <c r="H65" s="159">
        <v>8.5400000000000004E-2</v>
      </c>
      <c r="I65" s="159">
        <v>0</v>
      </c>
      <c r="J65" s="160">
        <v>0</v>
      </c>
    </row>
    <row r="66" spans="1:10">
      <c r="A66" s="114"/>
      <c r="B66" s="115"/>
      <c r="C66" s="115"/>
      <c r="D66" s="157" t="s">
        <v>551</v>
      </c>
      <c r="E66" s="158">
        <v>1</v>
      </c>
      <c r="F66" s="159">
        <v>4.2640000000000002</v>
      </c>
      <c r="G66" s="159">
        <v>0</v>
      </c>
      <c r="H66" s="159">
        <v>0</v>
      </c>
      <c r="I66" s="159">
        <v>0</v>
      </c>
      <c r="J66" s="160">
        <v>0</v>
      </c>
    </row>
    <row r="67" spans="1:10">
      <c r="A67" s="114"/>
      <c r="B67" s="115"/>
      <c r="C67" s="115"/>
      <c r="D67" s="157" t="s">
        <v>540</v>
      </c>
      <c r="E67" s="158">
        <v>2</v>
      </c>
      <c r="F67" s="159">
        <v>1.4983</v>
      </c>
      <c r="G67" s="159">
        <v>2</v>
      </c>
      <c r="H67" s="159">
        <v>1.4983</v>
      </c>
      <c r="I67" s="159">
        <v>0</v>
      </c>
      <c r="J67" s="160">
        <v>0</v>
      </c>
    </row>
    <row r="68" spans="1:10">
      <c r="A68" s="114"/>
      <c r="B68" s="115" t="s">
        <v>220</v>
      </c>
      <c r="C68" s="115"/>
      <c r="D68" s="157"/>
      <c r="E68" s="158" t="s">
        <v>203</v>
      </c>
      <c r="F68" s="159" t="s">
        <v>203</v>
      </c>
      <c r="G68" s="159" t="s">
        <v>203</v>
      </c>
      <c r="H68" s="159" t="s">
        <v>203</v>
      </c>
      <c r="I68" s="159" t="s">
        <v>203</v>
      </c>
      <c r="J68" s="160" t="s">
        <v>203</v>
      </c>
    </row>
    <row r="69" spans="1:10">
      <c r="A69" s="114"/>
      <c r="B69" s="115"/>
      <c r="C69" s="115"/>
      <c r="D69" s="157" t="s">
        <v>534</v>
      </c>
      <c r="E69" s="158">
        <v>36</v>
      </c>
      <c r="F69" s="159">
        <v>600.24826000000007</v>
      </c>
      <c r="G69" s="159">
        <v>1</v>
      </c>
      <c r="H69" s="159">
        <v>16.721139999999998</v>
      </c>
      <c r="I69" s="159">
        <v>0</v>
      </c>
      <c r="J69" s="160">
        <v>0</v>
      </c>
    </row>
    <row r="70" spans="1:10">
      <c r="A70" s="114"/>
      <c r="B70" s="115"/>
      <c r="C70" s="115"/>
      <c r="D70" s="157" t="s">
        <v>548</v>
      </c>
      <c r="E70" s="158">
        <v>15</v>
      </c>
      <c r="F70" s="159">
        <v>303.40799999999996</v>
      </c>
      <c r="G70" s="159">
        <v>0</v>
      </c>
      <c r="H70" s="159">
        <v>0</v>
      </c>
      <c r="I70" s="159">
        <v>0</v>
      </c>
      <c r="J70" s="160">
        <v>0</v>
      </c>
    </row>
    <row r="71" spans="1:10">
      <c r="A71" s="114"/>
      <c r="B71" s="115" t="s">
        <v>221</v>
      </c>
      <c r="C71" s="115"/>
      <c r="D71" s="157"/>
      <c r="E71" s="158" t="s">
        <v>203</v>
      </c>
      <c r="F71" s="159" t="s">
        <v>203</v>
      </c>
      <c r="G71" s="159" t="s">
        <v>203</v>
      </c>
      <c r="H71" s="159" t="s">
        <v>203</v>
      </c>
      <c r="I71" s="159" t="s">
        <v>203</v>
      </c>
      <c r="J71" s="160" t="s">
        <v>203</v>
      </c>
    </row>
    <row r="72" spans="1:10">
      <c r="A72" s="114"/>
      <c r="B72" s="115"/>
      <c r="C72" s="115"/>
      <c r="D72" s="157" t="s">
        <v>536</v>
      </c>
      <c r="E72" s="158">
        <v>253</v>
      </c>
      <c r="F72" s="159">
        <v>6023.9897000000001</v>
      </c>
      <c r="G72" s="159">
        <v>2</v>
      </c>
      <c r="H72" s="159">
        <v>24.491</v>
      </c>
      <c r="I72" s="159">
        <v>0</v>
      </c>
      <c r="J72" s="160">
        <v>0</v>
      </c>
    </row>
    <row r="73" spans="1:10">
      <c r="A73" s="114"/>
      <c r="B73" s="115"/>
      <c r="C73" s="115"/>
      <c r="D73" s="157" t="s">
        <v>543</v>
      </c>
      <c r="E73" s="158">
        <v>294</v>
      </c>
      <c r="F73" s="159">
        <v>3897.2962299999999</v>
      </c>
      <c r="G73" s="159">
        <v>4</v>
      </c>
      <c r="H73" s="159">
        <v>60.25</v>
      </c>
      <c r="I73" s="159">
        <v>0</v>
      </c>
      <c r="J73" s="160">
        <v>0</v>
      </c>
    </row>
    <row r="74" spans="1:10">
      <c r="A74" s="114"/>
      <c r="B74" s="115"/>
      <c r="C74" s="115"/>
      <c r="D74" s="157" t="s">
        <v>540</v>
      </c>
      <c r="E74" s="158">
        <v>110</v>
      </c>
      <c r="F74" s="159">
        <v>2316.13</v>
      </c>
      <c r="G74" s="159">
        <v>1</v>
      </c>
      <c r="H74" s="159">
        <v>1.98</v>
      </c>
      <c r="I74" s="159">
        <v>0</v>
      </c>
      <c r="J74" s="160">
        <v>0</v>
      </c>
    </row>
    <row r="75" spans="1:10">
      <c r="A75" s="114"/>
      <c r="B75" s="115"/>
      <c r="C75" s="115"/>
      <c r="D75" s="157" t="s">
        <v>538</v>
      </c>
      <c r="E75" s="158">
        <v>312</v>
      </c>
      <c r="F75" s="159">
        <v>2058.9081300000003</v>
      </c>
      <c r="G75" s="159">
        <v>0</v>
      </c>
      <c r="H75" s="159">
        <v>0</v>
      </c>
      <c r="I75" s="159">
        <v>0</v>
      </c>
      <c r="J75" s="160">
        <v>0</v>
      </c>
    </row>
    <row r="76" spans="1:10">
      <c r="A76" s="114"/>
      <c r="B76" s="115"/>
      <c r="C76" s="115"/>
      <c r="D76" s="157" t="s">
        <v>552</v>
      </c>
      <c r="E76" s="158">
        <v>94</v>
      </c>
      <c r="F76" s="159">
        <v>940.52559999999994</v>
      </c>
      <c r="G76" s="159">
        <v>0</v>
      </c>
      <c r="H76" s="159">
        <v>0</v>
      </c>
      <c r="I76" s="159">
        <v>0</v>
      </c>
      <c r="J76" s="160">
        <v>0</v>
      </c>
    </row>
    <row r="77" spans="1:10">
      <c r="A77" s="119" t="s">
        <v>159</v>
      </c>
      <c r="B77" s="120"/>
      <c r="C77" s="120"/>
      <c r="D77" s="153"/>
      <c r="E77" s="154" t="s">
        <v>203</v>
      </c>
      <c r="F77" s="155" t="s">
        <v>203</v>
      </c>
      <c r="G77" s="155" t="s">
        <v>203</v>
      </c>
      <c r="H77" s="155" t="s">
        <v>203</v>
      </c>
      <c r="I77" s="155" t="s">
        <v>203</v>
      </c>
      <c r="J77" s="156" t="s">
        <v>203</v>
      </c>
    </row>
    <row r="78" spans="1:10">
      <c r="A78" s="114"/>
      <c r="B78" s="115" t="s">
        <v>222</v>
      </c>
      <c r="C78" s="115"/>
      <c r="D78" s="157"/>
      <c r="E78" s="158" t="s">
        <v>203</v>
      </c>
      <c r="F78" s="159" t="s">
        <v>203</v>
      </c>
      <c r="G78" s="159" t="s">
        <v>203</v>
      </c>
      <c r="H78" s="159" t="s">
        <v>203</v>
      </c>
      <c r="I78" s="159" t="s">
        <v>203</v>
      </c>
      <c r="J78" s="160" t="s">
        <v>203</v>
      </c>
    </row>
    <row r="79" spans="1:10">
      <c r="A79" s="114"/>
      <c r="B79" s="115"/>
      <c r="C79" s="115" t="s">
        <v>223</v>
      </c>
      <c r="D79" s="157"/>
      <c r="E79" s="158" t="s">
        <v>203</v>
      </c>
      <c r="F79" s="159" t="s">
        <v>203</v>
      </c>
      <c r="G79" s="159" t="s">
        <v>203</v>
      </c>
      <c r="H79" s="159" t="s">
        <v>203</v>
      </c>
      <c r="I79" s="159" t="s">
        <v>203</v>
      </c>
      <c r="J79" s="160" t="s">
        <v>203</v>
      </c>
    </row>
    <row r="80" spans="1:10">
      <c r="A80" s="114"/>
      <c r="B80" s="115"/>
      <c r="C80" s="115"/>
      <c r="D80" s="157" t="s">
        <v>547</v>
      </c>
      <c r="E80" s="158">
        <v>173</v>
      </c>
      <c r="F80" s="159">
        <v>700.95620000000008</v>
      </c>
      <c r="G80" s="159">
        <v>16</v>
      </c>
      <c r="H80" s="159">
        <v>60.281600000000005</v>
      </c>
      <c r="I80" s="159">
        <v>0</v>
      </c>
      <c r="J80" s="160">
        <v>0</v>
      </c>
    </row>
    <row r="81" spans="1:10">
      <c r="A81" s="114"/>
      <c r="B81" s="115"/>
      <c r="C81" s="115"/>
      <c r="D81" s="157" t="s">
        <v>551</v>
      </c>
      <c r="E81" s="158">
        <v>206</v>
      </c>
      <c r="F81" s="159">
        <v>540.10468999999989</v>
      </c>
      <c r="G81" s="159">
        <v>32</v>
      </c>
      <c r="H81" s="159">
        <v>59.832350000000005</v>
      </c>
      <c r="I81" s="159">
        <v>0</v>
      </c>
      <c r="J81" s="160">
        <v>0</v>
      </c>
    </row>
    <row r="82" spans="1:10">
      <c r="A82" s="114"/>
      <c r="B82" s="115"/>
      <c r="C82" s="115"/>
      <c r="D82" s="157" t="s">
        <v>534</v>
      </c>
      <c r="E82" s="158">
        <v>62</v>
      </c>
      <c r="F82" s="159">
        <v>238.23250000000004</v>
      </c>
      <c r="G82" s="159">
        <v>25</v>
      </c>
      <c r="H82" s="159">
        <v>65.799499999999995</v>
      </c>
      <c r="I82" s="159">
        <v>0</v>
      </c>
      <c r="J82" s="160">
        <v>0</v>
      </c>
    </row>
    <row r="83" spans="1:10">
      <c r="A83" s="114"/>
      <c r="B83" s="115"/>
      <c r="C83" s="115"/>
      <c r="D83" s="157" t="s">
        <v>535</v>
      </c>
      <c r="E83" s="158">
        <v>34</v>
      </c>
      <c r="F83" s="159">
        <v>71.053999999999988</v>
      </c>
      <c r="G83" s="159">
        <v>5</v>
      </c>
      <c r="H83" s="159">
        <v>12.228</v>
      </c>
      <c r="I83" s="159">
        <v>0</v>
      </c>
      <c r="J83" s="160">
        <v>0</v>
      </c>
    </row>
    <row r="84" spans="1:10">
      <c r="A84" s="114"/>
      <c r="B84" s="115"/>
      <c r="C84" s="115"/>
      <c r="D84" s="157" t="s">
        <v>537</v>
      </c>
      <c r="E84" s="158">
        <v>36</v>
      </c>
      <c r="F84" s="159">
        <v>68.592300000000023</v>
      </c>
      <c r="G84" s="159">
        <v>9</v>
      </c>
      <c r="H84" s="159">
        <v>17.158300000000001</v>
      </c>
      <c r="I84" s="159">
        <v>0</v>
      </c>
      <c r="J84" s="160">
        <v>0</v>
      </c>
    </row>
    <row r="85" spans="1:10">
      <c r="A85" s="114"/>
      <c r="B85" s="115"/>
      <c r="C85" s="115" t="s">
        <v>224</v>
      </c>
      <c r="D85" s="157"/>
      <c r="E85" s="158" t="s">
        <v>203</v>
      </c>
      <c r="F85" s="159" t="s">
        <v>203</v>
      </c>
      <c r="G85" s="159" t="s">
        <v>203</v>
      </c>
      <c r="H85" s="159" t="s">
        <v>203</v>
      </c>
      <c r="I85" s="159" t="s">
        <v>203</v>
      </c>
      <c r="J85" s="160" t="s">
        <v>203</v>
      </c>
    </row>
    <row r="86" spans="1:10">
      <c r="A86" s="114"/>
      <c r="B86" s="115"/>
      <c r="C86" s="115"/>
      <c r="D86" s="157" t="s">
        <v>544</v>
      </c>
      <c r="E86" s="158">
        <v>4162</v>
      </c>
      <c r="F86" s="159">
        <v>1923.4683999999993</v>
      </c>
      <c r="G86" s="159">
        <v>725</v>
      </c>
      <c r="H86" s="159">
        <v>387.91273999999993</v>
      </c>
      <c r="I86" s="159">
        <v>0</v>
      </c>
      <c r="J86" s="160">
        <v>0</v>
      </c>
    </row>
    <row r="87" spans="1:10">
      <c r="A87" s="114"/>
      <c r="B87" s="115"/>
      <c r="C87" s="115"/>
      <c r="D87" s="157" t="s">
        <v>540</v>
      </c>
      <c r="E87" s="158">
        <v>1133</v>
      </c>
      <c r="F87" s="159">
        <v>771.43695999999966</v>
      </c>
      <c r="G87" s="159">
        <v>347</v>
      </c>
      <c r="H87" s="159">
        <v>231.03498999999996</v>
      </c>
      <c r="I87" s="159">
        <v>2</v>
      </c>
      <c r="J87" s="160">
        <v>0.70469000000000004</v>
      </c>
    </row>
    <row r="88" spans="1:10">
      <c r="A88" s="114"/>
      <c r="B88" s="115"/>
      <c r="C88" s="115"/>
      <c r="D88" s="157" t="s">
        <v>534</v>
      </c>
      <c r="E88" s="158">
        <v>175</v>
      </c>
      <c r="F88" s="159">
        <v>51.63515000000001</v>
      </c>
      <c r="G88" s="159">
        <v>17</v>
      </c>
      <c r="H88" s="159">
        <v>4.5175099999999997</v>
      </c>
      <c r="I88" s="159">
        <v>0</v>
      </c>
      <c r="J88" s="160">
        <v>0</v>
      </c>
    </row>
    <row r="89" spans="1:10">
      <c r="A89" s="114"/>
      <c r="B89" s="115"/>
      <c r="C89" s="115"/>
      <c r="D89" s="157" t="s">
        <v>536</v>
      </c>
      <c r="E89" s="158">
        <v>9</v>
      </c>
      <c r="F89" s="159">
        <v>22.712959999999999</v>
      </c>
      <c r="G89" s="159">
        <v>3</v>
      </c>
      <c r="H89" s="159">
        <v>8.1123700000000003</v>
      </c>
      <c r="I89" s="159">
        <v>0</v>
      </c>
      <c r="J89" s="160">
        <v>0</v>
      </c>
    </row>
    <row r="90" spans="1:10">
      <c r="A90" s="114"/>
      <c r="B90" s="115"/>
      <c r="C90" s="115"/>
      <c r="D90" s="157" t="s">
        <v>546</v>
      </c>
      <c r="E90" s="158">
        <v>160</v>
      </c>
      <c r="F90" s="159">
        <v>16.866130000000002</v>
      </c>
      <c r="G90" s="159">
        <v>30</v>
      </c>
      <c r="H90" s="159">
        <v>4.6312499999999996</v>
      </c>
      <c r="I90" s="159">
        <v>0</v>
      </c>
      <c r="J90" s="160">
        <v>0</v>
      </c>
    </row>
    <row r="91" spans="1:10">
      <c r="A91" s="114"/>
      <c r="B91" s="115"/>
      <c r="C91" s="115" t="s">
        <v>226</v>
      </c>
      <c r="D91" s="157"/>
      <c r="E91" s="158" t="s">
        <v>203</v>
      </c>
      <c r="F91" s="159" t="s">
        <v>203</v>
      </c>
      <c r="G91" s="159" t="s">
        <v>203</v>
      </c>
      <c r="H91" s="159" t="s">
        <v>203</v>
      </c>
      <c r="I91" s="159" t="s">
        <v>203</v>
      </c>
      <c r="J91" s="160" t="s">
        <v>203</v>
      </c>
    </row>
    <row r="92" spans="1:10">
      <c r="A92" s="114"/>
      <c r="B92" s="115"/>
      <c r="C92" s="115"/>
      <c r="D92" s="157" t="s">
        <v>551</v>
      </c>
      <c r="E92" s="158">
        <v>1116</v>
      </c>
      <c r="F92" s="159">
        <v>7576.5303400000003</v>
      </c>
      <c r="G92" s="159">
        <v>172</v>
      </c>
      <c r="H92" s="159">
        <v>877.74018000000001</v>
      </c>
      <c r="I92" s="159">
        <v>1</v>
      </c>
      <c r="J92" s="160">
        <v>3.0720000000000001</v>
      </c>
    </row>
    <row r="93" spans="1:10">
      <c r="A93" s="114"/>
      <c r="B93" s="115"/>
      <c r="C93" s="115"/>
      <c r="D93" s="157" t="s">
        <v>534</v>
      </c>
      <c r="E93" s="158">
        <v>494</v>
      </c>
      <c r="F93" s="159">
        <v>6646.6794399999899</v>
      </c>
      <c r="G93" s="159">
        <v>25</v>
      </c>
      <c r="H93" s="159">
        <v>273.28758000000005</v>
      </c>
      <c r="I93" s="159">
        <v>0</v>
      </c>
      <c r="J93" s="160">
        <v>0</v>
      </c>
    </row>
    <row r="94" spans="1:10">
      <c r="A94" s="114"/>
      <c r="B94" s="115"/>
      <c r="C94" s="115"/>
      <c r="D94" s="157" t="s">
        <v>541</v>
      </c>
      <c r="E94" s="158">
        <v>235</v>
      </c>
      <c r="F94" s="159">
        <v>4011.584599999997</v>
      </c>
      <c r="G94" s="159">
        <v>27</v>
      </c>
      <c r="H94" s="159">
        <v>460.61480000000006</v>
      </c>
      <c r="I94" s="159">
        <v>0</v>
      </c>
      <c r="J94" s="160">
        <v>0</v>
      </c>
    </row>
    <row r="95" spans="1:10">
      <c r="A95" s="114"/>
      <c r="B95" s="115"/>
      <c r="C95" s="115"/>
      <c r="D95" s="157" t="s">
        <v>547</v>
      </c>
      <c r="E95" s="158">
        <v>489</v>
      </c>
      <c r="F95" s="159">
        <v>3620.2878499999988</v>
      </c>
      <c r="G95" s="159">
        <v>91</v>
      </c>
      <c r="H95" s="159">
        <v>456.47043000000002</v>
      </c>
      <c r="I95" s="159">
        <v>1</v>
      </c>
      <c r="J95" s="160">
        <v>3.8879999999999999</v>
      </c>
    </row>
    <row r="96" spans="1:10">
      <c r="A96" s="114"/>
      <c r="B96" s="115"/>
      <c r="C96" s="115"/>
      <c r="D96" s="157" t="s">
        <v>553</v>
      </c>
      <c r="E96" s="158">
        <v>199</v>
      </c>
      <c r="F96" s="159">
        <v>1801.1602400000006</v>
      </c>
      <c r="G96" s="159">
        <v>16</v>
      </c>
      <c r="H96" s="159">
        <v>57.305800000000005</v>
      </c>
      <c r="I96" s="159">
        <v>0</v>
      </c>
      <c r="J96" s="160">
        <v>0</v>
      </c>
    </row>
    <row r="97" spans="1:10">
      <c r="A97" s="114"/>
      <c r="B97" s="115"/>
      <c r="C97" s="115" t="s">
        <v>227</v>
      </c>
      <c r="D97" s="157"/>
      <c r="E97" s="158" t="s">
        <v>203</v>
      </c>
      <c r="F97" s="159" t="s">
        <v>203</v>
      </c>
      <c r="G97" s="159" t="s">
        <v>203</v>
      </c>
      <c r="H97" s="159" t="s">
        <v>203</v>
      </c>
      <c r="I97" s="159" t="s">
        <v>203</v>
      </c>
      <c r="J97" s="160" t="s">
        <v>203</v>
      </c>
    </row>
    <row r="98" spans="1:10">
      <c r="A98" s="114"/>
      <c r="B98" s="115"/>
      <c r="C98" s="115"/>
      <c r="D98" s="157" t="s">
        <v>547</v>
      </c>
      <c r="E98" s="158">
        <v>21209</v>
      </c>
      <c r="F98" s="159">
        <v>280634.77852999931</v>
      </c>
      <c r="G98" s="159">
        <v>1556</v>
      </c>
      <c r="H98" s="159">
        <v>15596.217780000004</v>
      </c>
      <c r="I98" s="159">
        <v>1</v>
      </c>
      <c r="J98" s="160">
        <v>16.660799999999998</v>
      </c>
    </row>
    <row r="99" spans="1:10">
      <c r="A99" s="114"/>
      <c r="B99" s="115"/>
      <c r="C99" s="115"/>
      <c r="D99" s="157" t="s">
        <v>551</v>
      </c>
      <c r="E99" s="158">
        <v>16052</v>
      </c>
      <c r="F99" s="159">
        <v>143259.29812999998</v>
      </c>
      <c r="G99" s="159">
        <v>1871</v>
      </c>
      <c r="H99" s="159">
        <v>11838.391380000006</v>
      </c>
      <c r="I99" s="159">
        <v>1</v>
      </c>
      <c r="J99" s="160">
        <v>12.768000000000001</v>
      </c>
    </row>
    <row r="100" spans="1:10">
      <c r="A100" s="114"/>
      <c r="B100" s="115"/>
      <c r="C100" s="115"/>
      <c r="D100" s="157" t="s">
        <v>534</v>
      </c>
      <c r="E100" s="158">
        <v>1925</v>
      </c>
      <c r="F100" s="159">
        <v>18090.376949999998</v>
      </c>
      <c r="G100" s="159">
        <v>125</v>
      </c>
      <c r="H100" s="159">
        <v>755.29634999999985</v>
      </c>
      <c r="I100" s="159">
        <v>0</v>
      </c>
      <c r="J100" s="160">
        <v>0</v>
      </c>
    </row>
    <row r="101" spans="1:10">
      <c r="A101" s="114"/>
      <c r="B101" s="115"/>
      <c r="C101" s="115"/>
      <c r="D101" s="157" t="s">
        <v>543</v>
      </c>
      <c r="E101" s="158">
        <v>387</v>
      </c>
      <c r="F101" s="159">
        <v>6521.7392399999981</v>
      </c>
      <c r="G101" s="159">
        <v>68</v>
      </c>
      <c r="H101" s="159">
        <v>995.50487999999996</v>
      </c>
      <c r="I101" s="159">
        <v>0</v>
      </c>
      <c r="J101" s="160">
        <v>0</v>
      </c>
    </row>
    <row r="102" spans="1:10">
      <c r="A102" s="114"/>
      <c r="B102" s="115"/>
      <c r="C102" s="115"/>
      <c r="D102" s="157" t="s">
        <v>554</v>
      </c>
      <c r="E102" s="158">
        <v>460</v>
      </c>
      <c r="F102" s="159">
        <v>2393.09582</v>
      </c>
      <c r="G102" s="159">
        <v>60</v>
      </c>
      <c r="H102" s="159">
        <v>272.40132000000006</v>
      </c>
      <c r="I102" s="159">
        <v>0</v>
      </c>
      <c r="J102" s="160">
        <v>0</v>
      </c>
    </row>
    <row r="103" spans="1:10">
      <c r="A103" s="114"/>
      <c r="B103" s="115" t="s">
        <v>229</v>
      </c>
      <c r="C103" s="115"/>
      <c r="D103" s="157"/>
      <c r="E103" s="158" t="s">
        <v>203</v>
      </c>
      <c r="F103" s="159" t="s">
        <v>203</v>
      </c>
      <c r="G103" s="159" t="s">
        <v>203</v>
      </c>
      <c r="H103" s="159" t="s">
        <v>203</v>
      </c>
      <c r="I103" s="159" t="s">
        <v>203</v>
      </c>
      <c r="J103" s="160" t="s">
        <v>203</v>
      </c>
    </row>
    <row r="104" spans="1:10">
      <c r="A104" s="114"/>
      <c r="B104" s="115"/>
      <c r="C104" s="115" t="s">
        <v>230</v>
      </c>
      <c r="D104" s="157"/>
      <c r="E104" s="158" t="s">
        <v>203</v>
      </c>
      <c r="F104" s="159" t="s">
        <v>203</v>
      </c>
      <c r="G104" s="159" t="s">
        <v>203</v>
      </c>
      <c r="H104" s="159" t="s">
        <v>203</v>
      </c>
      <c r="I104" s="159" t="s">
        <v>203</v>
      </c>
      <c r="J104" s="160" t="s">
        <v>203</v>
      </c>
    </row>
    <row r="105" spans="1:10">
      <c r="A105" s="114"/>
      <c r="B105" s="115"/>
      <c r="C105" s="115"/>
      <c r="D105" s="157" t="s">
        <v>535</v>
      </c>
      <c r="E105" s="158">
        <v>17</v>
      </c>
      <c r="F105" s="159">
        <v>1228.58</v>
      </c>
      <c r="G105" s="159">
        <v>4</v>
      </c>
      <c r="H105" s="159">
        <v>479.66</v>
      </c>
      <c r="I105" s="159">
        <v>0</v>
      </c>
      <c r="J105" s="160">
        <v>0</v>
      </c>
    </row>
    <row r="106" spans="1:10">
      <c r="A106" s="114"/>
      <c r="B106" s="115"/>
      <c r="C106" s="115"/>
      <c r="D106" s="157" t="s">
        <v>553</v>
      </c>
      <c r="E106" s="158">
        <v>44</v>
      </c>
      <c r="F106" s="159">
        <v>860.66785999999991</v>
      </c>
      <c r="G106" s="159">
        <v>15</v>
      </c>
      <c r="H106" s="159">
        <v>107.27086</v>
      </c>
      <c r="I106" s="159">
        <v>4</v>
      </c>
      <c r="J106" s="160">
        <v>1.9199999999999998E-2</v>
      </c>
    </row>
    <row r="107" spans="1:10">
      <c r="A107" s="114"/>
      <c r="B107" s="115"/>
      <c r="C107" s="115"/>
      <c r="D107" s="157" t="s">
        <v>555</v>
      </c>
      <c r="E107" s="158">
        <v>5</v>
      </c>
      <c r="F107" s="159">
        <v>172.625</v>
      </c>
      <c r="G107" s="159">
        <v>2</v>
      </c>
      <c r="H107" s="159">
        <v>49</v>
      </c>
      <c r="I107" s="159">
        <v>0</v>
      </c>
      <c r="J107" s="160">
        <v>0</v>
      </c>
    </row>
    <row r="108" spans="1:10">
      <c r="A108" s="114"/>
      <c r="B108" s="115"/>
      <c r="C108" s="115"/>
      <c r="D108" s="157" t="s">
        <v>550</v>
      </c>
      <c r="E108" s="158">
        <v>23</v>
      </c>
      <c r="F108" s="159">
        <v>18.531749999999999</v>
      </c>
      <c r="G108" s="159">
        <v>7</v>
      </c>
      <c r="H108" s="159">
        <v>6.2282299999999999</v>
      </c>
      <c r="I108" s="159">
        <v>0</v>
      </c>
      <c r="J108" s="160">
        <v>0</v>
      </c>
    </row>
    <row r="109" spans="1:10">
      <c r="A109" s="114"/>
      <c r="B109" s="115"/>
      <c r="C109" s="115"/>
      <c r="D109" s="157" t="s">
        <v>556</v>
      </c>
      <c r="E109" s="158">
        <v>2</v>
      </c>
      <c r="F109" s="159">
        <v>12.96</v>
      </c>
      <c r="G109" s="159">
        <v>1</v>
      </c>
      <c r="H109" s="159">
        <v>4.32</v>
      </c>
      <c r="I109" s="159">
        <v>0</v>
      </c>
      <c r="J109" s="160">
        <v>0</v>
      </c>
    </row>
    <row r="110" spans="1:10">
      <c r="A110" s="114"/>
      <c r="B110" s="115"/>
      <c r="C110" s="115" t="s">
        <v>231</v>
      </c>
      <c r="D110" s="157"/>
      <c r="E110" s="158" t="s">
        <v>203</v>
      </c>
      <c r="F110" s="159" t="s">
        <v>203</v>
      </c>
      <c r="G110" s="159" t="s">
        <v>203</v>
      </c>
      <c r="H110" s="159" t="s">
        <v>203</v>
      </c>
      <c r="I110" s="159" t="s">
        <v>203</v>
      </c>
      <c r="J110" s="160" t="s">
        <v>203</v>
      </c>
    </row>
    <row r="111" spans="1:10">
      <c r="A111" s="114"/>
      <c r="B111" s="115"/>
      <c r="C111" s="115"/>
      <c r="D111" s="157" t="s">
        <v>557</v>
      </c>
      <c r="E111" s="158">
        <v>20</v>
      </c>
      <c r="F111" s="159">
        <v>631.26</v>
      </c>
      <c r="G111" s="159">
        <v>1</v>
      </c>
      <c r="H111" s="159">
        <v>4.6079999999999997</v>
      </c>
      <c r="I111" s="159">
        <v>0</v>
      </c>
      <c r="J111" s="160">
        <v>0</v>
      </c>
    </row>
    <row r="112" spans="1:10">
      <c r="A112" s="114"/>
      <c r="B112" s="115"/>
      <c r="C112" s="115" t="s">
        <v>232</v>
      </c>
      <c r="D112" s="157"/>
      <c r="E112" s="158" t="s">
        <v>203</v>
      </c>
      <c r="F112" s="159" t="s">
        <v>203</v>
      </c>
      <c r="G112" s="159" t="s">
        <v>203</v>
      </c>
      <c r="H112" s="159" t="s">
        <v>203</v>
      </c>
      <c r="I112" s="159" t="s">
        <v>203</v>
      </c>
      <c r="J112" s="160" t="s">
        <v>203</v>
      </c>
    </row>
    <row r="113" spans="1:10">
      <c r="A113" s="114"/>
      <c r="B113" s="115"/>
      <c r="C113" s="115"/>
      <c r="D113" s="157" t="s">
        <v>557</v>
      </c>
      <c r="E113" s="158">
        <v>177</v>
      </c>
      <c r="F113" s="159">
        <v>5382.3849999999993</v>
      </c>
      <c r="G113" s="159">
        <v>33</v>
      </c>
      <c r="H113" s="159">
        <v>1038.8</v>
      </c>
      <c r="I113" s="159">
        <v>0</v>
      </c>
      <c r="J113" s="160">
        <v>0</v>
      </c>
    </row>
    <row r="114" spans="1:10">
      <c r="A114" s="114"/>
      <c r="B114" s="115"/>
      <c r="C114" s="115"/>
      <c r="D114" s="157" t="s">
        <v>537</v>
      </c>
      <c r="E114" s="158">
        <v>118</v>
      </c>
      <c r="F114" s="159">
        <v>4213.7629999999999</v>
      </c>
      <c r="G114" s="159">
        <v>48</v>
      </c>
      <c r="H114" s="159">
        <v>1391.6014999999998</v>
      </c>
      <c r="I114" s="159">
        <v>0</v>
      </c>
      <c r="J114" s="160">
        <v>0</v>
      </c>
    </row>
    <row r="115" spans="1:10">
      <c r="A115" s="114"/>
      <c r="B115" s="115"/>
      <c r="C115" s="115"/>
      <c r="D115" s="157" t="s">
        <v>534</v>
      </c>
      <c r="E115" s="158">
        <v>80</v>
      </c>
      <c r="F115" s="159">
        <v>1720.4823200000001</v>
      </c>
      <c r="G115" s="159">
        <v>14</v>
      </c>
      <c r="H115" s="159">
        <v>493.31799999999993</v>
      </c>
      <c r="I115" s="159">
        <v>0</v>
      </c>
      <c r="J115" s="160">
        <v>0</v>
      </c>
    </row>
    <row r="116" spans="1:10">
      <c r="A116" s="114"/>
      <c r="B116" s="115"/>
      <c r="C116" s="115"/>
      <c r="D116" s="157" t="s">
        <v>546</v>
      </c>
      <c r="E116" s="158">
        <v>49</v>
      </c>
      <c r="F116" s="159">
        <v>1562.6000000000001</v>
      </c>
      <c r="G116" s="159">
        <v>17</v>
      </c>
      <c r="H116" s="159">
        <v>507.45000000000005</v>
      </c>
      <c r="I116" s="159">
        <v>0</v>
      </c>
      <c r="J116" s="160">
        <v>0</v>
      </c>
    </row>
    <row r="117" spans="1:10">
      <c r="A117" s="114"/>
      <c r="B117" s="115"/>
      <c r="C117" s="115"/>
      <c r="D117" s="157" t="s">
        <v>553</v>
      </c>
      <c r="E117" s="158">
        <v>47</v>
      </c>
      <c r="F117" s="159">
        <v>1407.9</v>
      </c>
      <c r="G117" s="159">
        <v>6</v>
      </c>
      <c r="H117" s="159">
        <v>128</v>
      </c>
      <c r="I117" s="159">
        <v>0</v>
      </c>
      <c r="J117" s="160">
        <v>0</v>
      </c>
    </row>
    <row r="118" spans="1:10">
      <c r="A118" s="114"/>
      <c r="B118" s="115"/>
      <c r="C118" s="115" t="s">
        <v>233</v>
      </c>
      <c r="D118" s="157"/>
      <c r="E118" s="158" t="s">
        <v>203</v>
      </c>
      <c r="F118" s="159" t="s">
        <v>203</v>
      </c>
      <c r="G118" s="159" t="s">
        <v>203</v>
      </c>
      <c r="H118" s="159" t="s">
        <v>203</v>
      </c>
      <c r="I118" s="159" t="s">
        <v>203</v>
      </c>
      <c r="J118" s="160" t="s">
        <v>203</v>
      </c>
    </row>
    <row r="119" spans="1:10">
      <c r="A119" s="114"/>
      <c r="B119" s="115"/>
      <c r="C119" s="115"/>
      <c r="D119" s="157" t="s">
        <v>556</v>
      </c>
      <c r="E119" s="158">
        <v>2</v>
      </c>
      <c r="F119" s="159">
        <v>6.3599999999999994</v>
      </c>
      <c r="G119" s="159">
        <v>1</v>
      </c>
      <c r="H119" s="159">
        <v>3.8159999999999998</v>
      </c>
      <c r="I119" s="159">
        <v>0</v>
      </c>
      <c r="J119" s="160">
        <v>0</v>
      </c>
    </row>
    <row r="120" spans="1:10">
      <c r="A120" s="114"/>
      <c r="B120" s="115"/>
      <c r="C120" s="115"/>
      <c r="D120" s="157" t="s">
        <v>558</v>
      </c>
      <c r="E120" s="158">
        <v>73</v>
      </c>
      <c r="F120" s="159">
        <v>2.4738000000000007</v>
      </c>
      <c r="G120" s="159">
        <v>15</v>
      </c>
      <c r="H120" s="159">
        <v>0.46470000000000011</v>
      </c>
      <c r="I120" s="159">
        <v>0</v>
      </c>
      <c r="J120" s="160">
        <v>0</v>
      </c>
    </row>
    <row r="121" spans="1:10">
      <c r="A121" s="114"/>
      <c r="B121" s="115"/>
      <c r="C121" s="115"/>
      <c r="D121" s="157" t="s">
        <v>559</v>
      </c>
      <c r="E121" s="158">
        <v>1</v>
      </c>
      <c r="F121" s="159">
        <v>1.8E-3</v>
      </c>
      <c r="G121" s="159">
        <v>0</v>
      </c>
      <c r="H121" s="159">
        <v>0</v>
      </c>
      <c r="I121" s="159">
        <v>0</v>
      </c>
      <c r="J121" s="160">
        <v>0</v>
      </c>
    </row>
    <row r="122" spans="1:10">
      <c r="A122" s="114"/>
      <c r="B122" s="115"/>
      <c r="C122" s="115" t="s">
        <v>234</v>
      </c>
      <c r="D122" s="157"/>
      <c r="E122" s="158" t="s">
        <v>203</v>
      </c>
      <c r="F122" s="159" t="s">
        <v>203</v>
      </c>
      <c r="G122" s="159" t="s">
        <v>203</v>
      </c>
      <c r="H122" s="159" t="s">
        <v>203</v>
      </c>
      <c r="I122" s="159" t="s">
        <v>203</v>
      </c>
      <c r="J122" s="160" t="s">
        <v>203</v>
      </c>
    </row>
    <row r="123" spans="1:10">
      <c r="A123" s="114"/>
      <c r="B123" s="115"/>
      <c r="C123" s="115"/>
      <c r="D123" s="157" t="s">
        <v>537</v>
      </c>
      <c r="E123" s="158">
        <v>205</v>
      </c>
      <c r="F123" s="159">
        <v>6827.7826299999997</v>
      </c>
      <c r="G123" s="159">
        <v>34</v>
      </c>
      <c r="H123" s="159">
        <v>727.28075000000001</v>
      </c>
      <c r="I123" s="159">
        <v>0</v>
      </c>
      <c r="J123" s="160">
        <v>0</v>
      </c>
    </row>
    <row r="124" spans="1:10">
      <c r="A124" s="114"/>
      <c r="B124" s="115"/>
      <c r="C124" s="115"/>
      <c r="D124" s="157" t="s">
        <v>546</v>
      </c>
      <c r="E124" s="158">
        <v>2317</v>
      </c>
      <c r="F124" s="159">
        <v>1768.6563200000005</v>
      </c>
      <c r="G124" s="159">
        <v>162</v>
      </c>
      <c r="H124" s="159">
        <v>293.75207000000006</v>
      </c>
      <c r="I124" s="159">
        <v>1</v>
      </c>
      <c r="J124" s="160">
        <v>8.0000000000000002E-3</v>
      </c>
    </row>
    <row r="125" spans="1:10">
      <c r="A125" s="114"/>
      <c r="B125" s="115"/>
      <c r="C125" s="115"/>
      <c r="D125" s="157" t="s">
        <v>555</v>
      </c>
      <c r="E125" s="158">
        <v>26</v>
      </c>
      <c r="F125" s="159">
        <v>685.47500000000002</v>
      </c>
      <c r="G125" s="159">
        <v>7</v>
      </c>
      <c r="H125" s="159">
        <v>148.32499999999999</v>
      </c>
      <c r="I125" s="159">
        <v>0</v>
      </c>
      <c r="J125" s="160">
        <v>0</v>
      </c>
    </row>
    <row r="126" spans="1:10">
      <c r="A126" s="114"/>
      <c r="B126" s="115"/>
      <c r="C126" s="115"/>
      <c r="D126" s="157" t="s">
        <v>560</v>
      </c>
      <c r="E126" s="158">
        <v>22</v>
      </c>
      <c r="F126" s="159">
        <v>252.32060000000001</v>
      </c>
      <c r="G126" s="159">
        <v>8</v>
      </c>
      <c r="H126" s="159">
        <v>88.041600000000003</v>
      </c>
      <c r="I126" s="159">
        <v>0</v>
      </c>
      <c r="J126" s="160">
        <v>0</v>
      </c>
    </row>
    <row r="127" spans="1:10">
      <c r="A127" s="114"/>
      <c r="B127" s="115"/>
      <c r="C127" s="115"/>
      <c r="D127" s="157" t="s">
        <v>557</v>
      </c>
      <c r="E127" s="158">
        <v>15</v>
      </c>
      <c r="F127" s="159">
        <v>240.79913999999999</v>
      </c>
      <c r="G127" s="159">
        <v>4</v>
      </c>
      <c r="H127" s="159">
        <v>27.247140000000002</v>
      </c>
      <c r="I127" s="159">
        <v>0</v>
      </c>
      <c r="J127" s="160">
        <v>0</v>
      </c>
    </row>
    <row r="128" spans="1:10">
      <c r="A128" s="114"/>
      <c r="B128" s="115"/>
      <c r="C128" s="115" t="s">
        <v>235</v>
      </c>
      <c r="D128" s="157"/>
      <c r="E128" s="158" t="s">
        <v>203</v>
      </c>
      <c r="F128" s="159" t="s">
        <v>203</v>
      </c>
      <c r="G128" s="159" t="s">
        <v>203</v>
      </c>
      <c r="H128" s="159" t="s">
        <v>203</v>
      </c>
      <c r="I128" s="159" t="s">
        <v>203</v>
      </c>
      <c r="J128" s="160" t="s">
        <v>203</v>
      </c>
    </row>
    <row r="129" spans="1:10">
      <c r="A129" s="114"/>
      <c r="B129" s="115"/>
      <c r="C129" s="115"/>
      <c r="D129" s="157" t="s">
        <v>537</v>
      </c>
      <c r="E129" s="158">
        <v>1515</v>
      </c>
      <c r="F129" s="159">
        <v>59047.201940000021</v>
      </c>
      <c r="G129" s="159">
        <v>61</v>
      </c>
      <c r="H129" s="159">
        <v>1667.3404</v>
      </c>
      <c r="I129" s="159">
        <v>0</v>
      </c>
      <c r="J129" s="160">
        <v>0</v>
      </c>
    </row>
    <row r="130" spans="1:10">
      <c r="A130" s="114"/>
      <c r="B130" s="115"/>
      <c r="C130" s="115"/>
      <c r="D130" s="157" t="s">
        <v>535</v>
      </c>
      <c r="E130" s="158">
        <v>1838</v>
      </c>
      <c r="F130" s="159">
        <v>58654.097239999966</v>
      </c>
      <c r="G130" s="159">
        <v>53</v>
      </c>
      <c r="H130" s="159">
        <v>848.54173999999989</v>
      </c>
      <c r="I130" s="159">
        <v>0</v>
      </c>
      <c r="J130" s="160">
        <v>0</v>
      </c>
    </row>
    <row r="131" spans="1:10">
      <c r="A131" s="114"/>
      <c r="B131" s="115"/>
      <c r="C131" s="115"/>
      <c r="D131" s="157" t="s">
        <v>534</v>
      </c>
      <c r="E131" s="158">
        <v>2432</v>
      </c>
      <c r="F131" s="159">
        <v>39854.541519999977</v>
      </c>
      <c r="G131" s="159">
        <v>177</v>
      </c>
      <c r="H131" s="159">
        <v>1191.0849699999999</v>
      </c>
      <c r="I131" s="159">
        <v>0</v>
      </c>
      <c r="J131" s="160">
        <v>0</v>
      </c>
    </row>
    <row r="132" spans="1:10">
      <c r="A132" s="114"/>
      <c r="B132" s="115"/>
      <c r="C132" s="115"/>
      <c r="D132" s="157" t="s">
        <v>555</v>
      </c>
      <c r="E132" s="158">
        <v>1609</v>
      </c>
      <c r="F132" s="159">
        <v>31546.063169999998</v>
      </c>
      <c r="G132" s="159">
        <v>150</v>
      </c>
      <c r="H132" s="159">
        <v>729.66873999999996</v>
      </c>
      <c r="I132" s="159">
        <v>0</v>
      </c>
      <c r="J132" s="160">
        <v>0</v>
      </c>
    </row>
    <row r="133" spans="1:10">
      <c r="A133" s="114"/>
      <c r="B133" s="115"/>
      <c r="C133" s="115"/>
      <c r="D133" s="157" t="s">
        <v>557</v>
      </c>
      <c r="E133" s="158">
        <v>1135</v>
      </c>
      <c r="F133" s="159">
        <v>21900.475870000002</v>
      </c>
      <c r="G133" s="159">
        <v>56</v>
      </c>
      <c r="H133" s="159">
        <v>614.48762999999985</v>
      </c>
      <c r="I133" s="159">
        <v>0</v>
      </c>
      <c r="J133" s="160">
        <v>0</v>
      </c>
    </row>
    <row r="134" spans="1:10">
      <c r="A134" s="114"/>
      <c r="B134" s="115"/>
      <c r="C134" s="115" t="s">
        <v>236</v>
      </c>
      <c r="D134" s="157"/>
      <c r="E134" s="158" t="s">
        <v>203</v>
      </c>
      <c r="F134" s="159" t="s">
        <v>203</v>
      </c>
      <c r="G134" s="159" t="s">
        <v>203</v>
      </c>
      <c r="H134" s="159" t="s">
        <v>203</v>
      </c>
      <c r="I134" s="159" t="s">
        <v>203</v>
      </c>
      <c r="J134" s="160" t="s">
        <v>203</v>
      </c>
    </row>
    <row r="135" spans="1:10">
      <c r="A135" s="114"/>
      <c r="B135" s="115"/>
      <c r="C135" s="115"/>
      <c r="D135" s="157" t="s">
        <v>537</v>
      </c>
      <c r="E135" s="158">
        <v>334</v>
      </c>
      <c r="F135" s="159">
        <v>4125.6034799999998</v>
      </c>
      <c r="G135" s="159">
        <v>80</v>
      </c>
      <c r="H135" s="159">
        <v>847.51624000000004</v>
      </c>
      <c r="I135" s="159">
        <v>0</v>
      </c>
      <c r="J135" s="160">
        <v>0</v>
      </c>
    </row>
    <row r="136" spans="1:10">
      <c r="A136" s="114"/>
      <c r="B136" s="115"/>
      <c r="C136" s="115"/>
      <c r="D136" s="157" t="s">
        <v>560</v>
      </c>
      <c r="E136" s="158">
        <v>126</v>
      </c>
      <c r="F136" s="159">
        <v>525.99527999999987</v>
      </c>
      <c r="G136" s="159">
        <v>66</v>
      </c>
      <c r="H136" s="159">
        <v>224.80588000000003</v>
      </c>
      <c r="I136" s="159">
        <v>1</v>
      </c>
      <c r="J136" s="160">
        <v>4.6079999999999997</v>
      </c>
    </row>
    <row r="137" spans="1:10">
      <c r="A137" s="114"/>
      <c r="B137" s="115"/>
      <c r="C137" s="115"/>
      <c r="D137" s="157" t="s">
        <v>546</v>
      </c>
      <c r="E137" s="158">
        <v>236</v>
      </c>
      <c r="F137" s="159">
        <v>442.80106999999992</v>
      </c>
      <c r="G137" s="159">
        <v>73</v>
      </c>
      <c r="H137" s="159">
        <v>72.021070000000009</v>
      </c>
      <c r="I137" s="159">
        <v>1</v>
      </c>
      <c r="J137" s="160">
        <v>0.23100000000000001</v>
      </c>
    </row>
    <row r="138" spans="1:10">
      <c r="A138" s="114"/>
      <c r="B138" s="115"/>
      <c r="C138" s="115"/>
      <c r="D138" s="157" t="s">
        <v>544</v>
      </c>
      <c r="E138" s="158">
        <v>107</v>
      </c>
      <c r="F138" s="159">
        <v>317.64338000000004</v>
      </c>
      <c r="G138" s="159">
        <v>36</v>
      </c>
      <c r="H138" s="159">
        <v>87.876980000000003</v>
      </c>
      <c r="I138" s="159">
        <v>2</v>
      </c>
      <c r="J138" s="160">
        <v>1.9732800000000001</v>
      </c>
    </row>
    <row r="139" spans="1:10">
      <c r="A139" s="114"/>
      <c r="B139" s="115"/>
      <c r="C139" s="115"/>
      <c r="D139" s="157" t="s">
        <v>534</v>
      </c>
      <c r="E139" s="158">
        <v>97</v>
      </c>
      <c r="F139" s="159">
        <v>227.87405000000001</v>
      </c>
      <c r="G139" s="159">
        <v>19</v>
      </c>
      <c r="H139" s="159">
        <v>36.19735</v>
      </c>
      <c r="I139" s="159">
        <v>0</v>
      </c>
      <c r="J139" s="160">
        <v>0</v>
      </c>
    </row>
    <row r="140" spans="1:10">
      <c r="A140" s="114"/>
      <c r="B140" s="115"/>
      <c r="C140" s="115" t="s">
        <v>237</v>
      </c>
      <c r="D140" s="157"/>
      <c r="E140" s="158" t="s">
        <v>203</v>
      </c>
      <c r="F140" s="159" t="s">
        <v>203</v>
      </c>
      <c r="G140" s="159" t="s">
        <v>203</v>
      </c>
      <c r="H140" s="159" t="s">
        <v>203</v>
      </c>
      <c r="I140" s="159" t="s">
        <v>203</v>
      </c>
      <c r="J140" s="160" t="s">
        <v>203</v>
      </c>
    </row>
    <row r="141" spans="1:10">
      <c r="A141" s="114"/>
      <c r="B141" s="115"/>
      <c r="C141" s="115"/>
      <c r="D141" s="157" t="s">
        <v>561</v>
      </c>
      <c r="E141" s="158">
        <v>1079</v>
      </c>
      <c r="F141" s="159">
        <v>57551.030699999996</v>
      </c>
      <c r="G141" s="159">
        <v>17</v>
      </c>
      <c r="H141" s="159">
        <v>703.65</v>
      </c>
      <c r="I141" s="159">
        <v>0</v>
      </c>
      <c r="J141" s="160">
        <v>0</v>
      </c>
    </row>
    <row r="142" spans="1:10">
      <c r="A142" s="114"/>
      <c r="B142" s="115"/>
      <c r="C142" s="115"/>
      <c r="D142" s="157" t="s">
        <v>537</v>
      </c>
      <c r="E142" s="158">
        <v>956</v>
      </c>
      <c r="F142" s="159">
        <v>24364.925899999998</v>
      </c>
      <c r="G142" s="159">
        <v>32</v>
      </c>
      <c r="H142" s="159">
        <v>753.00441999999998</v>
      </c>
      <c r="I142" s="159">
        <v>0</v>
      </c>
      <c r="J142" s="160">
        <v>0</v>
      </c>
    </row>
    <row r="143" spans="1:10">
      <c r="A143" s="114"/>
      <c r="B143" s="115"/>
      <c r="C143" s="115"/>
      <c r="D143" s="157" t="s">
        <v>535</v>
      </c>
      <c r="E143" s="158">
        <v>448</v>
      </c>
      <c r="F143" s="159">
        <v>16585.94975</v>
      </c>
      <c r="G143" s="159">
        <v>14</v>
      </c>
      <c r="H143" s="159">
        <v>378.13175000000001</v>
      </c>
      <c r="I143" s="159">
        <v>0</v>
      </c>
      <c r="J143" s="160">
        <v>0</v>
      </c>
    </row>
    <row r="144" spans="1:10">
      <c r="A144" s="114"/>
      <c r="B144" s="115"/>
      <c r="C144" s="115"/>
      <c r="D144" s="157" t="s">
        <v>553</v>
      </c>
      <c r="E144" s="158">
        <v>377</v>
      </c>
      <c r="F144" s="159">
        <v>15778.955609999999</v>
      </c>
      <c r="G144" s="159">
        <v>5</v>
      </c>
      <c r="H144" s="159">
        <v>189.2</v>
      </c>
      <c r="I144" s="159">
        <v>0</v>
      </c>
      <c r="J144" s="160">
        <v>0</v>
      </c>
    </row>
    <row r="145" spans="1:10">
      <c r="A145" s="114"/>
      <c r="B145" s="115"/>
      <c r="C145" s="115"/>
      <c r="D145" s="157" t="s">
        <v>534</v>
      </c>
      <c r="E145" s="158">
        <v>720</v>
      </c>
      <c r="F145" s="159">
        <v>14359.004139999995</v>
      </c>
      <c r="G145" s="159">
        <v>14</v>
      </c>
      <c r="H145" s="159">
        <v>185.87934000000001</v>
      </c>
      <c r="I145" s="159">
        <v>0</v>
      </c>
      <c r="J145" s="160">
        <v>0</v>
      </c>
    </row>
    <row r="146" spans="1:10">
      <c r="A146" s="114"/>
      <c r="B146" s="115"/>
      <c r="C146" s="115" t="s">
        <v>238</v>
      </c>
      <c r="D146" s="157"/>
      <c r="E146" s="158" t="s">
        <v>203</v>
      </c>
      <c r="F146" s="159" t="s">
        <v>203</v>
      </c>
      <c r="G146" s="159" t="s">
        <v>203</v>
      </c>
      <c r="H146" s="159" t="s">
        <v>203</v>
      </c>
      <c r="I146" s="159" t="s">
        <v>203</v>
      </c>
      <c r="J146" s="160" t="s">
        <v>203</v>
      </c>
    </row>
    <row r="147" spans="1:10">
      <c r="A147" s="114"/>
      <c r="B147" s="115"/>
      <c r="C147" s="115"/>
      <c r="D147" s="157" t="s">
        <v>561</v>
      </c>
      <c r="E147" s="158">
        <v>126</v>
      </c>
      <c r="F147" s="159">
        <v>4315.3249999999998</v>
      </c>
      <c r="G147" s="159">
        <v>5</v>
      </c>
      <c r="H147" s="159">
        <v>98.75</v>
      </c>
      <c r="I147" s="159">
        <v>0</v>
      </c>
      <c r="J147" s="160">
        <v>0</v>
      </c>
    </row>
    <row r="148" spans="1:10">
      <c r="A148" s="114"/>
      <c r="B148" s="115"/>
      <c r="C148" s="115"/>
      <c r="D148" s="157" t="s">
        <v>553</v>
      </c>
      <c r="E148" s="158">
        <v>68</v>
      </c>
      <c r="F148" s="159">
        <v>1958</v>
      </c>
      <c r="G148" s="159">
        <v>2</v>
      </c>
      <c r="H148" s="159">
        <v>37</v>
      </c>
      <c r="I148" s="159">
        <v>0</v>
      </c>
      <c r="J148" s="160">
        <v>0</v>
      </c>
    </row>
    <row r="149" spans="1:10">
      <c r="A149" s="114"/>
      <c r="B149" s="115"/>
      <c r="C149" s="115"/>
      <c r="D149" s="157" t="s">
        <v>554</v>
      </c>
      <c r="E149" s="158">
        <v>49</v>
      </c>
      <c r="F149" s="159">
        <v>1045.0780800000002</v>
      </c>
      <c r="G149" s="159">
        <v>6</v>
      </c>
      <c r="H149" s="159">
        <v>127.54656</v>
      </c>
      <c r="I149" s="159">
        <v>0</v>
      </c>
      <c r="J149" s="160">
        <v>0</v>
      </c>
    </row>
    <row r="150" spans="1:10">
      <c r="A150" s="114"/>
      <c r="B150" s="115"/>
      <c r="C150" s="115"/>
      <c r="D150" s="157" t="s">
        <v>537</v>
      </c>
      <c r="E150" s="158">
        <v>68</v>
      </c>
      <c r="F150" s="159">
        <v>739.28</v>
      </c>
      <c r="G150" s="159">
        <v>2</v>
      </c>
      <c r="H150" s="159">
        <v>28.8</v>
      </c>
      <c r="I150" s="159">
        <v>0</v>
      </c>
      <c r="J150" s="160">
        <v>0</v>
      </c>
    </row>
    <row r="151" spans="1:10">
      <c r="A151" s="114"/>
      <c r="B151" s="115"/>
      <c r="C151" s="115"/>
      <c r="D151" s="157" t="s">
        <v>555</v>
      </c>
      <c r="E151" s="158">
        <v>14</v>
      </c>
      <c r="F151" s="159">
        <v>629.22</v>
      </c>
      <c r="G151" s="159">
        <v>0</v>
      </c>
      <c r="H151" s="159">
        <v>0</v>
      </c>
      <c r="I151" s="159">
        <v>0</v>
      </c>
      <c r="J151" s="160">
        <v>0</v>
      </c>
    </row>
    <row r="152" spans="1:10">
      <c r="A152" s="114"/>
      <c r="B152" s="115" t="s">
        <v>239</v>
      </c>
      <c r="C152" s="115"/>
      <c r="D152" s="157"/>
      <c r="E152" s="158" t="s">
        <v>203</v>
      </c>
      <c r="F152" s="159" t="s">
        <v>203</v>
      </c>
      <c r="G152" s="159" t="s">
        <v>203</v>
      </c>
      <c r="H152" s="159" t="s">
        <v>203</v>
      </c>
      <c r="I152" s="159" t="s">
        <v>203</v>
      </c>
      <c r="J152" s="160" t="s">
        <v>203</v>
      </c>
    </row>
    <row r="153" spans="1:10">
      <c r="A153" s="114"/>
      <c r="B153" s="115"/>
      <c r="C153" s="115" t="s">
        <v>240</v>
      </c>
      <c r="D153" s="157"/>
      <c r="E153" s="158" t="s">
        <v>203</v>
      </c>
      <c r="F153" s="159" t="s">
        <v>203</v>
      </c>
      <c r="G153" s="159" t="s">
        <v>203</v>
      </c>
      <c r="H153" s="159" t="s">
        <v>203</v>
      </c>
      <c r="I153" s="159" t="s">
        <v>203</v>
      </c>
      <c r="J153" s="160" t="s">
        <v>203</v>
      </c>
    </row>
    <row r="154" spans="1:10">
      <c r="A154" s="114"/>
      <c r="B154" s="115"/>
      <c r="C154" s="115"/>
      <c r="D154" s="157" t="s">
        <v>534</v>
      </c>
      <c r="E154" s="158">
        <v>579</v>
      </c>
      <c r="F154" s="159">
        <v>10862.915649999986</v>
      </c>
      <c r="G154" s="159">
        <v>20</v>
      </c>
      <c r="H154" s="159">
        <v>405.94812000000002</v>
      </c>
      <c r="I154" s="159">
        <v>0</v>
      </c>
      <c r="J154" s="160">
        <v>0</v>
      </c>
    </row>
    <row r="155" spans="1:10">
      <c r="A155" s="114"/>
      <c r="B155" s="115"/>
      <c r="C155" s="115"/>
      <c r="D155" s="157" t="s">
        <v>544</v>
      </c>
      <c r="E155" s="158">
        <v>166</v>
      </c>
      <c r="F155" s="159">
        <v>3471.6499999999996</v>
      </c>
      <c r="G155" s="159">
        <v>7</v>
      </c>
      <c r="H155" s="159">
        <v>147.4</v>
      </c>
      <c r="I155" s="159">
        <v>0</v>
      </c>
      <c r="J155" s="160">
        <v>0</v>
      </c>
    </row>
    <row r="156" spans="1:10">
      <c r="A156" s="114"/>
      <c r="B156" s="115"/>
      <c r="C156" s="115"/>
      <c r="D156" s="157" t="s">
        <v>555</v>
      </c>
      <c r="E156" s="158">
        <v>164</v>
      </c>
      <c r="F156" s="159">
        <v>3266.7369999999996</v>
      </c>
      <c r="G156" s="159">
        <v>3</v>
      </c>
      <c r="H156" s="159">
        <v>67.75</v>
      </c>
      <c r="I156" s="159">
        <v>0</v>
      </c>
      <c r="J156" s="160">
        <v>0</v>
      </c>
    </row>
    <row r="157" spans="1:10">
      <c r="A157" s="114"/>
      <c r="B157" s="115"/>
      <c r="C157" s="115"/>
      <c r="D157" s="157" t="s">
        <v>557</v>
      </c>
      <c r="E157" s="158">
        <v>71</v>
      </c>
      <c r="F157" s="159">
        <v>1401.25</v>
      </c>
      <c r="G157" s="159">
        <v>3</v>
      </c>
      <c r="H157" s="159">
        <v>58.75</v>
      </c>
      <c r="I157" s="159">
        <v>0</v>
      </c>
      <c r="J157" s="160">
        <v>0</v>
      </c>
    </row>
    <row r="158" spans="1:10">
      <c r="A158" s="114"/>
      <c r="B158" s="115"/>
      <c r="C158" s="115"/>
      <c r="D158" s="157" t="s">
        <v>543</v>
      </c>
      <c r="E158" s="158">
        <v>54</v>
      </c>
      <c r="F158" s="159">
        <v>1189.1200000000001</v>
      </c>
      <c r="G158" s="159">
        <v>10</v>
      </c>
      <c r="H158" s="159">
        <v>224.32</v>
      </c>
      <c r="I158" s="159">
        <v>0</v>
      </c>
      <c r="J158" s="160">
        <v>0</v>
      </c>
    </row>
    <row r="159" spans="1:10">
      <c r="A159" s="114"/>
      <c r="B159" s="115"/>
      <c r="C159" s="115" t="s">
        <v>241</v>
      </c>
      <c r="D159" s="157"/>
      <c r="E159" s="158" t="s">
        <v>203</v>
      </c>
      <c r="F159" s="159" t="s">
        <v>203</v>
      </c>
      <c r="G159" s="159" t="s">
        <v>203</v>
      </c>
      <c r="H159" s="159" t="s">
        <v>203</v>
      </c>
      <c r="I159" s="159" t="s">
        <v>203</v>
      </c>
      <c r="J159" s="160" t="s">
        <v>203</v>
      </c>
    </row>
    <row r="160" spans="1:10">
      <c r="A160" s="114"/>
      <c r="B160" s="115"/>
      <c r="C160" s="115"/>
      <c r="D160" s="157" t="s">
        <v>551</v>
      </c>
      <c r="E160" s="158">
        <v>331</v>
      </c>
      <c r="F160" s="159">
        <v>3151.4812400000001</v>
      </c>
      <c r="G160" s="159">
        <v>50</v>
      </c>
      <c r="H160" s="159">
        <v>409.10110000000003</v>
      </c>
      <c r="I160" s="159">
        <v>0</v>
      </c>
      <c r="J160" s="160">
        <v>0</v>
      </c>
    </row>
    <row r="161" spans="1:10">
      <c r="A161" s="114"/>
      <c r="B161" s="115"/>
      <c r="C161" s="115"/>
      <c r="D161" s="157" t="s">
        <v>547</v>
      </c>
      <c r="E161" s="158">
        <v>174</v>
      </c>
      <c r="F161" s="159">
        <v>1459.3131399999997</v>
      </c>
      <c r="G161" s="159">
        <v>7</v>
      </c>
      <c r="H161" s="159">
        <v>90.949680000000001</v>
      </c>
      <c r="I161" s="159">
        <v>0</v>
      </c>
      <c r="J161" s="160">
        <v>0</v>
      </c>
    </row>
    <row r="162" spans="1:10">
      <c r="A162" s="114"/>
      <c r="B162" s="115"/>
      <c r="C162" s="115"/>
      <c r="D162" s="157" t="s">
        <v>562</v>
      </c>
      <c r="E162" s="158">
        <v>55</v>
      </c>
      <c r="F162" s="159">
        <v>175.94036000000008</v>
      </c>
      <c r="G162" s="159">
        <v>15</v>
      </c>
      <c r="H162" s="159">
        <v>49.860499999999995</v>
      </c>
      <c r="I162" s="159">
        <v>0</v>
      </c>
      <c r="J162" s="160">
        <v>0</v>
      </c>
    </row>
    <row r="163" spans="1:10">
      <c r="A163" s="114"/>
      <c r="B163" s="115"/>
      <c r="C163" s="115"/>
      <c r="D163" s="157" t="s">
        <v>554</v>
      </c>
      <c r="E163" s="158">
        <v>11</v>
      </c>
      <c r="F163" s="159">
        <v>155.28479999999999</v>
      </c>
      <c r="G163" s="159">
        <v>1</v>
      </c>
      <c r="H163" s="159">
        <v>17.850000000000001</v>
      </c>
      <c r="I163" s="159">
        <v>0</v>
      </c>
      <c r="J163" s="160">
        <v>0</v>
      </c>
    </row>
    <row r="164" spans="1:10">
      <c r="A164" s="114"/>
      <c r="B164" s="115"/>
      <c r="C164" s="115"/>
      <c r="D164" s="157" t="s">
        <v>534</v>
      </c>
      <c r="E164" s="158">
        <v>10</v>
      </c>
      <c r="F164" s="159">
        <v>28.835389999999997</v>
      </c>
      <c r="G164" s="159">
        <v>0</v>
      </c>
      <c r="H164" s="159">
        <v>0</v>
      </c>
      <c r="I164" s="159">
        <v>0</v>
      </c>
      <c r="J164" s="160">
        <v>0</v>
      </c>
    </row>
    <row r="165" spans="1:10">
      <c r="A165" s="114"/>
      <c r="B165" s="115" t="s">
        <v>242</v>
      </c>
      <c r="C165" s="115"/>
      <c r="D165" s="157"/>
      <c r="E165" s="158" t="s">
        <v>203</v>
      </c>
      <c r="F165" s="159" t="s">
        <v>203</v>
      </c>
      <c r="G165" s="159" t="s">
        <v>203</v>
      </c>
      <c r="H165" s="159" t="s">
        <v>203</v>
      </c>
      <c r="I165" s="159" t="s">
        <v>203</v>
      </c>
      <c r="J165" s="160" t="s">
        <v>203</v>
      </c>
    </row>
    <row r="166" spans="1:10">
      <c r="A166" s="114"/>
      <c r="B166" s="115"/>
      <c r="C166" s="115" t="s">
        <v>243</v>
      </c>
      <c r="D166" s="157"/>
      <c r="E166" s="158" t="s">
        <v>203</v>
      </c>
      <c r="F166" s="159" t="s">
        <v>203</v>
      </c>
      <c r="G166" s="159" t="s">
        <v>203</v>
      </c>
      <c r="H166" s="159" t="s">
        <v>203</v>
      </c>
      <c r="I166" s="159" t="s">
        <v>203</v>
      </c>
      <c r="J166" s="160" t="s">
        <v>203</v>
      </c>
    </row>
    <row r="167" spans="1:10">
      <c r="A167" s="114"/>
      <c r="B167" s="115"/>
      <c r="C167" s="115"/>
      <c r="D167" s="157" t="s">
        <v>546</v>
      </c>
      <c r="E167" s="158">
        <v>46</v>
      </c>
      <c r="F167" s="159">
        <v>572.90000000000009</v>
      </c>
      <c r="G167" s="159">
        <v>0</v>
      </c>
      <c r="H167" s="159">
        <v>0</v>
      </c>
      <c r="I167" s="159">
        <v>0</v>
      </c>
      <c r="J167" s="160">
        <v>0</v>
      </c>
    </row>
    <row r="168" spans="1:10">
      <c r="A168" s="114"/>
      <c r="B168" s="115"/>
      <c r="C168" s="115"/>
      <c r="D168" s="157" t="s">
        <v>535</v>
      </c>
      <c r="E168" s="158">
        <v>27</v>
      </c>
      <c r="F168" s="159">
        <v>215.07050000000001</v>
      </c>
      <c r="G168" s="159">
        <v>0</v>
      </c>
      <c r="H168" s="159">
        <v>0</v>
      </c>
      <c r="I168" s="159">
        <v>0</v>
      </c>
      <c r="J168" s="160">
        <v>0</v>
      </c>
    </row>
    <row r="169" spans="1:10">
      <c r="A169" s="114"/>
      <c r="B169" s="115"/>
      <c r="C169" s="115"/>
      <c r="D169" s="157" t="s">
        <v>534</v>
      </c>
      <c r="E169" s="158">
        <v>5</v>
      </c>
      <c r="F169" s="159">
        <v>68.691699999999997</v>
      </c>
      <c r="G169" s="159">
        <v>0</v>
      </c>
      <c r="H169" s="159">
        <v>0</v>
      </c>
      <c r="I169" s="159">
        <v>0</v>
      </c>
      <c r="J169" s="160">
        <v>0</v>
      </c>
    </row>
    <row r="170" spans="1:10">
      <c r="A170" s="114"/>
      <c r="B170" s="115"/>
      <c r="C170" s="115"/>
      <c r="D170" s="157" t="s">
        <v>555</v>
      </c>
      <c r="E170" s="158">
        <v>9</v>
      </c>
      <c r="F170" s="159">
        <v>34.307000000000002</v>
      </c>
      <c r="G170" s="159">
        <v>1</v>
      </c>
      <c r="H170" s="159">
        <v>2.2050000000000001</v>
      </c>
      <c r="I170" s="159">
        <v>0</v>
      </c>
      <c r="J170" s="160">
        <v>0</v>
      </c>
    </row>
    <row r="171" spans="1:10">
      <c r="A171" s="114"/>
      <c r="B171" s="115"/>
      <c r="C171" s="115"/>
      <c r="D171" s="157" t="s">
        <v>537</v>
      </c>
      <c r="E171" s="158">
        <v>15</v>
      </c>
      <c r="F171" s="159">
        <v>29.38</v>
      </c>
      <c r="G171" s="159">
        <v>1</v>
      </c>
      <c r="H171" s="159">
        <v>4.04</v>
      </c>
      <c r="I171" s="159">
        <v>0</v>
      </c>
      <c r="J171" s="160">
        <v>0</v>
      </c>
    </row>
    <row r="172" spans="1:10">
      <c r="A172" s="114"/>
      <c r="B172" s="115"/>
      <c r="C172" s="115" t="s">
        <v>244</v>
      </c>
      <c r="D172" s="157"/>
      <c r="E172" s="158" t="s">
        <v>203</v>
      </c>
      <c r="F172" s="159" t="s">
        <v>203</v>
      </c>
      <c r="G172" s="159" t="s">
        <v>203</v>
      </c>
      <c r="H172" s="159" t="s">
        <v>203</v>
      </c>
      <c r="I172" s="159" t="s">
        <v>203</v>
      </c>
      <c r="J172" s="160" t="s">
        <v>203</v>
      </c>
    </row>
    <row r="173" spans="1:10">
      <c r="A173" s="114"/>
      <c r="B173" s="115"/>
      <c r="C173" s="115"/>
      <c r="D173" s="157" t="s">
        <v>555</v>
      </c>
      <c r="E173" s="158">
        <v>7</v>
      </c>
      <c r="F173" s="159">
        <v>36.51</v>
      </c>
      <c r="G173" s="159">
        <v>1</v>
      </c>
      <c r="H173" s="159">
        <v>2</v>
      </c>
      <c r="I173" s="159">
        <v>0</v>
      </c>
      <c r="J173" s="160">
        <v>0</v>
      </c>
    </row>
    <row r="174" spans="1:10">
      <c r="A174" s="114"/>
      <c r="B174" s="115"/>
      <c r="C174" s="115"/>
      <c r="D174" s="157" t="s">
        <v>544</v>
      </c>
      <c r="E174" s="158">
        <v>2</v>
      </c>
      <c r="F174" s="159">
        <v>16.003</v>
      </c>
      <c r="G174" s="159">
        <v>0</v>
      </c>
      <c r="H174" s="159">
        <v>0</v>
      </c>
      <c r="I174" s="159">
        <v>0</v>
      </c>
      <c r="J174" s="160">
        <v>0</v>
      </c>
    </row>
    <row r="175" spans="1:10">
      <c r="A175" s="114"/>
      <c r="B175" s="115"/>
      <c r="C175" s="115"/>
      <c r="D175" s="157" t="s">
        <v>560</v>
      </c>
      <c r="E175" s="158">
        <v>4</v>
      </c>
      <c r="F175" s="159">
        <v>1.175</v>
      </c>
      <c r="G175" s="159">
        <v>1</v>
      </c>
      <c r="H175" s="159">
        <v>0.1</v>
      </c>
      <c r="I175" s="159">
        <v>0</v>
      </c>
      <c r="J175" s="160">
        <v>0</v>
      </c>
    </row>
    <row r="176" spans="1:10">
      <c r="A176" s="114"/>
      <c r="B176" s="115"/>
      <c r="C176" s="115"/>
      <c r="D176" s="157" t="s">
        <v>537</v>
      </c>
      <c r="E176" s="158">
        <v>4</v>
      </c>
      <c r="F176" s="159">
        <v>1.125</v>
      </c>
      <c r="G176" s="159">
        <v>0</v>
      </c>
      <c r="H176" s="159">
        <v>0</v>
      </c>
      <c r="I176" s="159">
        <v>0</v>
      </c>
      <c r="J176" s="160">
        <v>0</v>
      </c>
    </row>
    <row r="177" spans="1:10">
      <c r="A177" s="114"/>
      <c r="B177" s="115"/>
      <c r="C177" s="115"/>
      <c r="D177" s="157" t="s">
        <v>540</v>
      </c>
      <c r="E177" s="158">
        <v>1</v>
      </c>
      <c r="F177" s="159">
        <v>0.44</v>
      </c>
      <c r="G177" s="159">
        <v>0</v>
      </c>
      <c r="H177" s="159">
        <v>0</v>
      </c>
      <c r="I177" s="159">
        <v>0</v>
      </c>
      <c r="J177" s="160">
        <v>0</v>
      </c>
    </row>
    <row r="178" spans="1:10">
      <c r="A178" s="114"/>
      <c r="B178" s="115"/>
      <c r="C178" s="115" t="s">
        <v>245</v>
      </c>
      <c r="D178" s="157"/>
      <c r="E178" s="158" t="s">
        <v>203</v>
      </c>
      <c r="F178" s="159" t="s">
        <v>203</v>
      </c>
      <c r="G178" s="159" t="s">
        <v>203</v>
      </c>
      <c r="H178" s="159" t="s">
        <v>203</v>
      </c>
      <c r="I178" s="159" t="s">
        <v>203</v>
      </c>
      <c r="J178" s="160" t="s">
        <v>203</v>
      </c>
    </row>
    <row r="179" spans="1:10">
      <c r="A179" s="114"/>
      <c r="B179" s="115"/>
      <c r="C179" s="115"/>
      <c r="D179" s="157" t="s">
        <v>534</v>
      </c>
      <c r="E179" s="158">
        <v>259</v>
      </c>
      <c r="F179" s="159">
        <v>11961.112869999997</v>
      </c>
      <c r="G179" s="159">
        <v>2</v>
      </c>
      <c r="H179" s="159">
        <v>13.2438</v>
      </c>
      <c r="I179" s="159">
        <v>0</v>
      </c>
      <c r="J179" s="160">
        <v>0</v>
      </c>
    </row>
    <row r="180" spans="1:10">
      <c r="A180" s="114"/>
      <c r="B180" s="115"/>
      <c r="C180" s="115"/>
      <c r="D180" s="157" t="s">
        <v>551</v>
      </c>
      <c r="E180" s="158">
        <v>638</v>
      </c>
      <c r="F180" s="159">
        <v>7562.5787700000001</v>
      </c>
      <c r="G180" s="159">
        <v>35</v>
      </c>
      <c r="H180" s="159">
        <v>372.15599999999995</v>
      </c>
      <c r="I180" s="159">
        <v>0</v>
      </c>
      <c r="J180" s="160">
        <v>0</v>
      </c>
    </row>
    <row r="181" spans="1:10">
      <c r="A181" s="114"/>
      <c r="B181" s="115"/>
      <c r="C181" s="115"/>
      <c r="D181" s="157" t="s">
        <v>556</v>
      </c>
      <c r="E181" s="158">
        <v>119</v>
      </c>
      <c r="F181" s="159">
        <v>3810.1400000000003</v>
      </c>
      <c r="G181" s="159">
        <v>2</v>
      </c>
      <c r="H181" s="159">
        <v>30</v>
      </c>
      <c r="I181" s="159">
        <v>0</v>
      </c>
      <c r="J181" s="160">
        <v>0</v>
      </c>
    </row>
    <row r="182" spans="1:10">
      <c r="A182" s="114"/>
      <c r="B182" s="115"/>
      <c r="C182" s="115"/>
      <c r="D182" s="157" t="s">
        <v>557</v>
      </c>
      <c r="E182" s="158">
        <v>265</v>
      </c>
      <c r="F182" s="159">
        <v>3259.8460000000005</v>
      </c>
      <c r="G182" s="159">
        <v>16</v>
      </c>
      <c r="H182" s="159">
        <v>181.57000000000002</v>
      </c>
      <c r="I182" s="159">
        <v>0</v>
      </c>
      <c r="J182" s="160">
        <v>0</v>
      </c>
    </row>
    <row r="183" spans="1:10">
      <c r="A183" s="114"/>
      <c r="B183" s="115"/>
      <c r="C183" s="115"/>
      <c r="D183" s="157" t="s">
        <v>547</v>
      </c>
      <c r="E183" s="158">
        <v>198</v>
      </c>
      <c r="F183" s="159">
        <v>2257.0515999999998</v>
      </c>
      <c r="G183" s="159">
        <v>5</v>
      </c>
      <c r="H183" s="159">
        <v>18.75</v>
      </c>
      <c r="I183" s="159">
        <v>0</v>
      </c>
      <c r="J183" s="160">
        <v>0</v>
      </c>
    </row>
    <row r="184" spans="1:10">
      <c r="A184" s="114"/>
      <c r="B184" s="115" t="s">
        <v>246</v>
      </c>
      <c r="C184" s="115"/>
      <c r="D184" s="157"/>
      <c r="E184" s="158" t="s">
        <v>203</v>
      </c>
      <c r="F184" s="159" t="s">
        <v>203</v>
      </c>
      <c r="G184" s="159" t="s">
        <v>203</v>
      </c>
      <c r="H184" s="159" t="s">
        <v>203</v>
      </c>
      <c r="I184" s="159" t="s">
        <v>203</v>
      </c>
      <c r="J184" s="160" t="s">
        <v>203</v>
      </c>
    </row>
    <row r="185" spans="1:10">
      <c r="A185" s="114"/>
      <c r="B185" s="115"/>
      <c r="C185" s="115" t="s">
        <v>247</v>
      </c>
      <c r="D185" s="157"/>
      <c r="E185" s="158" t="s">
        <v>203</v>
      </c>
      <c r="F185" s="159" t="s">
        <v>203</v>
      </c>
      <c r="G185" s="159" t="s">
        <v>203</v>
      </c>
      <c r="H185" s="159" t="s">
        <v>203</v>
      </c>
      <c r="I185" s="159" t="s">
        <v>203</v>
      </c>
      <c r="J185" s="160" t="s">
        <v>203</v>
      </c>
    </row>
    <row r="186" spans="1:10">
      <c r="A186" s="114"/>
      <c r="B186" s="115"/>
      <c r="C186" s="115"/>
      <c r="D186" s="157" t="s">
        <v>551</v>
      </c>
      <c r="E186" s="158">
        <v>14372</v>
      </c>
      <c r="F186" s="159">
        <v>57936.864640000007</v>
      </c>
      <c r="G186" s="159">
        <v>1771</v>
      </c>
      <c r="H186" s="159">
        <v>5716.92796</v>
      </c>
      <c r="I186" s="159">
        <v>0</v>
      </c>
      <c r="J186" s="160">
        <v>0</v>
      </c>
    </row>
    <row r="187" spans="1:10">
      <c r="A187" s="114"/>
      <c r="B187" s="115"/>
      <c r="C187" s="115"/>
      <c r="D187" s="157" t="s">
        <v>547</v>
      </c>
      <c r="E187" s="158">
        <v>2527</v>
      </c>
      <c r="F187" s="159">
        <v>12253.477530000006</v>
      </c>
      <c r="G187" s="159">
        <v>389</v>
      </c>
      <c r="H187" s="159">
        <v>1297.2260599999997</v>
      </c>
      <c r="I187" s="159">
        <v>1</v>
      </c>
      <c r="J187" s="160">
        <v>1.8</v>
      </c>
    </row>
    <row r="188" spans="1:10">
      <c r="A188" s="114"/>
      <c r="B188" s="115"/>
      <c r="C188" s="115"/>
      <c r="D188" s="157" t="s">
        <v>554</v>
      </c>
      <c r="E188" s="158">
        <v>38</v>
      </c>
      <c r="F188" s="159">
        <v>127.86599999999999</v>
      </c>
      <c r="G188" s="159">
        <v>7</v>
      </c>
      <c r="H188" s="159">
        <v>24.491999999999997</v>
      </c>
      <c r="I188" s="159">
        <v>0</v>
      </c>
      <c r="J188" s="160">
        <v>0</v>
      </c>
    </row>
    <row r="189" spans="1:10">
      <c r="A189" s="114"/>
      <c r="B189" s="115"/>
      <c r="C189" s="115"/>
      <c r="D189" s="157" t="s">
        <v>535</v>
      </c>
      <c r="E189" s="158">
        <v>10</v>
      </c>
      <c r="F189" s="159">
        <v>98.431160000000006</v>
      </c>
      <c r="G189" s="159">
        <v>2</v>
      </c>
      <c r="H189" s="159">
        <v>20.666880000000003</v>
      </c>
      <c r="I189" s="159">
        <v>0</v>
      </c>
      <c r="J189" s="160">
        <v>0</v>
      </c>
    </row>
    <row r="190" spans="1:10">
      <c r="A190" s="114"/>
      <c r="B190" s="115"/>
      <c r="C190" s="115"/>
      <c r="D190" s="157" t="s">
        <v>553</v>
      </c>
      <c r="E190" s="158">
        <v>6</v>
      </c>
      <c r="F190" s="159">
        <v>49.44</v>
      </c>
      <c r="G190" s="159">
        <v>2</v>
      </c>
      <c r="H190" s="159">
        <v>15.2</v>
      </c>
      <c r="I190" s="159">
        <v>0</v>
      </c>
      <c r="J190" s="160">
        <v>0</v>
      </c>
    </row>
    <row r="191" spans="1:10">
      <c r="A191" s="114"/>
      <c r="B191" s="115"/>
      <c r="C191" s="115" t="s">
        <v>248</v>
      </c>
      <c r="D191" s="157"/>
      <c r="E191" s="158" t="s">
        <v>203</v>
      </c>
      <c r="F191" s="159" t="s">
        <v>203</v>
      </c>
      <c r="G191" s="159" t="s">
        <v>203</v>
      </c>
      <c r="H191" s="159" t="s">
        <v>203</v>
      </c>
      <c r="I191" s="159" t="s">
        <v>203</v>
      </c>
      <c r="J191" s="160" t="s">
        <v>203</v>
      </c>
    </row>
    <row r="192" spans="1:10">
      <c r="A192" s="114"/>
      <c r="B192" s="115"/>
      <c r="C192" s="115"/>
      <c r="D192" s="157" t="s">
        <v>547</v>
      </c>
      <c r="E192" s="158">
        <v>211</v>
      </c>
      <c r="F192" s="159">
        <v>1422.6515299999994</v>
      </c>
      <c r="G192" s="159">
        <v>12</v>
      </c>
      <c r="H192" s="159">
        <v>37.3078</v>
      </c>
      <c r="I192" s="159">
        <v>0</v>
      </c>
      <c r="J192" s="160">
        <v>0</v>
      </c>
    </row>
    <row r="193" spans="1:10">
      <c r="A193" s="114"/>
      <c r="B193" s="115"/>
      <c r="C193" s="115"/>
      <c r="D193" s="157" t="s">
        <v>551</v>
      </c>
      <c r="E193" s="158">
        <v>157</v>
      </c>
      <c r="F193" s="159">
        <v>1321.3666999999998</v>
      </c>
      <c r="G193" s="159">
        <v>23</v>
      </c>
      <c r="H193" s="159">
        <v>129.66640000000001</v>
      </c>
      <c r="I193" s="159">
        <v>1</v>
      </c>
      <c r="J193" s="160">
        <v>5.2649999999999997</v>
      </c>
    </row>
    <row r="194" spans="1:10">
      <c r="A194" s="114"/>
      <c r="B194" s="115"/>
      <c r="C194" s="115"/>
      <c r="D194" s="157" t="s">
        <v>548</v>
      </c>
      <c r="E194" s="158">
        <v>24</v>
      </c>
      <c r="F194" s="159">
        <v>60.605640000000001</v>
      </c>
      <c r="G194" s="159">
        <v>12</v>
      </c>
      <c r="H194" s="159">
        <v>23.070779999999999</v>
      </c>
      <c r="I194" s="159">
        <v>0</v>
      </c>
      <c r="J194" s="160">
        <v>0</v>
      </c>
    </row>
    <row r="195" spans="1:10">
      <c r="A195" s="114"/>
      <c r="B195" s="115"/>
      <c r="C195" s="115"/>
      <c r="D195" s="157" t="s">
        <v>553</v>
      </c>
      <c r="E195" s="158">
        <v>33</v>
      </c>
      <c r="F195" s="159">
        <v>53.503800000000005</v>
      </c>
      <c r="G195" s="159">
        <v>5</v>
      </c>
      <c r="H195" s="159">
        <v>0.76339999999999997</v>
      </c>
      <c r="I195" s="159">
        <v>0</v>
      </c>
      <c r="J195" s="160">
        <v>0</v>
      </c>
    </row>
    <row r="196" spans="1:10">
      <c r="A196" s="114"/>
      <c r="B196" s="115"/>
      <c r="C196" s="115"/>
      <c r="D196" s="157" t="s">
        <v>562</v>
      </c>
      <c r="E196" s="158">
        <v>17</v>
      </c>
      <c r="F196" s="159">
        <v>33.812900000000006</v>
      </c>
      <c r="G196" s="159">
        <v>5</v>
      </c>
      <c r="H196" s="159">
        <v>10.762600000000001</v>
      </c>
      <c r="I196" s="159">
        <v>1</v>
      </c>
      <c r="J196" s="160">
        <v>4.4496000000000002</v>
      </c>
    </row>
    <row r="197" spans="1:10">
      <c r="A197" s="114"/>
      <c r="B197" s="115"/>
      <c r="C197" s="115" t="s">
        <v>249</v>
      </c>
      <c r="D197" s="157"/>
      <c r="E197" s="158" t="s">
        <v>203</v>
      </c>
      <c r="F197" s="159" t="s">
        <v>203</v>
      </c>
      <c r="G197" s="159" t="s">
        <v>203</v>
      </c>
      <c r="H197" s="159" t="s">
        <v>203</v>
      </c>
      <c r="I197" s="159" t="s">
        <v>203</v>
      </c>
      <c r="J197" s="160" t="s">
        <v>203</v>
      </c>
    </row>
    <row r="198" spans="1:10">
      <c r="A198" s="114"/>
      <c r="B198" s="115"/>
      <c r="C198" s="115"/>
      <c r="D198" s="157" t="s">
        <v>551</v>
      </c>
      <c r="E198" s="158">
        <v>904</v>
      </c>
      <c r="F198" s="159">
        <v>30252.178240000008</v>
      </c>
      <c r="G198" s="159">
        <v>82</v>
      </c>
      <c r="H198" s="159">
        <v>2270.5092999999997</v>
      </c>
      <c r="I198" s="159">
        <v>0</v>
      </c>
      <c r="J198" s="160">
        <v>0</v>
      </c>
    </row>
    <row r="199" spans="1:10">
      <c r="A199" s="114"/>
      <c r="B199" s="115"/>
      <c r="C199" s="115"/>
      <c r="D199" s="157" t="s">
        <v>542</v>
      </c>
      <c r="E199" s="158">
        <v>162</v>
      </c>
      <c r="F199" s="159">
        <v>4074.567</v>
      </c>
      <c r="G199" s="159">
        <v>8</v>
      </c>
      <c r="H199" s="159">
        <v>199.66200000000001</v>
      </c>
      <c r="I199" s="159">
        <v>1</v>
      </c>
      <c r="J199" s="160">
        <v>20.010000000000002</v>
      </c>
    </row>
    <row r="200" spans="1:10">
      <c r="A200" s="114"/>
      <c r="B200" s="115"/>
      <c r="C200" s="115"/>
      <c r="D200" s="157" t="s">
        <v>536</v>
      </c>
      <c r="E200" s="158">
        <v>209</v>
      </c>
      <c r="F200" s="159">
        <v>3818.7001199999995</v>
      </c>
      <c r="G200" s="159">
        <v>6</v>
      </c>
      <c r="H200" s="159">
        <v>82.332149999999999</v>
      </c>
      <c r="I200" s="159">
        <v>0</v>
      </c>
      <c r="J200" s="160">
        <v>0</v>
      </c>
    </row>
    <row r="201" spans="1:10">
      <c r="A201" s="114"/>
      <c r="B201" s="115"/>
      <c r="C201" s="115"/>
      <c r="D201" s="157" t="s">
        <v>563</v>
      </c>
      <c r="E201" s="158">
        <v>51</v>
      </c>
      <c r="F201" s="159">
        <v>1533.8537600000002</v>
      </c>
      <c r="G201" s="159">
        <v>2</v>
      </c>
      <c r="H201" s="159">
        <v>40.400000000000006</v>
      </c>
      <c r="I201" s="159">
        <v>0</v>
      </c>
      <c r="J201" s="160">
        <v>0</v>
      </c>
    </row>
    <row r="202" spans="1:10">
      <c r="A202" s="114"/>
      <c r="B202" s="115"/>
      <c r="C202" s="115"/>
      <c r="D202" s="157" t="s">
        <v>564</v>
      </c>
      <c r="E202" s="158">
        <v>72</v>
      </c>
      <c r="F202" s="159">
        <v>1412.3752199999997</v>
      </c>
      <c r="G202" s="159">
        <v>2</v>
      </c>
      <c r="H202" s="159">
        <v>40.79</v>
      </c>
      <c r="I202" s="159">
        <v>0</v>
      </c>
      <c r="J202" s="160">
        <v>0</v>
      </c>
    </row>
    <row r="203" spans="1:10">
      <c r="A203" s="114"/>
      <c r="B203" s="115"/>
      <c r="C203" s="115" t="s">
        <v>250</v>
      </c>
      <c r="D203" s="157"/>
      <c r="E203" s="158" t="s">
        <v>203</v>
      </c>
      <c r="F203" s="159" t="s">
        <v>203</v>
      </c>
      <c r="G203" s="159" t="s">
        <v>203</v>
      </c>
      <c r="H203" s="159" t="s">
        <v>203</v>
      </c>
      <c r="I203" s="159" t="s">
        <v>203</v>
      </c>
      <c r="J203" s="160" t="s">
        <v>203</v>
      </c>
    </row>
    <row r="204" spans="1:10">
      <c r="A204" s="114"/>
      <c r="B204" s="115"/>
      <c r="C204" s="115"/>
      <c r="D204" s="157" t="s">
        <v>551</v>
      </c>
      <c r="E204" s="158">
        <v>87</v>
      </c>
      <c r="F204" s="159">
        <v>329.9785</v>
      </c>
      <c r="G204" s="159">
        <v>19</v>
      </c>
      <c r="H204" s="159">
        <v>61.423999999999999</v>
      </c>
      <c r="I204" s="159">
        <v>0</v>
      </c>
      <c r="J204" s="160">
        <v>0</v>
      </c>
    </row>
    <row r="205" spans="1:10">
      <c r="A205" s="114"/>
      <c r="B205" s="115"/>
      <c r="C205" s="115"/>
      <c r="D205" s="157" t="s">
        <v>562</v>
      </c>
      <c r="E205" s="158">
        <v>39</v>
      </c>
      <c r="F205" s="159">
        <v>10.650200000000002</v>
      </c>
      <c r="G205" s="159">
        <v>6</v>
      </c>
      <c r="H205" s="159">
        <v>1.54</v>
      </c>
      <c r="I205" s="159">
        <v>0</v>
      </c>
      <c r="J205" s="160">
        <v>0</v>
      </c>
    </row>
    <row r="206" spans="1:10">
      <c r="A206" s="114"/>
      <c r="B206" s="115"/>
      <c r="C206" s="115"/>
      <c r="D206" s="157" t="s">
        <v>547</v>
      </c>
      <c r="E206" s="158">
        <v>4</v>
      </c>
      <c r="F206" s="159">
        <v>2.6392499999999997</v>
      </c>
      <c r="G206" s="159">
        <v>0</v>
      </c>
      <c r="H206" s="159">
        <v>0</v>
      </c>
      <c r="I206" s="159">
        <v>0</v>
      </c>
      <c r="J206" s="160">
        <v>0</v>
      </c>
    </row>
    <row r="207" spans="1:10">
      <c r="A207" s="114"/>
      <c r="B207" s="115"/>
      <c r="C207" s="115"/>
      <c r="D207" s="157" t="s">
        <v>535</v>
      </c>
      <c r="E207" s="158">
        <v>46</v>
      </c>
      <c r="F207" s="159">
        <v>0.66971999999999987</v>
      </c>
      <c r="G207" s="159">
        <v>4</v>
      </c>
      <c r="H207" s="159">
        <v>5.2370000000000007E-2</v>
      </c>
      <c r="I207" s="159">
        <v>1</v>
      </c>
      <c r="J207" s="160">
        <v>1.489E-2</v>
      </c>
    </row>
    <row r="208" spans="1:10">
      <c r="A208" s="114"/>
      <c r="B208" s="115"/>
      <c r="C208" s="115"/>
      <c r="D208" s="157" t="s">
        <v>534</v>
      </c>
      <c r="E208" s="158">
        <v>2</v>
      </c>
      <c r="F208" s="159">
        <v>0.65360000000000007</v>
      </c>
      <c r="G208" s="159">
        <v>0</v>
      </c>
      <c r="H208" s="159">
        <v>0</v>
      </c>
      <c r="I208" s="159">
        <v>0</v>
      </c>
      <c r="J208" s="160">
        <v>0</v>
      </c>
    </row>
    <row r="209" spans="1:10">
      <c r="A209" s="114"/>
      <c r="B209" s="115"/>
      <c r="C209" s="115" t="s">
        <v>251</v>
      </c>
      <c r="D209" s="157"/>
      <c r="E209" s="158" t="s">
        <v>203</v>
      </c>
      <c r="F209" s="159" t="s">
        <v>203</v>
      </c>
      <c r="G209" s="159" t="s">
        <v>203</v>
      </c>
      <c r="H209" s="159" t="s">
        <v>203</v>
      </c>
      <c r="I209" s="159" t="s">
        <v>203</v>
      </c>
      <c r="J209" s="160" t="s">
        <v>203</v>
      </c>
    </row>
    <row r="210" spans="1:10">
      <c r="A210" s="114"/>
      <c r="B210" s="115"/>
      <c r="C210" s="115"/>
      <c r="D210" s="157" t="s">
        <v>543</v>
      </c>
      <c r="E210" s="158">
        <v>197</v>
      </c>
      <c r="F210" s="159">
        <v>47.807510000000001</v>
      </c>
      <c r="G210" s="159">
        <v>21</v>
      </c>
      <c r="H210" s="159">
        <v>4.5065000000000008</v>
      </c>
      <c r="I210" s="159">
        <v>0</v>
      </c>
      <c r="J210" s="160">
        <v>0</v>
      </c>
    </row>
    <row r="211" spans="1:10">
      <c r="A211" s="114"/>
      <c r="B211" s="115"/>
      <c r="C211" s="115"/>
      <c r="D211" s="157" t="s">
        <v>534</v>
      </c>
      <c r="E211" s="158">
        <v>12</v>
      </c>
      <c r="F211" s="159">
        <v>19.244</v>
      </c>
      <c r="G211" s="159">
        <v>1</v>
      </c>
      <c r="H211" s="159">
        <v>1.661E-2</v>
      </c>
      <c r="I211" s="159">
        <v>0</v>
      </c>
      <c r="J211" s="160">
        <v>0</v>
      </c>
    </row>
    <row r="212" spans="1:10">
      <c r="A212" s="114"/>
      <c r="B212" s="115"/>
      <c r="C212" s="115"/>
      <c r="D212" s="157" t="s">
        <v>535</v>
      </c>
      <c r="E212" s="158">
        <v>38</v>
      </c>
      <c r="F212" s="159">
        <v>9.6758600000000001</v>
      </c>
      <c r="G212" s="159">
        <v>2</v>
      </c>
      <c r="H212" s="159">
        <v>2.366E-2</v>
      </c>
      <c r="I212" s="159">
        <v>0</v>
      </c>
      <c r="J212" s="160">
        <v>0</v>
      </c>
    </row>
    <row r="213" spans="1:10">
      <c r="A213" s="114"/>
      <c r="B213" s="115"/>
      <c r="C213" s="115"/>
      <c r="D213" s="157" t="s">
        <v>551</v>
      </c>
      <c r="E213" s="158">
        <v>3</v>
      </c>
      <c r="F213" s="159">
        <v>0.83600000000000008</v>
      </c>
      <c r="G213" s="159">
        <v>0</v>
      </c>
      <c r="H213" s="159">
        <v>0</v>
      </c>
      <c r="I213" s="159">
        <v>0</v>
      </c>
      <c r="J213" s="160">
        <v>0</v>
      </c>
    </row>
    <row r="214" spans="1:10">
      <c r="A214" s="114"/>
      <c r="B214" s="115"/>
      <c r="C214" s="115"/>
      <c r="D214" s="157" t="s">
        <v>536</v>
      </c>
      <c r="E214" s="158">
        <v>2</v>
      </c>
      <c r="F214" s="159">
        <v>0.60492999999999997</v>
      </c>
      <c r="G214" s="159">
        <v>1</v>
      </c>
      <c r="H214" s="159">
        <v>0.50792999999999999</v>
      </c>
      <c r="I214" s="159">
        <v>0</v>
      </c>
      <c r="J214" s="160">
        <v>0</v>
      </c>
    </row>
    <row r="215" spans="1:10">
      <c r="A215" s="114"/>
      <c r="B215" s="115"/>
      <c r="C215" s="115" t="s">
        <v>252</v>
      </c>
      <c r="D215" s="157"/>
      <c r="E215" s="158" t="s">
        <v>203</v>
      </c>
      <c r="F215" s="159" t="s">
        <v>203</v>
      </c>
      <c r="G215" s="159" t="s">
        <v>203</v>
      </c>
      <c r="H215" s="159" t="s">
        <v>203</v>
      </c>
      <c r="I215" s="159" t="s">
        <v>203</v>
      </c>
      <c r="J215" s="160" t="s">
        <v>203</v>
      </c>
    </row>
    <row r="216" spans="1:10">
      <c r="A216" s="114"/>
      <c r="B216" s="115"/>
      <c r="C216" s="115"/>
      <c r="D216" s="157" t="s">
        <v>535</v>
      </c>
      <c r="E216" s="158">
        <v>119</v>
      </c>
      <c r="F216" s="159">
        <v>508.35320000000002</v>
      </c>
      <c r="G216" s="159">
        <v>7</v>
      </c>
      <c r="H216" s="159">
        <v>3.0031499999999998</v>
      </c>
      <c r="I216" s="159">
        <v>0</v>
      </c>
      <c r="J216" s="160">
        <v>0</v>
      </c>
    </row>
    <row r="217" spans="1:10">
      <c r="A217" s="114"/>
      <c r="B217" s="115"/>
      <c r="C217" s="115"/>
      <c r="D217" s="157" t="s">
        <v>560</v>
      </c>
      <c r="E217" s="158">
        <v>19</v>
      </c>
      <c r="F217" s="159">
        <v>138.63999999999999</v>
      </c>
      <c r="G217" s="159">
        <v>2</v>
      </c>
      <c r="H217" s="159">
        <v>6</v>
      </c>
      <c r="I217" s="159">
        <v>0</v>
      </c>
      <c r="J217" s="160">
        <v>0</v>
      </c>
    </row>
    <row r="218" spans="1:10">
      <c r="A218" s="114"/>
      <c r="B218" s="115"/>
      <c r="C218" s="115"/>
      <c r="D218" s="157" t="s">
        <v>551</v>
      </c>
      <c r="E218" s="158">
        <v>39</v>
      </c>
      <c r="F218" s="159">
        <v>82.10566</v>
      </c>
      <c r="G218" s="159">
        <v>10</v>
      </c>
      <c r="H218" s="159">
        <v>26.467259999999996</v>
      </c>
      <c r="I218" s="159">
        <v>0</v>
      </c>
      <c r="J218" s="160">
        <v>0</v>
      </c>
    </row>
    <row r="219" spans="1:10">
      <c r="A219" s="114"/>
      <c r="B219" s="115"/>
      <c r="C219" s="115"/>
      <c r="D219" s="157" t="s">
        <v>534</v>
      </c>
      <c r="E219" s="158">
        <v>38</v>
      </c>
      <c r="F219" s="159">
        <v>65.124100000000013</v>
      </c>
      <c r="G219" s="159">
        <v>0</v>
      </c>
      <c r="H219" s="159">
        <v>0</v>
      </c>
      <c r="I219" s="159">
        <v>0</v>
      </c>
      <c r="J219" s="160">
        <v>0</v>
      </c>
    </row>
    <row r="220" spans="1:10">
      <c r="A220" s="114"/>
      <c r="B220" s="115"/>
      <c r="C220" s="115"/>
      <c r="D220" s="157" t="s">
        <v>552</v>
      </c>
      <c r="E220" s="158">
        <v>3</v>
      </c>
      <c r="F220" s="159">
        <v>27.875</v>
      </c>
      <c r="G220" s="159">
        <v>0</v>
      </c>
      <c r="H220" s="159">
        <v>0</v>
      </c>
      <c r="I220" s="159">
        <v>0</v>
      </c>
      <c r="J220" s="160">
        <v>0</v>
      </c>
    </row>
    <row r="221" spans="1:10">
      <c r="A221" s="119" t="s">
        <v>162</v>
      </c>
      <c r="B221" s="120"/>
      <c r="C221" s="120"/>
      <c r="D221" s="153"/>
      <c r="E221" s="154" t="s">
        <v>203</v>
      </c>
      <c r="F221" s="155" t="s">
        <v>203</v>
      </c>
      <c r="G221" s="155" t="s">
        <v>203</v>
      </c>
      <c r="H221" s="155" t="s">
        <v>203</v>
      </c>
      <c r="I221" s="155" t="s">
        <v>203</v>
      </c>
      <c r="J221" s="156" t="s">
        <v>203</v>
      </c>
    </row>
    <row r="222" spans="1:10">
      <c r="A222" s="114"/>
      <c r="B222" s="115" t="s">
        <v>253</v>
      </c>
      <c r="C222" s="115"/>
      <c r="D222" s="157"/>
      <c r="E222" s="158" t="s">
        <v>203</v>
      </c>
      <c r="F222" s="159" t="s">
        <v>203</v>
      </c>
      <c r="G222" s="159" t="s">
        <v>203</v>
      </c>
      <c r="H222" s="159" t="s">
        <v>203</v>
      </c>
      <c r="I222" s="159" t="s">
        <v>203</v>
      </c>
      <c r="J222" s="160" t="s">
        <v>203</v>
      </c>
    </row>
    <row r="223" spans="1:10">
      <c r="A223" s="114"/>
      <c r="B223" s="115"/>
      <c r="C223" s="115" t="s">
        <v>254</v>
      </c>
      <c r="D223" s="157"/>
      <c r="E223" s="158" t="s">
        <v>203</v>
      </c>
      <c r="F223" s="159" t="s">
        <v>203</v>
      </c>
      <c r="G223" s="159" t="s">
        <v>203</v>
      </c>
      <c r="H223" s="159" t="s">
        <v>203</v>
      </c>
      <c r="I223" s="159" t="s">
        <v>203</v>
      </c>
      <c r="J223" s="160" t="s">
        <v>203</v>
      </c>
    </row>
    <row r="224" spans="1:10">
      <c r="A224" s="114"/>
      <c r="B224" s="115"/>
      <c r="C224" s="115"/>
      <c r="D224" s="157" t="s">
        <v>551</v>
      </c>
      <c r="E224" s="158">
        <v>3478</v>
      </c>
      <c r="F224" s="159">
        <v>6322.2814999999937</v>
      </c>
      <c r="G224" s="159">
        <v>113</v>
      </c>
      <c r="H224" s="159">
        <v>303.53449999999998</v>
      </c>
      <c r="I224" s="159">
        <v>0</v>
      </c>
      <c r="J224" s="160">
        <v>0</v>
      </c>
    </row>
    <row r="225" spans="1:10">
      <c r="A225" s="114"/>
      <c r="B225" s="115"/>
      <c r="C225" s="115"/>
      <c r="D225" s="157" t="s">
        <v>562</v>
      </c>
      <c r="E225" s="158">
        <v>1453</v>
      </c>
      <c r="F225" s="159">
        <v>1670.2715000000007</v>
      </c>
      <c r="G225" s="159">
        <v>123</v>
      </c>
      <c r="H225" s="159">
        <v>120.66000000000001</v>
      </c>
      <c r="I225" s="159">
        <v>0</v>
      </c>
      <c r="J225" s="160">
        <v>0</v>
      </c>
    </row>
    <row r="226" spans="1:10">
      <c r="A226" s="114"/>
      <c r="B226" s="115"/>
      <c r="C226" s="115"/>
      <c r="D226" s="157" t="s">
        <v>554</v>
      </c>
      <c r="E226" s="158">
        <v>266</v>
      </c>
      <c r="F226" s="159">
        <v>297.73624999999998</v>
      </c>
      <c r="G226" s="159">
        <v>47</v>
      </c>
      <c r="H226" s="159">
        <v>62.482000000000006</v>
      </c>
      <c r="I226" s="159">
        <v>0</v>
      </c>
      <c r="J226" s="160">
        <v>0</v>
      </c>
    </row>
    <row r="227" spans="1:10">
      <c r="A227" s="114"/>
      <c r="B227" s="115"/>
      <c r="C227" s="115"/>
      <c r="D227" s="157" t="s">
        <v>565</v>
      </c>
      <c r="E227" s="158">
        <v>9</v>
      </c>
      <c r="F227" s="159">
        <v>221.69499999999999</v>
      </c>
      <c r="G227" s="159">
        <v>3</v>
      </c>
      <c r="H227" s="159">
        <v>28.234999999999999</v>
      </c>
      <c r="I227" s="159">
        <v>0</v>
      </c>
      <c r="J227" s="160">
        <v>0</v>
      </c>
    </row>
    <row r="228" spans="1:10">
      <c r="A228" s="114"/>
      <c r="B228" s="115"/>
      <c r="C228" s="115"/>
      <c r="D228" s="157" t="s">
        <v>536</v>
      </c>
      <c r="E228" s="158">
        <v>10</v>
      </c>
      <c r="F228" s="159">
        <v>205.85</v>
      </c>
      <c r="G228" s="159">
        <v>2</v>
      </c>
      <c r="H228" s="159">
        <v>40.33</v>
      </c>
      <c r="I228" s="159">
        <v>0</v>
      </c>
      <c r="J228" s="160">
        <v>0</v>
      </c>
    </row>
    <row r="229" spans="1:10">
      <c r="A229" s="114"/>
      <c r="B229" s="115"/>
      <c r="C229" s="115" t="s">
        <v>255</v>
      </c>
      <c r="D229" s="157"/>
      <c r="E229" s="158" t="s">
        <v>203</v>
      </c>
      <c r="F229" s="159" t="s">
        <v>203</v>
      </c>
      <c r="G229" s="159" t="s">
        <v>203</v>
      </c>
      <c r="H229" s="159" t="s">
        <v>203</v>
      </c>
      <c r="I229" s="159" t="s">
        <v>203</v>
      </c>
      <c r="J229" s="160" t="s">
        <v>203</v>
      </c>
    </row>
    <row r="230" spans="1:10">
      <c r="A230" s="114"/>
      <c r="B230" s="115"/>
      <c r="C230" s="115"/>
      <c r="D230" s="157" t="s">
        <v>562</v>
      </c>
      <c r="E230" s="158">
        <v>2758</v>
      </c>
      <c r="F230" s="159">
        <v>53406.354469999991</v>
      </c>
      <c r="G230" s="159">
        <v>5</v>
      </c>
      <c r="H230" s="159">
        <v>4.8470000000000004</v>
      </c>
      <c r="I230" s="159">
        <v>0</v>
      </c>
      <c r="J230" s="160">
        <v>0</v>
      </c>
    </row>
    <row r="231" spans="1:10">
      <c r="A231" s="114"/>
      <c r="B231" s="115"/>
      <c r="C231" s="115"/>
      <c r="D231" s="157" t="s">
        <v>566</v>
      </c>
      <c r="E231" s="158">
        <v>762</v>
      </c>
      <c r="F231" s="159">
        <v>49233.598099999996</v>
      </c>
      <c r="G231" s="159">
        <v>32</v>
      </c>
      <c r="H231" s="159">
        <v>1564.9945</v>
      </c>
      <c r="I231" s="159">
        <v>0</v>
      </c>
      <c r="J231" s="160">
        <v>0</v>
      </c>
    </row>
    <row r="232" spans="1:10">
      <c r="A232" s="114"/>
      <c r="B232" s="115"/>
      <c r="C232" s="115"/>
      <c r="D232" s="157" t="s">
        <v>551</v>
      </c>
      <c r="E232" s="158">
        <v>1368</v>
      </c>
      <c r="F232" s="159">
        <v>25269.978499999987</v>
      </c>
      <c r="G232" s="159">
        <v>2</v>
      </c>
      <c r="H232" s="159">
        <v>0.26</v>
      </c>
      <c r="I232" s="159">
        <v>0</v>
      </c>
      <c r="J232" s="160">
        <v>0</v>
      </c>
    </row>
    <row r="233" spans="1:10">
      <c r="A233" s="114"/>
      <c r="B233" s="115"/>
      <c r="C233" s="115"/>
      <c r="D233" s="157" t="s">
        <v>567</v>
      </c>
      <c r="E233" s="158">
        <v>4397</v>
      </c>
      <c r="F233" s="159">
        <v>22758.357439999996</v>
      </c>
      <c r="G233" s="159">
        <v>29</v>
      </c>
      <c r="H233" s="159">
        <v>243.70900000000003</v>
      </c>
      <c r="I233" s="159">
        <v>0</v>
      </c>
      <c r="J233" s="160">
        <v>0</v>
      </c>
    </row>
    <row r="234" spans="1:10">
      <c r="A234" s="114"/>
      <c r="B234" s="115"/>
      <c r="C234" s="115"/>
      <c r="D234" s="157" t="s">
        <v>553</v>
      </c>
      <c r="E234" s="158">
        <v>1636</v>
      </c>
      <c r="F234" s="159">
        <v>20753.116779999993</v>
      </c>
      <c r="G234" s="159">
        <v>15</v>
      </c>
      <c r="H234" s="159">
        <v>106.65719999999999</v>
      </c>
      <c r="I234" s="159">
        <v>0</v>
      </c>
      <c r="J234" s="160">
        <v>0</v>
      </c>
    </row>
    <row r="235" spans="1:10">
      <c r="A235" s="114"/>
      <c r="B235" s="115"/>
      <c r="C235" s="115" t="s">
        <v>256</v>
      </c>
      <c r="D235" s="157"/>
      <c r="E235" s="158" t="s">
        <v>203</v>
      </c>
      <c r="F235" s="159" t="s">
        <v>203</v>
      </c>
      <c r="G235" s="159" t="s">
        <v>203</v>
      </c>
      <c r="H235" s="159" t="s">
        <v>203</v>
      </c>
      <c r="I235" s="159" t="s">
        <v>203</v>
      </c>
      <c r="J235" s="160" t="s">
        <v>203</v>
      </c>
    </row>
    <row r="236" spans="1:10">
      <c r="A236" s="114"/>
      <c r="B236" s="115"/>
      <c r="C236" s="115"/>
      <c r="D236" s="157" t="s">
        <v>553</v>
      </c>
      <c r="E236" s="158">
        <v>306</v>
      </c>
      <c r="F236" s="159">
        <v>8272.1366700000035</v>
      </c>
      <c r="G236" s="159">
        <v>10</v>
      </c>
      <c r="H236" s="159">
        <v>235.31700000000001</v>
      </c>
      <c r="I236" s="159">
        <v>0</v>
      </c>
      <c r="J236" s="160">
        <v>0</v>
      </c>
    </row>
    <row r="237" spans="1:10">
      <c r="A237" s="114"/>
      <c r="B237" s="115"/>
      <c r="C237" s="115"/>
      <c r="D237" s="157" t="s">
        <v>537</v>
      </c>
      <c r="E237" s="158">
        <v>125</v>
      </c>
      <c r="F237" s="159">
        <v>2662.8781300000001</v>
      </c>
      <c r="G237" s="159">
        <v>1</v>
      </c>
      <c r="H237" s="159">
        <v>58.811330000000005</v>
      </c>
      <c r="I237" s="159">
        <v>0</v>
      </c>
      <c r="J237" s="160">
        <v>0</v>
      </c>
    </row>
    <row r="238" spans="1:10">
      <c r="A238" s="114"/>
      <c r="B238" s="115"/>
      <c r="C238" s="115"/>
      <c r="D238" s="157" t="s">
        <v>555</v>
      </c>
      <c r="E238" s="158">
        <v>54</v>
      </c>
      <c r="F238" s="159">
        <v>2474.2199999999993</v>
      </c>
      <c r="G238" s="159">
        <v>0</v>
      </c>
      <c r="H238" s="159">
        <v>0</v>
      </c>
      <c r="I238" s="159">
        <v>0</v>
      </c>
      <c r="J238" s="160">
        <v>0</v>
      </c>
    </row>
    <row r="239" spans="1:10">
      <c r="A239" s="114"/>
      <c r="B239" s="115"/>
      <c r="C239" s="115"/>
      <c r="D239" s="157" t="s">
        <v>550</v>
      </c>
      <c r="E239" s="158">
        <v>40</v>
      </c>
      <c r="F239" s="159">
        <v>1804.88</v>
      </c>
      <c r="G239" s="159">
        <v>0</v>
      </c>
      <c r="H239" s="159">
        <v>0</v>
      </c>
      <c r="I239" s="159">
        <v>0</v>
      </c>
      <c r="J239" s="160">
        <v>0</v>
      </c>
    </row>
    <row r="240" spans="1:10">
      <c r="A240" s="114"/>
      <c r="B240" s="115"/>
      <c r="C240" s="115"/>
      <c r="D240" s="157" t="s">
        <v>568</v>
      </c>
      <c r="E240" s="158">
        <v>31</v>
      </c>
      <c r="F240" s="159">
        <v>1708.65</v>
      </c>
      <c r="G240" s="159">
        <v>1</v>
      </c>
      <c r="H240" s="159">
        <v>96.4</v>
      </c>
      <c r="I240" s="159">
        <v>0</v>
      </c>
      <c r="J240" s="160">
        <v>0</v>
      </c>
    </row>
    <row r="241" spans="1:10">
      <c r="A241" s="114"/>
      <c r="B241" s="115"/>
      <c r="C241" s="115" t="s">
        <v>257</v>
      </c>
      <c r="D241" s="157"/>
      <c r="E241" s="158" t="s">
        <v>203</v>
      </c>
      <c r="F241" s="159" t="s">
        <v>203</v>
      </c>
      <c r="G241" s="159" t="s">
        <v>203</v>
      </c>
      <c r="H241" s="159" t="s">
        <v>203</v>
      </c>
      <c r="I241" s="159" t="s">
        <v>203</v>
      </c>
      <c r="J241" s="160" t="s">
        <v>203</v>
      </c>
    </row>
    <row r="242" spans="1:10">
      <c r="A242" s="114"/>
      <c r="B242" s="115"/>
      <c r="C242" s="115"/>
      <c r="D242" s="157" t="s">
        <v>534</v>
      </c>
      <c r="E242" s="158">
        <v>953</v>
      </c>
      <c r="F242" s="159">
        <v>9386.9342100000122</v>
      </c>
      <c r="G242" s="159">
        <v>26</v>
      </c>
      <c r="H242" s="159">
        <v>126.17796999999997</v>
      </c>
      <c r="I242" s="159">
        <v>0</v>
      </c>
      <c r="J242" s="160">
        <v>0</v>
      </c>
    </row>
    <row r="243" spans="1:10">
      <c r="A243" s="114"/>
      <c r="B243" s="115"/>
      <c r="C243" s="115"/>
      <c r="D243" s="157" t="s">
        <v>566</v>
      </c>
      <c r="E243" s="158">
        <v>43</v>
      </c>
      <c r="F243" s="159">
        <v>2492.6844500000002</v>
      </c>
      <c r="G243" s="159">
        <v>2</v>
      </c>
      <c r="H243" s="159">
        <v>49.329000000000001</v>
      </c>
      <c r="I243" s="159">
        <v>0</v>
      </c>
      <c r="J243" s="160">
        <v>0</v>
      </c>
    </row>
    <row r="244" spans="1:10">
      <c r="A244" s="114"/>
      <c r="B244" s="115"/>
      <c r="C244" s="115"/>
      <c r="D244" s="157" t="s">
        <v>545</v>
      </c>
      <c r="E244" s="158">
        <v>112</v>
      </c>
      <c r="F244" s="159">
        <v>1954.4349999999993</v>
      </c>
      <c r="G244" s="159">
        <v>6</v>
      </c>
      <c r="H244" s="159">
        <v>114.744</v>
      </c>
      <c r="I244" s="159">
        <v>0</v>
      </c>
      <c r="J244" s="160">
        <v>0</v>
      </c>
    </row>
    <row r="245" spans="1:10">
      <c r="A245" s="114"/>
      <c r="B245" s="115"/>
      <c r="C245" s="115"/>
      <c r="D245" s="157" t="s">
        <v>551</v>
      </c>
      <c r="E245" s="158">
        <v>169</v>
      </c>
      <c r="F245" s="159">
        <v>633.55279999999993</v>
      </c>
      <c r="G245" s="159">
        <v>18</v>
      </c>
      <c r="H245" s="159">
        <v>65.980099999999993</v>
      </c>
      <c r="I245" s="159">
        <v>0</v>
      </c>
      <c r="J245" s="160">
        <v>0</v>
      </c>
    </row>
    <row r="246" spans="1:10">
      <c r="A246" s="114"/>
      <c r="B246" s="115"/>
      <c r="C246" s="115"/>
      <c r="D246" s="157" t="s">
        <v>536</v>
      </c>
      <c r="E246" s="158">
        <v>70</v>
      </c>
      <c r="F246" s="159">
        <v>610.89455999999996</v>
      </c>
      <c r="G246" s="159">
        <v>1</v>
      </c>
      <c r="H246" s="159">
        <v>3.27</v>
      </c>
      <c r="I246" s="159">
        <v>0</v>
      </c>
      <c r="J246" s="160">
        <v>0</v>
      </c>
    </row>
    <row r="247" spans="1:10">
      <c r="A247" s="114"/>
      <c r="B247" s="115"/>
      <c r="C247" s="115" t="s">
        <v>258</v>
      </c>
      <c r="D247" s="157"/>
      <c r="E247" s="158" t="s">
        <v>203</v>
      </c>
      <c r="F247" s="159" t="s">
        <v>203</v>
      </c>
      <c r="G247" s="159" t="s">
        <v>203</v>
      </c>
      <c r="H247" s="159" t="s">
        <v>203</v>
      </c>
      <c r="I247" s="159" t="s">
        <v>203</v>
      </c>
      <c r="J247" s="160" t="s">
        <v>203</v>
      </c>
    </row>
    <row r="248" spans="1:10">
      <c r="A248" s="114"/>
      <c r="B248" s="115"/>
      <c r="C248" s="115"/>
      <c r="D248" s="157" t="s">
        <v>534</v>
      </c>
      <c r="E248" s="158">
        <v>162</v>
      </c>
      <c r="F248" s="159">
        <v>15857.964829999997</v>
      </c>
      <c r="G248" s="159">
        <v>14</v>
      </c>
      <c r="H248" s="159">
        <v>676.12188999999989</v>
      </c>
      <c r="I248" s="159">
        <v>0</v>
      </c>
      <c r="J248" s="160">
        <v>0</v>
      </c>
    </row>
    <row r="249" spans="1:10">
      <c r="A249" s="114"/>
      <c r="B249" s="115"/>
      <c r="C249" s="115"/>
      <c r="D249" s="157" t="s">
        <v>565</v>
      </c>
      <c r="E249" s="158">
        <v>80</v>
      </c>
      <c r="F249" s="159">
        <v>3804.3255899999999</v>
      </c>
      <c r="G249" s="159">
        <v>10</v>
      </c>
      <c r="H249" s="159">
        <v>156.24931000000001</v>
      </c>
      <c r="I249" s="159">
        <v>0</v>
      </c>
      <c r="J249" s="160">
        <v>0</v>
      </c>
    </row>
    <row r="250" spans="1:10">
      <c r="A250" s="114"/>
      <c r="B250" s="115"/>
      <c r="C250" s="115"/>
      <c r="D250" s="157" t="s">
        <v>536</v>
      </c>
      <c r="E250" s="158">
        <v>54</v>
      </c>
      <c r="F250" s="159">
        <v>2652.5616999999993</v>
      </c>
      <c r="G250" s="159">
        <v>6</v>
      </c>
      <c r="H250" s="159">
        <v>191.07876000000005</v>
      </c>
      <c r="I250" s="159">
        <v>0</v>
      </c>
      <c r="J250" s="160">
        <v>0</v>
      </c>
    </row>
    <row r="251" spans="1:10">
      <c r="A251" s="114"/>
      <c r="B251" s="115"/>
      <c r="C251" s="115"/>
      <c r="D251" s="157" t="s">
        <v>566</v>
      </c>
      <c r="E251" s="158">
        <v>30</v>
      </c>
      <c r="F251" s="159">
        <v>953.56099999999981</v>
      </c>
      <c r="G251" s="159">
        <v>1</v>
      </c>
      <c r="H251" s="159">
        <v>47.04</v>
      </c>
      <c r="I251" s="159">
        <v>0</v>
      </c>
      <c r="J251" s="160">
        <v>0</v>
      </c>
    </row>
    <row r="252" spans="1:10">
      <c r="A252" s="114"/>
      <c r="B252" s="115"/>
      <c r="C252" s="115"/>
      <c r="D252" s="157" t="s">
        <v>557</v>
      </c>
      <c r="E252" s="158">
        <v>4</v>
      </c>
      <c r="F252" s="159">
        <v>313.03000000000003</v>
      </c>
      <c r="G252" s="159">
        <v>0</v>
      </c>
      <c r="H252" s="159">
        <v>0</v>
      </c>
      <c r="I252" s="159">
        <v>0</v>
      </c>
      <c r="J252" s="160">
        <v>0</v>
      </c>
    </row>
    <row r="253" spans="1:10">
      <c r="A253" s="114"/>
      <c r="B253" s="115"/>
      <c r="C253" s="115" t="s">
        <v>259</v>
      </c>
      <c r="D253" s="157"/>
      <c r="E253" s="158" t="s">
        <v>203</v>
      </c>
      <c r="F253" s="159" t="s">
        <v>203</v>
      </c>
      <c r="G253" s="159" t="s">
        <v>203</v>
      </c>
      <c r="H253" s="159" t="s">
        <v>203</v>
      </c>
      <c r="I253" s="159" t="s">
        <v>203</v>
      </c>
      <c r="J253" s="160" t="s">
        <v>203</v>
      </c>
    </row>
    <row r="254" spans="1:10">
      <c r="A254" s="114"/>
      <c r="B254" s="115"/>
      <c r="C254" s="115"/>
      <c r="D254" s="157" t="s">
        <v>565</v>
      </c>
      <c r="E254" s="158">
        <v>178</v>
      </c>
      <c r="F254" s="159">
        <v>6865.4377199999935</v>
      </c>
      <c r="G254" s="159">
        <v>5</v>
      </c>
      <c r="H254" s="159">
        <v>257.87216000000001</v>
      </c>
      <c r="I254" s="159">
        <v>0</v>
      </c>
      <c r="J254" s="160">
        <v>0</v>
      </c>
    </row>
    <row r="255" spans="1:10">
      <c r="A255" s="114"/>
      <c r="B255" s="115"/>
      <c r="C255" s="115"/>
      <c r="D255" s="157" t="s">
        <v>534</v>
      </c>
      <c r="E255" s="158">
        <v>253</v>
      </c>
      <c r="F255" s="159">
        <v>2200.3261300000004</v>
      </c>
      <c r="G255" s="159">
        <v>4</v>
      </c>
      <c r="H255" s="159">
        <v>13.563129999999999</v>
      </c>
      <c r="I255" s="159">
        <v>0</v>
      </c>
      <c r="J255" s="160">
        <v>0</v>
      </c>
    </row>
    <row r="256" spans="1:10">
      <c r="A256" s="114"/>
      <c r="B256" s="115"/>
      <c r="C256" s="115"/>
      <c r="D256" s="157" t="s">
        <v>537</v>
      </c>
      <c r="E256" s="158">
        <v>12</v>
      </c>
      <c r="F256" s="159">
        <v>215.06399999999996</v>
      </c>
      <c r="G256" s="159">
        <v>0</v>
      </c>
      <c r="H256" s="159">
        <v>0</v>
      </c>
      <c r="I256" s="159">
        <v>0</v>
      </c>
      <c r="J256" s="160">
        <v>0</v>
      </c>
    </row>
    <row r="257" spans="1:10">
      <c r="A257" s="114"/>
      <c r="B257" s="115"/>
      <c r="C257" s="115"/>
      <c r="D257" s="157" t="s">
        <v>551</v>
      </c>
      <c r="E257" s="158">
        <v>2</v>
      </c>
      <c r="F257" s="159">
        <v>47.6</v>
      </c>
      <c r="G257" s="159">
        <v>0</v>
      </c>
      <c r="H257" s="159">
        <v>0</v>
      </c>
      <c r="I257" s="159">
        <v>0</v>
      </c>
      <c r="J257" s="160">
        <v>0</v>
      </c>
    </row>
    <row r="258" spans="1:10">
      <c r="A258" s="114"/>
      <c r="B258" s="115"/>
      <c r="C258" s="115"/>
      <c r="D258" s="157" t="s">
        <v>569</v>
      </c>
      <c r="E258" s="158">
        <v>2</v>
      </c>
      <c r="F258" s="159">
        <v>47.034999999999997</v>
      </c>
      <c r="G258" s="159">
        <v>0</v>
      </c>
      <c r="H258" s="159">
        <v>0</v>
      </c>
      <c r="I258" s="159">
        <v>0</v>
      </c>
      <c r="J258" s="160">
        <v>0</v>
      </c>
    </row>
    <row r="259" spans="1:10">
      <c r="A259" s="114"/>
      <c r="B259" s="115"/>
      <c r="C259" s="115" t="s">
        <v>260</v>
      </c>
      <c r="D259" s="157"/>
      <c r="E259" s="158" t="s">
        <v>203</v>
      </c>
      <c r="F259" s="159" t="s">
        <v>203</v>
      </c>
      <c r="G259" s="159" t="s">
        <v>203</v>
      </c>
      <c r="H259" s="159" t="s">
        <v>203</v>
      </c>
      <c r="I259" s="159" t="s">
        <v>203</v>
      </c>
      <c r="J259" s="160" t="s">
        <v>203</v>
      </c>
    </row>
    <row r="260" spans="1:10">
      <c r="A260" s="114"/>
      <c r="B260" s="115"/>
      <c r="C260" s="115"/>
      <c r="D260" s="157" t="s">
        <v>551</v>
      </c>
      <c r="E260" s="158">
        <v>396</v>
      </c>
      <c r="F260" s="159">
        <v>4401.9543299999996</v>
      </c>
      <c r="G260" s="159">
        <v>10</v>
      </c>
      <c r="H260" s="159">
        <v>118.587</v>
      </c>
      <c r="I260" s="159">
        <v>0</v>
      </c>
      <c r="J260" s="160">
        <v>0</v>
      </c>
    </row>
    <row r="261" spans="1:10">
      <c r="A261" s="114"/>
      <c r="B261" s="115"/>
      <c r="C261" s="115"/>
      <c r="D261" s="157" t="s">
        <v>536</v>
      </c>
      <c r="E261" s="158">
        <v>121</v>
      </c>
      <c r="F261" s="159">
        <v>4304.4150300000001</v>
      </c>
      <c r="G261" s="159">
        <v>5</v>
      </c>
      <c r="H261" s="159">
        <v>87.73</v>
      </c>
      <c r="I261" s="159">
        <v>0</v>
      </c>
      <c r="J261" s="160">
        <v>0</v>
      </c>
    </row>
    <row r="262" spans="1:10">
      <c r="A262" s="114"/>
      <c r="B262" s="115"/>
      <c r="C262" s="115"/>
      <c r="D262" s="157" t="s">
        <v>534</v>
      </c>
      <c r="E262" s="158">
        <v>486</v>
      </c>
      <c r="F262" s="159">
        <v>4138.6520899999969</v>
      </c>
      <c r="G262" s="159">
        <v>6</v>
      </c>
      <c r="H262" s="159">
        <v>9.2829999999999995</v>
      </c>
      <c r="I262" s="159">
        <v>0</v>
      </c>
      <c r="J262" s="160">
        <v>0</v>
      </c>
    </row>
    <row r="263" spans="1:10">
      <c r="A263" s="114"/>
      <c r="B263" s="115"/>
      <c r="C263" s="115"/>
      <c r="D263" s="157" t="s">
        <v>557</v>
      </c>
      <c r="E263" s="158">
        <v>58</v>
      </c>
      <c r="F263" s="159">
        <v>2280.24388</v>
      </c>
      <c r="G263" s="159">
        <v>3</v>
      </c>
      <c r="H263" s="159">
        <v>120.916</v>
      </c>
      <c r="I263" s="159">
        <v>0</v>
      </c>
      <c r="J263" s="160">
        <v>0</v>
      </c>
    </row>
    <row r="264" spans="1:10">
      <c r="A264" s="114"/>
      <c r="B264" s="115"/>
      <c r="C264" s="115"/>
      <c r="D264" s="157" t="s">
        <v>545</v>
      </c>
      <c r="E264" s="158">
        <v>123</v>
      </c>
      <c r="F264" s="159">
        <v>1848.615</v>
      </c>
      <c r="G264" s="159">
        <v>1</v>
      </c>
      <c r="H264" s="159">
        <v>11.496</v>
      </c>
      <c r="I264" s="159">
        <v>0</v>
      </c>
      <c r="J264" s="160">
        <v>0</v>
      </c>
    </row>
    <row r="265" spans="1:10">
      <c r="A265" s="114"/>
      <c r="B265" s="115"/>
      <c r="C265" s="115" t="s">
        <v>261</v>
      </c>
      <c r="D265" s="157"/>
      <c r="E265" s="158" t="s">
        <v>203</v>
      </c>
      <c r="F265" s="159" t="s">
        <v>203</v>
      </c>
      <c r="G265" s="159" t="s">
        <v>203</v>
      </c>
      <c r="H265" s="159" t="s">
        <v>203</v>
      </c>
      <c r="I265" s="159" t="s">
        <v>203</v>
      </c>
      <c r="J265" s="160" t="s">
        <v>203</v>
      </c>
    </row>
    <row r="266" spans="1:10">
      <c r="A266" s="114"/>
      <c r="B266" s="115"/>
      <c r="C266" s="115"/>
      <c r="D266" s="157" t="s">
        <v>554</v>
      </c>
      <c r="E266" s="158">
        <v>2</v>
      </c>
      <c r="F266" s="159">
        <v>2.7800000000000002</v>
      </c>
      <c r="G266" s="159">
        <v>2</v>
      </c>
      <c r="H266" s="159">
        <v>2.7800000000000002</v>
      </c>
      <c r="I266" s="159">
        <v>0</v>
      </c>
      <c r="J266" s="160">
        <v>0</v>
      </c>
    </row>
    <row r="267" spans="1:10">
      <c r="A267" s="114"/>
      <c r="B267" s="115"/>
      <c r="C267" s="115"/>
      <c r="D267" s="157" t="s">
        <v>562</v>
      </c>
      <c r="E267" s="158">
        <v>4</v>
      </c>
      <c r="F267" s="159">
        <v>2.2206299999999999</v>
      </c>
      <c r="G267" s="159">
        <v>3</v>
      </c>
      <c r="H267" s="159">
        <v>0.99982999999999989</v>
      </c>
      <c r="I267" s="159">
        <v>0</v>
      </c>
      <c r="J267" s="160">
        <v>0</v>
      </c>
    </row>
    <row r="268" spans="1:10">
      <c r="A268" s="114"/>
      <c r="B268" s="115"/>
      <c r="C268" s="115"/>
      <c r="D268" s="157" t="s">
        <v>567</v>
      </c>
      <c r="E268" s="158">
        <v>4</v>
      </c>
      <c r="F268" s="159">
        <v>2.53E-2</v>
      </c>
      <c r="G268" s="159">
        <v>4</v>
      </c>
      <c r="H268" s="159">
        <v>2.53E-2</v>
      </c>
      <c r="I268" s="159">
        <v>0</v>
      </c>
      <c r="J268" s="160">
        <v>0</v>
      </c>
    </row>
    <row r="269" spans="1:10">
      <c r="A269" s="114"/>
      <c r="B269" s="115"/>
      <c r="C269" s="115" t="s">
        <v>262</v>
      </c>
      <c r="D269" s="157"/>
      <c r="E269" s="158" t="s">
        <v>203</v>
      </c>
      <c r="F269" s="159" t="s">
        <v>203</v>
      </c>
      <c r="G269" s="159" t="s">
        <v>203</v>
      </c>
      <c r="H269" s="159" t="s">
        <v>203</v>
      </c>
      <c r="I269" s="159" t="s">
        <v>203</v>
      </c>
      <c r="J269" s="160" t="s">
        <v>203</v>
      </c>
    </row>
    <row r="270" spans="1:10">
      <c r="A270" s="114"/>
      <c r="B270" s="115"/>
      <c r="C270" s="115"/>
      <c r="D270" s="157" t="s">
        <v>537</v>
      </c>
      <c r="E270" s="158">
        <v>3</v>
      </c>
      <c r="F270" s="159">
        <v>79.214590000000001</v>
      </c>
      <c r="G270" s="159">
        <v>0</v>
      </c>
      <c r="H270" s="159">
        <v>0</v>
      </c>
      <c r="I270" s="159">
        <v>0</v>
      </c>
      <c r="J270" s="160">
        <v>0</v>
      </c>
    </row>
    <row r="271" spans="1:10">
      <c r="A271" s="114"/>
      <c r="B271" s="115"/>
      <c r="C271" s="115"/>
      <c r="D271" s="157" t="s">
        <v>553</v>
      </c>
      <c r="E271" s="158">
        <v>7</v>
      </c>
      <c r="F271" s="159">
        <v>26.848779999999998</v>
      </c>
      <c r="G271" s="159">
        <v>0</v>
      </c>
      <c r="H271" s="159">
        <v>0</v>
      </c>
      <c r="I271" s="159">
        <v>0</v>
      </c>
      <c r="J271" s="160">
        <v>0</v>
      </c>
    </row>
    <row r="272" spans="1:10">
      <c r="A272" s="114"/>
      <c r="B272" s="115"/>
      <c r="C272" s="115"/>
      <c r="D272" s="157" t="s">
        <v>547</v>
      </c>
      <c r="E272" s="158">
        <v>1</v>
      </c>
      <c r="F272" s="159">
        <v>1.4E-2</v>
      </c>
      <c r="G272" s="159">
        <v>1</v>
      </c>
      <c r="H272" s="159">
        <v>1.4E-2</v>
      </c>
      <c r="I272" s="159">
        <v>0</v>
      </c>
      <c r="J272" s="160">
        <v>0</v>
      </c>
    </row>
    <row r="273" spans="1:10">
      <c r="A273" s="114"/>
      <c r="B273" s="115"/>
      <c r="C273" s="115" t="s">
        <v>263</v>
      </c>
      <c r="D273" s="157"/>
      <c r="E273" s="158" t="s">
        <v>203</v>
      </c>
      <c r="F273" s="159" t="s">
        <v>203</v>
      </c>
      <c r="G273" s="159" t="s">
        <v>203</v>
      </c>
      <c r="H273" s="159" t="s">
        <v>203</v>
      </c>
      <c r="I273" s="159" t="s">
        <v>203</v>
      </c>
      <c r="J273" s="160" t="s">
        <v>203</v>
      </c>
    </row>
    <row r="274" spans="1:10">
      <c r="A274" s="114"/>
      <c r="B274" s="115"/>
      <c r="C274" s="115"/>
      <c r="D274" s="157" t="s">
        <v>567</v>
      </c>
      <c r="E274" s="158">
        <v>5</v>
      </c>
      <c r="F274" s="159">
        <v>22.16</v>
      </c>
      <c r="G274" s="159">
        <v>2</v>
      </c>
      <c r="H274" s="159">
        <v>8.27</v>
      </c>
      <c r="I274" s="159">
        <v>0</v>
      </c>
      <c r="J274" s="160">
        <v>0</v>
      </c>
    </row>
    <row r="275" spans="1:10">
      <c r="A275" s="114"/>
      <c r="B275" s="115"/>
      <c r="C275" s="115"/>
      <c r="D275" s="157" t="s">
        <v>554</v>
      </c>
      <c r="E275" s="158">
        <v>5</v>
      </c>
      <c r="F275" s="159">
        <v>17.283999999999999</v>
      </c>
      <c r="G275" s="159">
        <v>3</v>
      </c>
      <c r="H275" s="159">
        <v>12.86</v>
      </c>
      <c r="I275" s="159">
        <v>0</v>
      </c>
      <c r="J275" s="160">
        <v>0</v>
      </c>
    </row>
    <row r="276" spans="1:10">
      <c r="A276" s="114"/>
      <c r="B276" s="115"/>
      <c r="C276" s="115"/>
      <c r="D276" s="157" t="s">
        <v>570</v>
      </c>
      <c r="E276" s="158">
        <v>1</v>
      </c>
      <c r="F276" s="159">
        <v>0.23549999999999999</v>
      </c>
      <c r="G276" s="159">
        <v>1</v>
      </c>
      <c r="H276" s="159">
        <v>0.23549999999999999</v>
      </c>
      <c r="I276" s="159">
        <v>0</v>
      </c>
      <c r="J276" s="160">
        <v>0</v>
      </c>
    </row>
    <row r="277" spans="1:10">
      <c r="A277" s="114"/>
      <c r="B277" s="115"/>
      <c r="C277" s="115"/>
      <c r="D277" s="157" t="s">
        <v>547</v>
      </c>
      <c r="E277" s="158">
        <v>1</v>
      </c>
      <c r="F277" s="159">
        <v>2.8000000000000001E-2</v>
      </c>
      <c r="G277" s="159">
        <v>1</v>
      </c>
      <c r="H277" s="159">
        <v>2.8000000000000001E-2</v>
      </c>
      <c r="I277" s="159">
        <v>0</v>
      </c>
      <c r="J277" s="160">
        <v>0</v>
      </c>
    </row>
    <row r="278" spans="1:10">
      <c r="A278" s="114"/>
      <c r="B278" s="115"/>
      <c r="C278" s="115" t="s">
        <v>264</v>
      </c>
      <c r="D278" s="157"/>
      <c r="E278" s="158" t="s">
        <v>203</v>
      </c>
      <c r="F278" s="159" t="s">
        <v>203</v>
      </c>
      <c r="G278" s="159" t="s">
        <v>203</v>
      </c>
      <c r="H278" s="159" t="s">
        <v>203</v>
      </c>
      <c r="I278" s="159" t="s">
        <v>203</v>
      </c>
      <c r="J278" s="160" t="s">
        <v>203</v>
      </c>
    </row>
    <row r="279" spans="1:10">
      <c r="A279" s="114"/>
      <c r="B279" s="115"/>
      <c r="C279" s="115"/>
      <c r="D279" s="157" t="s">
        <v>551</v>
      </c>
      <c r="E279" s="158">
        <v>143</v>
      </c>
      <c r="F279" s="159">
        <v>2601.5003499999989</v>
      </c>
      <c r="G279" s="159">
        <v>143</v>
      </c>
      <c r="H279" s="159">
        <v>2601.5003499999989</v>
      </c>
      <c r="I279" s="159">
        <v>0</v>
      </c>
      <c r="J279" s="160">
        <v>0</v>
      </c>
    </row>
    <row r="280" spans="1:10">
      <c r="A280" s="114"/>
      <c r="B280" s="115"/>
      <c r="C280" s="115"/>
      <c r="D280" s="157" t="s">
        <v>553</v>
      </c>
      <c r="E280" s="158">
        <v>6</v>
      </c>
      <c r="F280" s="159">
        <v>0.8488</v>
      </c>
      <c r="G280" s="159">
        <v>6</v>
      </c>
      <c r="H280" s="159">
        <v>0.8488</v>
      </c>
      <c r="I280" s="159">
        <v>0</v>
      </c>
      <c r="J280" s="160">
        <v>0</v>
      </c>
    </row>
    <row r="281" spans="1:10">
      <c r="A281" s="114"/>
      <c r="B281" s="115"/>
      <c r="C281" s="115" t="s">
        <v>265</v>
      </c>
      <c r="D281" s="157"/>
      <c r="E281" s="158" t="s">
        <v>203</v>
      </c>
      <c r="F281" s="159" t="s">
        <v>203</v>
      </c>
      <c r="G281" s="159" t="s">
        <v>203</v>
      </c>
      <c r="H281" s="159" t="s">
        <v>203</v>
      </c>
      <c r="I281" s="159" t="s">
        <v>203</v>
      </c>
      <c r="J281" s="160" t="s">
        <v>203</v>
      </c>
    </row>
    <row r="282" spans="1:10">
      <c r="A282" s="114"/>
      <c r="B282" s="115"/>
      <c r="C282" s="115"/>
      <c r="D282" s="157" t="s">
        <v>569</v>
      </c>
      <c r="E282" s="158">
        <v>4497</v>
      </c>
      <c r="F282" s="159">
        <v>97588.892870000025</v>
      </c>
      <c r="G282" s="159">
        <v>65</v>
      </c>
      <c r="H282" s="159">
        <v>1421.3777000000002</v>
      </c>
      <c r="I282" s="159">
        <v>0</v>
      </c>
      <c r="J282" s="160">
        <v>0</v>
      </c>
    </row>
    <row r="283" spans="1:10">
      <c r="A283" s="114"/>
      <c r="B283" s="115"/>
      <c r="C283" s="115"/>
      <c r="D283" s="157" t="s">
        <v>534</v>
      </c>
      <c r="E283" s="158">
        <v>1067</v>
      </c>
      <c r="F283" s="159">
        <v>38730.526399999995</v>
      </c>
      <c r="G283" s="159">
        <v>25</v>
      </c>
      <c r="H283" s="159">
        <v>641.22427000000005</v>
      </c>
      <c r="I283" s="159">
        <v>0</v>
      </c>
      <c r="J283" s="160">
        <v>0</v>
      </c>
    </row>
    <row r="284" spans="1:10">
      <c r="A284" s="114"/>
      <c r="B284" s="115"/>
      <c r="C284" s="115"/>
      <c r="D284" s="157" t="s">
        <v>565</v>
      </c>
      <c r="E284" s="158">
        <v>801</v>
      </c>
      <c r="F284" s="159">
        <v>27180.443030000006</v>
      </c>
      <c r="G284" s="159">
        <v>86</v>
      </c>
      <c r="H284" s="159">
        <v>2565.8827999999999</v>
      </c>
      <c r="I284" s="159">
        <v>0</v>
      </c>
      <c r="J284" s="160">
        <v>0</v>
      </c>
    </row>
    <row r="285" spans="1:10">
      <c r="A285" s="114"/>
      <c r="B285" s="115"/>
      <c r="C285" s="115"/>
      <c r="D285" s="157" t="s">
        <v>566</v>
      </c>
      <c r="E285" s="158">
        <v>8072</v>
      </c>
      <c r="F285" s="159">
        <v>19255.434110000006</v>
      </c>
      <c r="G285" s="159">
        <v>447</v>
      </c>
      <c r="H285" s="159">
        <v>1243.3399899999999</v>
      </c>
      <c r="I285" s="159">
        <v>0</v>
      </c>
      <c r="J285" s="160">
        <v>0</v>
      </c>
    </row>
    <row r="286" spans="1:10">
      <c r="A286" s="114"/>
      <c r="B286" s="115"/>
      <c r="C286" s="115"/>
      <c r="D286" s="157" t="s">
        <v>536</v>
      </c>
      <c r="E286" s="158">
        <v>1078</v>
      </c>
      <c r="F286" s="159">
        <v>5915.7165700000005</v>
      </c>
      <c r="G286" s="159">
        <v>61</v>
      </c>
      <c r="H286" s="159">
        <v>158.25172000000001</v>
      </c>
      <c r="I286" s="159">
        <v>0</v>
      </c>
      <c r="J286" s="160">
        <v>0</v>
      </c>
    </row>
    <row r="287" spans="1:10">
      <c r="A287" s="114"/>
      <c r="B287" s="115" t="s">
        <v>266</v>
      </c>
      <c r="C287" s="115"/>
      <c r="D287" s="157"/>
      <c r="E287" s="158" t="s">
        <v>203</v>
      </c>
      <c r="F287" s="159" t="s">
        <v>203</v>
      </c>
      <c r="G287" s="159" t="s">
        <v>203</v>
      </c>
      <c r="H287" s="159" t="s">
        <v>203</v>
      </c>
      <c r="I287" s="159" t="s">
        <v>203</v>
      </c>
      <c r="J287" s="160" t="s">
        <v>203</v>
      </c>
    </row>
    <row r="288" spans="1:10">
      <c r="A288" s="114"/>
      <c r="B288" s="115"/>
      <c r="C288" s="115" t="s">
        <v>267</v>
      </c>
      <c r="D288" s="157"/>
      <c r="E288" s="158" t="s">
        <v>203</v>
      </c>
      <c r="F288" s="159" t="s">
        <v>203</v>
      </c>
      <c r="G288" s="159" t="s">
        <v>203</v>
      </c>
      <c r="H288" s="159" t="s">
        <v>203</v>
      </c>
      <c r="I288" s="159" t="s">
        <v>203</v>
      </c>
      <c r="J288" s="160" t="s">
        <v>203</v>
      </c>
    </row>
    <row r="289" spans="1:10">
      <c r="A289" s="114"/>
      <c r="B289" s="115"/>
      <c r="C289" s="115"/>
      <c r="D289" s="157" t="s">
        <v>551</v>
      </c>
      <c r="E289" s="158">
        <v>1217</v>
      </c>
      <c r="F289" s="159">
        <v>21340.673500000012</v>
      </c>
      <c r="G289" s="159">
        <v>1195</v>
      </c>
      <c r="H289" s="159">
        <v>20989.048500000008</v>
      </c>
      <c r="I289" s="159">
        <v>7</v>
      </c>
      <c r="J289" s="160">
        <v>100.85599999999999</v>
      </c>
    </row>
    <row r="290" spans="1:10">
      <c r="A290" s="114"/>
      <c r="B290" s="115"/>
      <c r="C290" s="115"/>
      <c r="D290" s="157" t="s">
        <v>553</v>
      </c>
      <c r="E290" s="158">
        <v>1163</v>
      </c>
      <c r="F290" s="159">
        <v>6311.7540000000026</v>
      </c>
      <c r="G290" s="159">
        <v>1163</v>
      </c>
      <c r="H290" s="159">
        <v>6311.7540000000026</v>
      </c>
      <c r="I290" s="159">
        <v>0</v>
      </c>
      <c r="J290" s="160">
        <v>0</v>
      </c>
    </row>
    <row r="291" spans="1:10">
      <c r="A291" s="114"/>
      <c r="B291" s="115"/>
      <c r="C291" s="115"/>
      <c r="D291" s="157" t="s">
        <v>562</v>
      </c>
      <c r="E291" s="158">
        <v>33</v>
      </c>
      <c r="F291" s="159">
        <v>258.255</v>
      </c>
      <c r="G291" s="159">
        <v>4</v>
      </c>
      <c r="H291" s="159">
        <v>7.085</v>
      </c>
      <c r="I291" s="159">
        <v>0</v>
      </c>
      <c r="J291" s="160">
        <v>0</v>
      </c>
    </row>
    <row r="292" spans="1:10">
      <c r="A292" s="114"/>
      <c r="B292" s="115"/>
      <c r="C292" s="115"/>
      <c r="D292" s="157" t="s">
        <v>556</v>
      </c>
      <c r="E292" s="158">
        <v>9</v>
      </c>
      <c r="F292" s="159">
        <v>207.52799999999999</v>
      </c>
      <c r="G292" s="159">
        <v>3</v>
      </c>
      <c r="H292" s="159">
        <v>72</v>
      </c>
      <c r="I292" s="159">
        <v>0</v>
      </c>
      <c r="J292" s="160">
        <v>0</v>
      </c>
    </row>
    <row r="293" spans="1:10">
      <c r="A293" s="114"/>
      <c r="B293" s="115"/>
      <c r="C293" s="115"/>
      <c r="D293" s="157" t="s">
        <v>565</v>
      </c>
      <c r="E293" s="158">
        <v>20</v>
      </c>
      <c r="F293" s="159">
        <v>197.47</v>
      </c>
      <c r="G293" s="159">
        <v>2</v>
      </c>
      <c r="H293" s="159">
        <v>25</v>
      </c>
      <c r="I293" s="159">
        <v>0</v>
      </c>
      <c r="J293" s="160">
        <v>0</v>
      </c>
    </row>
    <row r="294" spans="1:10">
      <c r="A294" s="114"/>
      <c r="B294" s="115"/>
      <c r="C294" s="115" t="s">
        <v>268</v>
      </c>
      <c r="D294" s="157"/>
      <c r="E294" s="158" t="s">
        <v>203</v>
      </c>
      <c r="F294" s="159" t="s">
        <v>203</v>
      </c>
      <c r="G294" s="159" t="s">
        <v>203</v>
      </c>
      <c r="H294" s="159" t="s">
        <v>203</v>
      </c>
      <c r="I294" s="159" t="s">
        <v>203</v>
      </c>
      <c r="J294" s="160" t="s">
        <v>203</v>
      </c>
    </row>
    <row r="295" spans="1:10">
      <c r="A295" s="114"/>
      <c r="B295" s="115"/>
      <c r="C295" s="115"/>
      <c r="D295" s="157" t="s">
        <v>553</v>
      </c>
      <c r="E295" s="158">
        <v>1276</v>
      </c>
      <c r="F295" s="159">
        <v>2540.8509999999978</v>
      </c>
      <c r="G295" s="159">
        <v>16</v>
      </c>
      <c r="H295" s="159">
        <v>32.72</v>
      </c>
      <c r="I295" s="159">
        <v>0</v>
      </c>
      <c r="J295" s="160">
        <v>0</v>
      </c>
    </row>
    <row r="296" spans="1:10">
      <c r="A296" s="114"/>
      <c r="B296" s="115"/>
      <c r="C296" s="115"/>
      <c r="D296" s="157" t="s">
        <v>556</v>
      </c>
      <c r="E296" s="158">
        <v>8</v>
      </c>
      <c r="F296" s="159">
        <v>168.4</v>
      </c>
      <c r="G296" s="159">
        <v>1</v>
      </c>
      <c r="H296" s="159">
        <v>22</v>
      </c>
      <c r="I296" s="159">
        <v>0</v>
      </c>
      <c r="J296" s="160">
        <v>0</v>
      </c>
    </row>
    <row r="297" spans="1:10">
      <c r="A297" s="114"/>
      <c r="B297" s="115"/>
      <c r="C297" s="115"/>
      <c r="D297" s="157" t="s">
        <v>551</v>
      </c>
      <c r="E297" s="158">
        <v>85</v>
      </c>
      <c r="F297" s="159">
        <v>147.49</v>
      </c>
      <c r="G297" s="159">
        <v>9</v>
      </c>
      <c r="H297" s="159">
        <v>37.607999999999997</v>
      </c>
      <c r="I297" s="159">
        <v>0</v>
      </c>
      <c r="J297" s="160">
        <v>0</v>
      </c>
    </row>
    <row r="298" spans="1:10">
      <c r="A298" s="114"/>
      <c r="B298" s="115"/>
      <c r="C298" s="115"/>
      <c r="D298" s="157" t="s">
        <v>569</v>
      </c>
      <c r="E298" s="158">
        <v>11</v>
      </c>
      <c r="F298" s="159">
        <v>94.73</v>
      </c>
      <c r="G298" s="159">
        <v>1</v>
      </c>
      <c r="H298" s="159">
        <v>12.39</v>
      </c>
      <c r="I298" s="159">
        <v>0</v>
      </c>
      <c r="J298" s="160">
        <v>0</v>
      </c>
    </row>
    <row r="299" spans="1:10">
      <c r="A299" s="114"/>
      <c r="B299" s="115"/>
      <c r="C299" s="115"/>
      <c r="D299" s="157" t="s">
        <v>535</v>
      </c>
      <c r="E299" s="158">
        <v>162</v>
      </c>
      <c r="F299" s="159">
        <v>93.618779999999987</v>
      </c>
      <c r="G299" s="159">
        <v>8</v>
      </c>
      <c r="H299" s="159">
        <v>1.7520000000000002</v>
      </c>
      <c r="I299" s="159">
        <v>0</v>
      </c>
      <c r="J299" s="160">
        <v>0</v>
      </c>
    </row>
    <row r="300" spans="1:10">
      <c r="A300" s="114"/>
      <c r="B300" s="115" t="s">
        <v>269</v>
      </c>
      <c r="C300" s="115"/>
      <c r="D300" s="157"/>
      <c r="E300" s="158" t="s">
        <v>203</v>
      </c>
      <c r="F300" s="159" t="s">
        <v>203</v>
      </c>
      <c r="G300" s="159" t="s">
        <v>203</v>
      </c>
      <c r="H300" s="159" t="s">
        <v>203</v>
      </c>
      <c r="I300" s="159" t="s">
        <v>203</v>
      </c>
      <c r="J300" s="160" t="s">
        <v>203</v>
      </c>
    </row>
    <row r="301" spans="1:10">
      <c r="A301" s="114"/>
      <c r="B301" s="115"/>
      <c r="C301" s="115" t="s">
        <v>270</v>
      </c>
      <c r="D301" s="157"/>
      <c r="E301" s="158" t="s">
        <v>203</v>
      </c>
      <c r="F301" s="159" t="s">
        <v>203</v>
      </c>
      <c r="G301" s="159" t="s">
        <v>203</v>
      </c>
      <c r="H301" s="159" t="s">
        <v>203</v>
      </c>
      <c r="I301" s="159" t="s">
        <v>203</v>
      </c>
      <c r="J301" s="160" t="s">
        <v>203</v>
      </c>
    </row>
    <row r="302" spans="1:10">
      <c r="A302" s="114"/>
      <c r="B302" s="115"/>
      <c r="C302" s="115"/>
      <c r="D302" s="157" t="s">
        <v>556</v>
      </c>
      <c r="E302" s="158">
        <v>1456</v>
      </c>
      <c r="F302" s="159">
        <v>20589.612199999996</v>
      </c>
      <c r="G302" s="159">
        <v>861</v>
      </c>
      <c r="H302" s="159">
        <v>13143.020799999991</v>
      </c>
      <c r="I302" s="159">
        <v>1</v>
      </c>
      <c r="J302" s="160">
        <v>2.484</v>
      </c>
    </row>
    <row r="303" spans="1:10">
      <c r="A303" s="114"/>
      <c r="B303" s="115"/>
      <c r="C303" s="115"/>
      <c r="D303" s="157" t="s">
        <v>542</v>
      </c>
      <c r="E303" s="158">
        <v>592</v>
      </c>
      <c r="F303" s="159">
        <v>10433.304000000004</v>
      </c>
      <c r="G303" s="159">
        <v>142</v>
      </c>
      <c r="H303" s="159">
        <v>2322.4539999999997</v>
      </c>
      <c r="I303" s="159">
        <v>0</v>
      </c>
      <c r="J303" s="160">
        <v>0</v>
      </c>
    </row>
    <row r="304" spans="1:10">
      <c r="A304" s="114"/>
      <c r="B304" s="115"/>
      <c r="C304" s="115"/>
      <c r="D304" s="157" t="s">
        <v>567</v>
      </c>
      <c r="E304" s="158">
        <v>1011</v>
      </c>
      <c r="F304" s="159">
        <v>7817.5218000000023</v>
      </c>
      <c r="G304" s="159">
        <v>51</v>
      </c>
      <c r="H304" s="159">
        <v>377.42339999999996</v>
      </c>
      <c r="I304" s="159">
        <v>0</v>
      </c>
      <c r="J304" s="160">
        <v>0</v>
      </c>
    </row>
    <row r="305" spans="1:10">
      <c r="A305" s="114"/>
      <c r="B305" s="115"/>
      <c r="C305" s="115"/>
      <c r="D305" s="157" t="s">
        <v>554</v>
      </c>
      <c r="E305" s="158">
        <v>363</v>
      </c>
      <c r="F305" s="159">
        <v>2592.9492200000013</v>
      </c>
      <c r="G305" s="159">
        <v>363</v>
      </c>
      <c r="H305" s="159">
        <v>2592.9492200000009</v>
      </c>
      <c r="I305" s="159">
        <v>0</v>
      </c>
      <c r="J305" s="160">
        <v>0</v>
      </c>
    </row>
    <row r="306" spans="1:10">
      <c r="A306" s="114"/>
      <c r="B306" s="115"/>
      <c r="C306" s="115"/>
      <c r="D306" s="157" t="s">
        <v>565</v>
      </c>
      <c r="E306" s="158">
        <v>105</v>
      </c>
      <c r="F306" s="159">
        <v>2432.3004999999998</v>
      </c>
      <c r="G306" s="159">
        <v>41</v>
      </c>
      <c r="H306" s="159">
        <v>921.04399999999998</v>
      </c>
      <c r="I306" s="159">
        <v>0</v>
      </c>
      <c r="J306" s="160">
        <v>0</v>
      </c>
    </row>
    <row r="307" spans="1:10">
      <c r="A307" s="114"/>
      <c r="B307" s="115"/>
      <c r="C307" s="115" t="s">
        <v>271</v>
      </c>
      <c r="D307" s="157"/>
      <c r="E307" s="158" t="s">
        <v>203</v>
      </c>
      <c r="F307" s="159" t="s">
        <v>203</v>
      </c>
      <c r="G307" s="159" t="s">
        <v>203</v>
      </c>
      <c r="H307" s="159" t="s">
        <v>203</v>
      </c>
      <c r="I307" s="159" t="s">
        <v>203</v>
      </c>
      <c r="J307" s="160" t="s">
        <v>203</v>
      </c>
    </row>
    <row r="308" spans="1:10">
      <c r="A308" s="114"/>
      <c r="B308" s="115"/>
      <c r="C308" s="115"/>
      <c r="D308" s="157" t="s">
        <v>565</v>
      </c>
      <c r="E308" s="158">
        <v>234</v>
      </c>
      <c r="F308" s="159">
        <v>4722.3228399999998</v>
      </c>
      <c r="G308" s="159">
        <v>27</v>
      </c>
      <c r="H308" s="159">
        <v>562.83987999999999</v>
      </c>
      <c r="I308" s="159">
        <v>0</v>
      </c>
      <c r="J308" s="160">
        <v>0</v>
      </c>
    </row>
    <row r="309" spans="1:10">
      <c r="A309" s="114"/>
      <c r="B309" s="115"/>
      <c r="C309" s="115"/>
      <c r="D309" s="157" t="s">
        <v>534</v>
      </c>
      <c r="E309" s="158">
        <v>29</v>
      </c>
      <c r="F309" s="159">
        <v>560.82884999999999</v>
      </c>
      <c r="G309" s="159">
        <v>12</v>
      </c>
      <c r="H309" s="159">
        <v>204.07211000000001</v>
      </c>
      <c r="I309" s="159">
        <v>0</v>
      </c>
      <c r="J309" s="160">
        <v>0</v>
      </c>
    </row>
    <row r="310" spans="1:10">
      <c r="A310" s="114"/>
      <c r="B310" s="115"/>
      <c r="C310" s="115"/>
      <c r="D310" s="157" t="s">
        <v>571</v>
      </c>
      <c r="E310" s="158">
        <v>57</v>
      </c>
      <c r="F310" s="159">
        <v>294.322</v>
      </c>
      <c r="G310" s="159">
        <v>2</v>
      </c>
      <c r="H310" s="159">
        <v>8.02</v>
      </c>
      <c r="I310" s="159">
        <v>0</v>
      </c>
      <c r="J310" s="160">
        <v>0</v>
      </c>
    </row>
    <row r="311" spans="1:10">
      <c r="A311" s="114"/>
      <c r="B311" s="115"/>
      <c r="C311" s="115"/>
      <c r="D311" s="157" t="s">
        <v>553</v>
      </c>
      <c r="E311" s="158">
        <v>27</v>
      </c>
      <c r="F311" s="159">
        <v>277.07850000000002</v>
      </c>
      <c r="G311" s="159">
        <v>3</v>
      </c>
      <c r="H311" s="159">
        <v>0.22</v>
      </c>
      <c r="I311" s="159">
        <v>0</v>
      </c>
      <c r="J311" s="160">
        <v>0</v>
      </c>
    </row>
    <row r="312" spans="1:10">
      <c r="A312" s="114"/>
      <c r="B312" s="115"/>
      <c r="C312" s="115"/>
      <c r="D312" s="157" t="s">
        <v>551</v>
      </c>
      <c r="E312" s="158">
        <v>308</v>
      </c>
      <c r="F312" s="159">
        <v>247.07019000000003</v>
      </c>
      <c r="G312" s="159">
        <v>27</v>
      </c>
      <c r="H312" s="159">
        <v>18.109940000000002</v>
      </c>
      <c r="I312" s="159">
        <v>0</v>
      </c>
      <c r="J312" s="160">
        <v>0</v>
      </c>
    </row>
    <row r="313" spans="1:10">
      <c r="A313" s="114"/>
      <c r="B313" s="115"/>
      <c r="C313" s="115" t="s">
        <v>272</v>
      </c>
      <c r="D313" s="157"/>
      <c r="E313" s="158" t="s">
        <v>203</v>
      </c>
      <c r="F313" s="159" t="s">
        <v>203</v>
      </c>
      <c r="G313" s="159" t="s">
        <v>203</v>
      </c>
      <c r="H313" s="159" t="s">
        <v>203</v>
      </c>
      <c r="I313" s="159" t="s">
        <v>203</v>
      </c>
      <c r="J313" s="160" t="s">
        <v>203</v>
      </c>
    </row>
    <row r="314" spans="1:10">
      <c r="A314" s="114"/>
      <c r="B314" s="115"/>
      <c r="C314" s="115"/>
      <c r="D314" s="157" t="s">
        <v>551</v>
      </c>
      <c r="E314" s="158">
        <v>7</v>
      </c>
      <c r="F314" s="159">
        <v>360</v>
      </c>
      <c r="G314" s="159">
        <v>0</v>
      </c>
      <c r="H314" s="159">
        <v>0</v>
      </c>
      <c r="I314" s="159">
        <v>0</v>
      </c>
      <c r="J314" s="160">
        <v>0</v>
      </c>
    </row>
    <row r="315" spans="1:10">
      <c r="A315" s="114"/>
      <c r="B315" s="115"/>
      <c r="C315" s="115"/>
      <c r="D315" s="157" t="s">
        <v>567</v>
      </c>
      <c r="E315" s="158">
        <v>11</v>
      </c>
      <c r="F315" s="159">
        <v>0.18838000000000002</v>
      </c>
      <c r="G315" s="159">
        <v>1</v>
      </c>
      <c r="H315" s="159">
        <v>0.01</v>
      </c>
      <c r="I315" s="159">
        <v>0</v>
      </c>
      <c r="J315" s="160">
        <v>0</v>
      </c>
    </row>
    <row r="316" spans="1:10">
      <c r="A316" s="114"/>
      <c r="B316" s="115"/>
      <c r="C316" s="115" t="s">
        <v>273</v>
      </c>
      <c r="D316" s="157"/>
      <c r="E316" s="158" t="s">
        <v>203</v>
      </c>
      <c r="F316" s="159" t="s">
        <v>203</v>
      </c>
      <c r="G316" s="159" t="s">
        <v>203</v>
      </c>
      <c r="H316" s="159" t="s">
        <v>203</v>
      </c>
      <c r="I316" s="159" t="s">
        <v>203</v>
      </c>
      <c r="J316" s="160" t="s">
        <v>203</v>
      </c>
    </row>
    <row r="317" spans="1:10">
      <c r="A317" s="114"/>
      <c r="B317" s="115"/>
      <c r="C317" s="115"/>
      <c r="D317" s="157" t="s">
        <v>565</v>
      </c>
      <c r="E317" s="158">
        <v>836</v>
      </c>
      <c r="F317" s="159">
        <v>14718.572639999995</v>
      </c>
      <c r="G317" s="159">
        <v>19</v>
      </c>
      <c r="H317" s="159">
        <v>545.0809999999999</v>
      </c>
      <c r="I317" s="159">
        <v>0</v>
      </c>
      <c r="J317" s="160">
        <v>0</v>
      </c>
    </row>
    <row r="318" spans="1:10">
      <c r="A318" s="114"/>
      <c r="B318" s="115"/>
      <c r="C318" s="115"/>
      <c r="D318" s="157" t="s">
        <v>572</v>
      </c>
      <c r="E318" s="158">
        <v>251</v>
      </c>
      <c r="F318" s="159">
        <v>6072.4344999999994</v>
      </c>
      <c r="G318" s="159">
        <v>12</v>
      </c>
      <c r="H318" s="159">
        <v>305.78099999999995</v>
      </c>
      <c r="I318" s="159">
        <v>0</v>
      </c>
      <c r="J318" s="160">
        <v>0</v>
      </c>
    </row>
    <row r="319" spans="1:10">
      <c r="A319" s="114"/>
      <c r="B319" s="115"/>
      <c r="C319" s="115"/>
      <c r="D319" s="157" t="s">
        <v>573</v>
      </c>
      <c r="E319" s="158">
        <v>460</v>
      </c>
      <c r="F319" s="159">
        <v>5970.2112999999999</v>
      </c>
      <c r="G319" s="159">
        <v>8</v>
      </c>
      <c r="H319" s="159">
        <v>83.399450000000002</v>
      </c>
      <c r="I319" s="159">
        <v>0</v>
      </c>
      <c r="J319" s="160">
        <v>0</v>
      </c>
    </row>
    <row r="320" spans="1:10">
      <c r="A320" s="114"/>
      <c r="B320" s="115"/>
      <c r="C320" s="115"/>
      <c r="D320" s="157" t="s">
        <v>574</v>
      </c>
      <c r="E320" s="158">
        <v>264</v>
      </c>
      <c r="F320" s="159">
        <v>5561.4674400000004</v>
      </c>
      <c r="G320" s="159">
        <v>8</v>
      </c>
      <c r="H320" s="159">
        <v>113.57338999999997</v>
      </c>
      <c r="I320" s="159">
        <v>0</v>
      </c>
      <c r="J320" s="160">
        <v>0</v>
      </c>
    </row>
    <row r="321" spans="1:10">
      <c r="A321" s="114"/>
      <c r="B321" s="115"/>
      <c r="C321" s="115"/>
      <c r="D321" s="157" t="s">
        <v>542</v>
      </c>
      <c r="E321" s="158">
        <v>78</v>
      </c>
      <c r="F321" s="159">
        <v>3023.0003800000009</v>
      </c>
      <c r="G321" s="159">
        <v>1</v>
      </c>
      <c r="H321" s="159">
        <v>72.437399999999997</v>
      </c>
      <c r="I321" s="159">
        <v>0</v>
      </c>
      <c r="J321" s="160">
        <v>0</v>
      </c>
    </row>
    <row r="322" spans="1:10">
      <c r="A322" s="114"/>
      <c r="B322" s="115" t="s">
        <v>274</v>
      </c>
      <c r="C322" s="115"/>
      <c r="D322" s="157"/>
      <c r="E322" s="158" t="s">
        <v>203</v>
      </c>
      <c r="F322" s="159" t="s">
        <v>203</v>
      </c>
      <c r="G322" s="159" t="s">
        <v>203</v>
      </c>
      <c r="H322" s="159" t="s">
        <v>203</v>
      </c>
      <c r="I322" s="159" t="s">
        <v>203</v>
      </c>
      <c r="J322" s="160" t="s">
        <v>203</v>
      </c>
    </row>
    <row r="323" spans="1:10">
      <c r="A323" s="114"/>
      <c r="B323" s="115"/>
      <c r="C323" s="115" t="s">
        <v>276</v>
      </c>
      <c r="D323" s="157"/>
      <c r="E323" s="158" t="s">
        <v>203</v>
      </c>
      <c r="F323" s="159" t="s">
        <v>203</v>
      </c>
      <c r="G323" s="159" t="s">
        <v>203</v>
      </c>
      <c r="H323" s="159" t="s">
        <v>203</v>
      </c>
      <c r="I323" s="159" t="s">
        <v>203</v>
      </c>
      <c r="J323" s="160" t="s">
        <v>203</v>
      </c>
    </row>
    <row r="324" spans="1:10">
      <c r="A324" s="114"/>
      <c r="B324" s="115"/>
      <c r="C324" s="115"/>
      <c r="D324" s="157" t="s">
        <v>553</v>
      </c>
      <c r="E324" s="158">
        <v>3</v>
      </c>
      <c r="F324" s="159">
        <v>0.187</v>
      </c>
      <c r="G324" s="159">
        <v>0</v>
      </c>
      <c r="H324" s="159">
        <v>0</v>
      </c>
      <c r="I324" s="159">
        <v>0</v>
      </c>
      <c r="J324" s="160">
        <v>0</v>
      </c>
    </row>
    <row r="325" spans="1:10">
      <c r="A325" s="114"/>
      <c r="B325" s="115"/>
      <c r="C325" s="115" t="s">
        <v>277</v>
      </c>
      <c r="D325" s="157"/>
      <c r="E325" s="158" t="s">
        <v>203</v>
      </c>
      <c r="F325" s="159" t="s">
        <v>203</v>
      </c>
      <c r="G325" s="159" t="s">
        <v>203</v>
      </c>
      <c r="H325" s="159" t="s">
        <v>203</v>
      </c>
      <c r="I325" s="159" t="s">
        <v>203</v>
      </c>
      <c r="J325" s="160" t="s">
        <v>203</v>
      </c>
    </row>
    <row r="326" spans="1:10">
      <c r="A326" s="114"/>
      <c r="B326" s="115"/>
      <c r="C326" s="115"/>
      <c r="D326" s="157" t="s">
        <v>551</v>
      </c>
      <c r="E326" s="158">
        <v>155</v>
      </c>
      <c r="F326" s="159">
        <v>5916.35</v>
      </c>
      <c r="G326" s="159">
        <v>1</v>
      </c>
      <c r="H326" s="159">
        <v>0.01</v>
      </c>
      <c r="I326" s="159">
        <v>0</v>
      </c>
      <c r="J326" s="160">
        <v>0</v>
      </c>
    </row>
    <row r="327" spans="1:10">
      <c r="A327" s="114"/>
      <c r="B327" s="115"/>
      <c r="C327" s="115"/>
      <c r="D327" s="157" t="s">
        <v>553</v>
      </c>
      <c r="E327" s="158">
        <v>44</v>
      </c>
      <c r="F327" s="159">
        <v>1615.1849999999997</v>
      </c>
      <c r="G327" s="159">
        <v>0</v>
      </c>
      <c r="H327" s="159">
        <v>0</v>
      </c>
      <c r="I327" s="159">
        <v>0</v>
      </c>
      <c r="J327" s="160">
        <v>0</v>
      </c>
    </row>
    <row r="328" spans="1:10">
      <c r="A328" s="114"/>
      <c r="B328" s="115"/>
      <c r="C328" s="115" t="s">
        <v>278</v>
      </c>
      <c r="D328" s="157"/>
      <c r="E328" s="158" t="s">
        <v>203</v>
      </c>
      <c r="F328" s="159" t="s">
        <v>203</v>
      </c>
      <c r="G328" s="159" t="s">
        <v>203</v>
      </c>
      <c r="H328" s="159" t="s">
        <v>203</v>
      </c>
      <c r="I328" s="159" t="s">
        <v>203</v>
      </c>
      <c r="J328" s="160" t="s">
        <v>203</v>
      </c>
    </row>
    <row r="329" spans="1:10">
      <c r="A329" s="114"/>
      <c r="B329" s="115"/>
      <c r="C329" s="115"/>
      <c r="D329" s="157" t="s">
        <v>551</v>
      </c>
      <c r="E329" s="158">
        <v>1</v>
      </c>
      <c r="F329" s="159">
        <v>9.7919999999999998</v>
      </c>
      <c r="G329" s="159">
        <v>0</v>
      </c>
      <c r="H329" s="159">
        <v>0</v>
      </c>
      <c r="I329" s="159">
        <v>0</v>
      </c>
      <c r="J329" s="160">
        <v>0</v>
      </c>
    </row>
    <row r="330" spans="1:10">
      <c r="A330" s="114"/>
      <c r="B330" s="115"/>
      <c r="C330" s="115"/>
      <c r="D330" s="157" t="s">
        <v>534</v>
      </c>
      <c r="E330" s="158">
        <v>3</v>
      </c>
      <c r="F330" s="159">
        <v>4.5000000000000005E-3</v>
      </c>
      <c r="G330" s="159">
        <v>0</v>
      </c>
      <c r="H330" s="159">
        <v>0</v>
      </c>
      <c r="I330" s="159">
        <v>0</v>
      </c>
      <c r="J330" s="160">
        <v>0</v>
      </c>
    </row>
    <row r="331" spans="1:10">
      <c r="A331" s="114"/>
      <c r="B331" s="115"/>
      <c r="C331" s="115" t="s">
        <v>279</v>
      </c>
      <c r="D331" s="157"/>
      <c r="E331" s="158" t="s">
        <v>203</v>
      </c>
      <c r="F331" s="159" t="s">
        <v>203</v>
      </c>
      <c r="G331" s="159" t="s">
        <v>203</v>
      </c>
      <c r="H331" s="159" t="s">
        <v>203</v>
      </c>
      <c r="I331" s="159" t="s">
        <v>203</v>
      </c>
      <c r="J331" s="160" t="s">
        <v>203</v>
      </c>
    </row>
    <row r="332" spans="1:10">
      <c r="A332" s="114"/>
      <c r="B332" s="115"/>
      <c r="C332" s="115"/>
      <c r="D332" s="157" t="s">
        <v>575</v>
      </c>
      <c r="E332" s="158">
        <v>6</v>
      </c>
      <c r="F332" s="159">
        <v>136.35000000000002</v>
      </c>
      <c r="G332" s="159">
        <v>1</v>
      </c>
      <c r="H332" s="159">
        <v>16.260000000000002</v>
      </c>
      <c r="I332" s="159">
        <v>0</v>
      </c>
      <c r="J332" s="160">
        <v>0</v>
      </c>
    </row>
    <row r="333" spans="1:10">
      <c r="A333" s="114"/>
      <c r="B333" s="115"/>
      <c r="C333" s="115"/>
      <c r="D333" s="157" t="s">
        <v>551</v>
      </c>
      <c r="E333" s="158">
        <v>4</v>
      </c>
      <c r="F333" s="159">
        <v>62.870000000000005</v>
      </c>
      <c r="G333" s="159">
        <v>0</v>
      </c>
      <c r="H333" s="159">
        <v>0</v>
      </c>
      <c r="I333" s="159">
        <v>0</v>
      </c>
      <c r="J333" s="160">
        <v>0</v>
      </c>
    </row>
    <row r="334" spans="1:10">
      <c r="A334" s="114"/>
      <c r="B334" s="115"/>
      <c r="C334" s="115"/>
      <c r="D334" s="157" t="s">
        <v>554</v>
      </c>
      <c r="E334" s="158">
        <v>40</v>
      </c>
      <c r="F334" s="159">
        <v>5.6180000000000003</v>
      </c>
      <c r="G334" s="159">
        <v>1</v>
      </c>
      <c r="H334" s="159">
        <v>0.128</v>
      </c>
      <c r="I334" s="159">
        <v>0</v>
      </c>
      <c r="J334" s="160">
        <v>0</v>
      </c>
    </row>
    <row r="335" spans="1:10">
      <c r="A335" s="114"/>
      <c r="B335" s="115"/>
      <c r="C335" s="115"/>
      <c r="D335" s="157" t="s">
        <v>553</v>
      </c>
      <c r="E335" s="158">
        <v>8</v>
      </c>
      <c r="F335" s="159">
        <v>0.70500000000000007</v>
      </c>
      <c r="G335" s="159">
        <v>5</v>
      </c>
      <c r="H335" s="159">
        <v>0.5</v>
      </c>
      <c r="I335" s="159">
        <v>0</v>
      </c>
      <c r="J335" s="160">
        <v>0</v>
      </c>
    </row>
    <row r="336" spans="1:10">
      <c r="A336" s="114"/>
      <c r="B336" s="115"/>
      <c r="C336" s="115"/>
      <c r="D336" s="157" t="s">
        <v>547</v>
      </c>
      <c r="E336" s="158">
        <v>1</v>
      </c>
      <c r="F336" s="159">
        <v>2.5999999999999999E-2</v>
      </c>
      <c r="G336" s="159">
        <v>0</v>
      </c>
      <c r="H336" s="159">
        <v>0</v>
      </c>
      <c r="I336" s="159">
        <v>0</v>
      </c>
      <c r="J336" s="160">
        <v>0</v>
      </c>
    </row>
    <row r="337" spans="1:10">
      <c r="A337" s="114"/>
      <c r="B337" s="115" t="s">
        <v>280</v>
      </c>
      <c r="C337" s="115"/>
      <c r="D337" s="157"/>
      <c r="E337" s="158" t="s">
        <v>203</v>
      </c>
      <c r="F337" s="159" t="s">
        <v>203</v>
      </c>
      <c r="G337" s="159" t="s">
        <v>203</v>
      </c>
      <c r="H337" s="159" t="s">
        <v>203</v>
      </c>
      <c r="I337" s="159" t="s">
        <v>203</v>
      </c>
      <c r="J337" s="160" t="s">
        <v>203</v>
      </c>
    </row>
    <row r="338" spans="1:10">
      <c r="A338" s="114"/>
      <c r="B338" s="115"/>
      <c r="C338" s="115"/>
      <c r="D338" s="157" t="s">
        <v>565</v>
      </c>
      <c r="E338" s="158">
        <v>1287</v>
      </c>
      <c r="F338" s="159">
        <v>28018.522239999991</v>
      </c>
      <c r="G338" s="159">
        <v>78</v>
      </c>
      <c r="H338" s="159">
        <v>837.47903000000008</v>
      </c>
      <c r="I338" s="159">
        <v>0</v>
      </c>
      <c r="J338" s="160">
        <v>0</v>
      </c>
    </row>
    <row r="339" spans="1:10">
      <c r="A339" s="114"/>
      <c r="B339" s="115"/>
      <c r="C339" s="115"/>
      <c r="D339" s="157" t="s">
        <v>534</v>
      </c>
      <c r="E339" s="158">
        <v>1838</v>
      </c>
      <c r="F339" s="159">
        <v>25409.916300000012</v>
      </c>
      <c r="G339" s="159">
        <v>33</v>
      </c>
      <c r="H339" s="159">
        <v>303.45297000000005</v>
      </c>
      <c r="I339" s="159">
        <v>0</v>
      </c>
      <c r="J339" s="160">
        <v>0</v>
      </c>
    </row>
    <row r="340" spans="1:10">
      <c r="A340" s="114"/>
      <c r="B340" s="115"/>
      <c r="C340" s="115"/>
      <c r="D340" s="157" t="s">
        <v>536</v>
      </c>
      <c r="E340" s="158">
        <v>76</v>
      </c>
      <c r="F340" s="159">
        <v>1207.9812699999995</v>
      </c>
      <c r="G340" s="159">
        <v>1</v>
      </c>
      <c r="H340" s="159">
        <v>4.4909999999999999E-2</v>
      </c>
      <c r="I340" s="159">
        <v>0</v>
      </c>
      <c r="J340" s="160">
        <v>0</v>
      </c>
    </row>
    <row r="341" spans="1:10">
      <c r="A341" s="114"/>
      <c r="B341" s="115"/>
      <c r="C341" s="115"/>
      <c r="D341" s="157" t="s">
        <v>545</v>
      </c>
      <c r="E341" s="158">
        <v>36</v>
      </c>
      <c r="F341" s="159">
        <v>726.21251999999993</v>
      </c>
      <c r="G341" s="159">
        <v>1</v>
      </c>
      <c r="H341" s="159">
        <v>22.44</v>
      </c>
      <c r="I341" s="159">
        <v>0</v>
      </c>
      <c r="J341" s="160">
        <v>0</v>
      </c>
    </row>
    <row r="342" spans="1:10">
      <c r="A342" s="114"/>
      <c r="B342" s="115"/>
      <c r="C342" s="115"/>
      <c r="D342" s="157" t="s">
        <v>551</v>
      </c>
      <c r="E342" s="158">
        <v>766</v>
      </c>
      <c r="F342" s="159">
        <v>717.53429999999935</v>
      </c>
      <c r="G342" s="159">
        <v>49</v>
      </c>
      <c r="H342" s="159">
        <v>39.267999999999994</v>
      </c>
      <c r="I342" s="159">
        <v>0</v>
      </c>
      <c r="J342" s="160">
        <v>0</v>
      </c>
    </row>
    <row r="343" spans="1:10">
      <c r="A343" s="119" t="s">
        <v>165</v>
      </c>
      <c r="B343" s="120"/>
      <c r="C343" s="120"/>
      <c r="D343" s="153"/>
      <c r="E343" s="154" t="s">
        <v>203</v>
      </c>
      <c r="F343" s="155" t="s">
        <v>203</v>
      </c>
      <c r="G343" s="155" t="s">
        <v>203</v>
      </c>
      <c r="H343" s="155" t="s">
        <v>203</v>
      </c>
      <c r="I343" s="155" t="s">
        <v>203</v>
      </c>
      <c r="J343" s="156" t="s">
        <v>203</v>
      </c>
    </row>
    <row r="344" spans="1:10">
      <c r="A344" s="114"/>
      <c r="B344" s="115" t="s">
        <v>281</v>
      </c>
      <c r="C344" s="115"/>
      <c r="D344" s="157"/>
      <c r="E344" s="158" t="s">
        <v>203</v>
      </c>
      <c r="F344" s="159" t="s">
        <v>203</v>
      </c>
      <c r="G344" s="159" t="s">
        <v>203</v>
      </c>
      <c r="H344" s="159" t="s">
        <v>203</v>
      </c>
      <c r="I344" s="159" t="s">
        <v>203</v>
      </c>
      <c r="J344" s="160" t="s">
        <v>203</v>
      </c>
    </row>
    <row r="345" spans="1:10">
      <c r="A345" s="114"/>
      <c r="B345" s="115"/>
      <c r="C345" s="115" t="s">
        <v>282</v>
      </c>
      <c r="D345" s="157"/>
      <c r="E345" s="158" t="s">
        <v>203</v>
      </c>
      <c r="F345" s="159" t="s">
        <v>203</v>
      </c>
      <c r="G345" s="159" t="s">
        <v>203</v>
      </c>
      <c r="H345" s="159" t="s">
        <v>203</v>
      </c>
      <c r="I345" s="159" t="s">
        <v>203</v>
      </c>
      <c r="J345" s="160" t="s">
        <v>203</v>
      </c>
    </row>
    <row r="346" spans="1:10">
      <c r="A346" s="114"/>
      <c r="B346" s="115"/>
      <c r="C346" s="115"/>
      <c r="D346" s="157" t="s">
        <v>551</v>
      </c>
      <c r="E346" s="158">
        <v>12694</v>
      </c>
      <c r="F346" s="159">
        <v>65881.014090000041</v>
      </c>
      <c r="G346" s="159">
        <v>840</v>
      </c>
      <c r="H346" s="159">
        <v>3645.447709999999</v>
      </c>
      <c r="I346" s="159">
        <v>4</v>
      </c>
      <c r="J346" s="160">
        <v>9.5855999999999995</v>
      </c>
    </row>
    <row r="347" spans="1:10">
      <c r="A347" s="114"/>
      <c r="B347" s="115"/>
      <c r="C347" s="115"/>
      <c r="D347" s="157" t="s">
        <v>569</v>
      </c>
      <c r="E347" s="158">
        <v>2421</v>
      </c>
      <c r="F347" s="159">
        <v>37889.625279999971</v>
      </c>
      <c r="G347" s="159">
        <v>356</v>
      </c>
      <c r="H347" s="159">
        <v>5123.2841000000017</v>
      </c>
      <c r="I347" s="159">
        <v>3</v>
      </c>
      <c r="J347" s="160">
        <v>24.097000000000001</v>
      </c>
    </row>
    <row r="348" spans="1:10">
      <c r="A348" s="114"/>
      <c r="B348" s="115"/>
      <c r="C348" s="115"/>
      <c r="D348" s="157" t="s">
        <v>554</v>
      </c>
      <c r="E348" s="158">
        <v>6131</v>
      </c>
      <c r="F348" s="159">
        <v>28521.18754000001</v>
      </c>
      <c r="G348" s="159">
        <v>694</v>
      </c>
      <c r="H348" s="159">
        <v>2461.2313699999995</v>
      </c>
      <c r="I348" s="159">
        <v>3</v>
      </c>
      <c r="J348" s="160">
        <v>3.18</v>
      </c>
    </row>
    <row r="349" spans="1:10">
      <c r="A349" s="114"/>
      <c r="B349" s="115"/>
      <c r="C349" s="115"/>
      <c r="D349" s="157" t="s">
        <v>566</v>
      </c>
      <c r="E349" s="158">
        <v>10369</v>
      </c>
      <c r="F349" s="159">
        <v>28378.926809999983</v>
      </c>
      <c r="G349" s="159">
        <v>536</v>
      </c>
      <c r="H349" s="159">
        <v>1595.4319099999998</v>
      </c>
      <c r="I349" s="159">
        <v>0</v>
      </c>
      <c r="J349" s="160">
        <v>0</v>
      </c>
    </row>
    <row r="350" spans="1:10">
      <c r="A350" s="114"/>
      <c r="B350" s="115"/>
      <c r="C350" s="115"/>
      <c r="D350" s="157" t="s">
        <v>567</v>
      </c>
      <c r="E350" s="158">
        <v>1271</v>
      </c>
      <c r="F350" s="159">
        <v>6712.715799999999</v>
      </c>
      <c r="G350" s="159">
        <v>151</v>
      </c>
      <c r="H350" s="159">
        <v>545.9834800000001</v>
      </c>
      <c r="I350" s="159">
        <v>2</v>
      </c>
      <c r="J350" s="160">
        <v>1.8699999999999999</v>
      </c>
    </row>
    <row r="351" spans="1:10">
      <c r="A351" s="114"/>
      <c r="B351" s="115"/>
      <c r="C351" s="115" t="s">
        <v>283</v>
      </c>
      <c r="D351" s="157"/>
      <c r="E351" s="158" t="s">
        <v>203</v>
      </c>
      <c r="F351" s="159" t="s">
        <v>203</v>
      </c>
      <c r="G351" s="159" t="s">
        <v>203</v>
      </c>
      <c r="H351" s="159" t="s">
        <v>203</v>
      </c>
      <c r="I351" s="159" t="s">
        <v>203</v>
      </c>
      <c r="J351" s="160" t="s">
        <v>203</v>
      </c>
    </row>
    <row r="352" spans="1:10">
      <c r="A352" s="114"/>
      <c r="B352" s="115"/>
      <c r="C352" s="115"/>
      <c r="D352" s="157" t="s">
        <v>551</v>
      </c>
      <c r="E352" s="158">
        <v>869</v>
      </c>
      <c r="F352" s="159">
        <v>4888.5406999999977</v>
      </c>
      <c r="G352" s="159">
        <v>96</v>
      </c>
      <c r="H352" s="159">
        <v>634.02219000000014</v>
      </c>
      <c r="I352" s="159">
        <v>0</v>
      </c>
      <c r="J352" s="160">
        <v>0</v>
      </c>
    </row>
    <row r="353" spans="1:10">
      <c r="A353" s="114"/>
      <c r="B353" s="115"/>
      <c r="C353" s="115"/>
      <c r="D353" s="157" t="s">
        <v>567</v>
      </c>
      <c r="E353" s="158">
        <v>399</v>
      </c>
      <c r="F353" s="159">
        <v>2554.8629699999992</v>
      </c>
      <c r="G353" s="159">
        <v>10</v>
      </c>
      <c r="H353" s="159">
        <v>24.014499999999995</v>
      </c>
      <c r="I353" s="159">
        <v>0</v>
      </c>
      <c r="J353" s="160">
        <v>0</v>
      </c>
    </row>
    <row r="354" spans="1:10">
      <c r="A354" s="114"/>
      <c r="B354" s="115"/>
      <c r="C354" s="115"/>
      <c r="D354" s="157" t="s">
        <v>554</v>
      </c>
      <c r="E354" s="158">
        <v>851</v>
      </c>
      <c r="F354" s="159">
        <v>2429.6863799999996</v>
      </c>
      <c r="G354" s="159">
        <v>238</v>
      </c>
      <c r="H354" s="159">
        <v>610.33930000000009</v>
      </c>
      <c r="I354" s="159">
        <v>0</v>
      </c>
      <c r="J354" s="160">
        <v>0</v>
      </c>
    </row>
    <row r="355" spans="1:10">
      <c r="A355" s="114"/>
      <c r="B355" s="115"/>
      <c r="C355" s="115"/>
      <c r="D355" s="157" t="s">
        <v>570</v>
      </c>
      <c r="E355" s="158">
        <v>327</v>
      </c>
      <c r="F355" s="159">
        <v>1661.4560899999994</v>
      </c>
      <c r="G355" s="159">
        <v>6</v>
      </c>
      <c r="H355" s="159">
        <v>26.867000000000004</v>
      </c>
      <c r="I355" s="159">
        <v>0</v>
      </c>
      <c r="J355" s="160">
        <v>0</v>
      </c>
    </row>
    <row r="356" spans="1:10">
      <c r="A356" s="114"/>
      <c r="B356" s="115"/>
      <c r="C356" s="115"/>
      <c r="D356" s="157" t="s">
        <v>547</v>
      </c>
      <c r="E356" s="158">
        <v>562</v>
      </c>
      <c r="F356" s="159">
        <v>1316.3458699999999</v>
      </c>
      <c r="G356" s="159">
        <v>19</v>
      </c>
      <c r="H356" s="159">
        <v>42.865000000000009</v>
      </c>
      <c r="I356" s="159">
        <v>0</v>
      </c>
      <c r="J356" s="160">
        <v>0</v>
      </c>
    </row>
    <row r="357" spans="1:10">
      <c r="A357" s="114"/>
      <c r="B357" s="115"/>
      <c r="C357" s="115" t="s">
        <v>284</v>
      </c>
      <c r="D357" s="157"/>
      <c r="E357" s="158" t="s">
        <v>203</v>
      </c>
      <c r="F357" s="159" t="s">
        <v>203</v>
      </c>
      <c r="G357" s="159" t="s">
        <v>203</v>
      </c>
      <c r="H357" s="159" t="s">
        <v>203</v>
      </c>
      <c r="I357" s="159" t="s">
        <v>203</v>
      </c>
      <c r="J357" s="160" t="s">
        <v>203</v>
      </c>
    </row>
    <row r="358" spans="1:10">
      <c r="A358" s="114"/>
      <c r="B358" s="115"/>
      <c r="C358" s="115"/>
      <c r="D358" s="157" t="s">
        <v>547</v>
      </c>
      <c r="E358" s="158">
        <v>3793</v>
      </c>
      <c r="F358" s="159">
        <v>35587.773739999982</v>
      </c>
      <c r="G358" s="159">
        <v>145</v>
      </c>
      <c r="H358" s="159">
        <v>856.62964999999997</v>
      </c>
      <c r="I358" s="159">
        <v>0</v>
      </c>
      <c r="J358" s="160">
        <v>0</v>
      </c>
    </row>
    <row r="359" spans="1:10">
      <c r="A359" s="114"/>
      <c r="B359" s="115"/>
      <c r="C359" s="115"/>
      <c r="D359" s="157" t="s">
        <v>570</v>
      </c>
      <c r="E359" s="158">
        <v>920</v>
      </c>
      <c r="F359" s="159">
        <v>9479.2945999999938</v>
      </c>
      <c r="G359" s="159">
        <v>24</v>
      </c>
      <c r="H359" s="159">
        <v>58.819649999999996</v>
      </c>
      <c r="I359" s="159">
        <v>0</v>
      </c>
      <c r="J359" s="160">
        <v>0</v>
      </c>
    </row>
    <row r="360" spans="1:10">
      <c r="A360" s="114"/>
      <c r="B360" s="115"/>
      <c r="C360" s="115"/>
      <c r="D360" s="157" t="s">
        <v>567</v>
      </c>
      <c r="E360" s="158">
        <v>1076</v>
      </c>
      <c r="F360" s="159">
        <v>7691.4237600000006</v>
      </c>
      <c r="G360" s="159">
        <v>27</v>
      </c>
      <c r="H360" s="159">
        <v>157.25256000000002</v>
      </c>
      <c r="I360" s="159">
        <v>0</v>
      </c>
      <c r="J360" s="160">
        <v>0</v>
      </c>
    </row>
    <row r="361" spans="1:10">
      <c r="A361" s="114"/>
      <c r="B361" s="115"/>
      <c r="C361" s="115"/>
      <c r="D361" s="157" t="s">
        <v>551</v>
      </c>
      <c r="E361" s="158">
        <v>498</v>
      </c>
      <c r="F361" s="159">
        <v>3844.2232399999989</v>
      </c>
      <c r="G361" s="159">
        <v>72</v>
      </c>
      <c r="H361" s="159">
        <v>375.17380000000014</v>
      </c>
      <c r="I361" s="159">
        <v>0</v>
      </c>
      <c r="J361" s="160">
        <v>0</v>
      </c>
    </row>
    <row r="362" spans="1:10">
      <c r="A362" s="114"/>
      <c r="B362" s="115"/>
      <c r="C362" s="115"/>
      <c r="D362" s="157" t="s">
        <v>554</v>
      </c>
      <c r="E362" s="158">
        <v>344</v>
      </c>
      <c r="F362" s="159">
        <v>3696.3744999999994</v>
      </c>
      <c r="G362" s="159">
        <v>58</v>
      </c>
      <c r="H362" s="159">
        <v>282.49746000000005</v>
      </c>
      <c r="I362" s="159">
        <v>0</v>
      </c>
      <c r="J362" s="160">
        <v>0</v>
      </c>
    </row>
    <row r="363" spans="1:10">
      <c r="A363" s="114"/>
      <c r="B363" s="115"/>
      <c r="C363" s="115" t="s">
        <v>285</v>
      </c>
      <c r="D363" s="157"/>
      <c r="E363" s="158" t="s">
        <v>203</v>
      </c>
      <c r="F363" s="159" t="s">
        <v>203</v>
      </c>
      <c r="G363" s="159" t="s">
        <v>203</v>
      </c>
      <c r="H363" s="159" t="s">
        <v>203</v>
      </c>
      <c r="I363" s="159" t="s">
        <v>203</v>
      </c>
      <c r="J363" s="160" t="s">
        <v>203</v>
      </c>
    </row>
    <row r="364" spans="1:10">
      <c r="A364" s="114"/>
      <c r="B364" s="115"/>
      <c r="C364" s="115"/>
      <c r="D364" s="157" t="s">
        <v>551</v>
      </c>
      <c r="E364" s="158">
        <v>39218</v>
      </c>
      <c r="F364" s="159">
        <v>163526.08136999994</v>
      </c>
      <c r="G364" s="159">
        <v>5412</v>
      </c>
      <c r="H364" s="159">
        <v>21797.995800000001</v>
      </c>
      <c r="I364" s="159">
        <v>10</v>
      </c>
      <c r="J364" s="160">
        <v>30.530799999999999</v>
      </c>
    </row>
    <row r="365" spans="1:10">
      <c r="A365" s="114"/>
      <c r="B365" s="115"/>
      <c r="C365" s="115"/>
      <c r="D365" s="157" t="s">
        <v>554</v>
      </c>
      <c r="E365" s="158">
        <v>7886</v>
      </c>
      <c r="F365" s="159">
        <v>30451.618049999997</v>
      </c>
      <c r="G365" s="159">
        <v>1005</v>
      </c>
      <c r="H365" s="159">
        <v>3569.6249099999991</v>
      </c>
      <c r="I365" s="159">
        <v>3</v>
      </c>
      <c r="J365" s="160">
        <v>13.6492</v>
      </c>
    </row>
    <row r="366" spans="1:10">
      <c r="A366" s="114"/>
      <c r="B366" s="115"/>
      <c r="C366" s="115"/>
      <c r="D366" s="157" t="s">
        <v>547</v>
      </c>
      <c r="E366" s="158">
        <v>4659</v>
      </c>
      <c r="F366" s="159">
        <v>14150.809329999998</v>
      </c>
      <c r="G366" s="159">
        <v>548</v>
      </c>
      <c r="H366" s="159">
        <v>1298.5049000000001</v>
      </c>
      <c r="I366" s="159">
        <v>1</v>
      </c>
      <c r="J366" s="160">
        <v>6.0674999999999999</v>
      </c>
    </row>
    <row r="367" spans="1:10">
      <c r="A367" s="114"/>
      <c r="B367" s="115"/>
      <c r="C367" s="115"/>
      <c r="D367" s="157" t="s">
        <v>569</v>
      </c>
      <c r="E367" s="158">
        <v>124</v>
      </c>
      <c r="F367" s="159">
        <v>2431.6806799999999</v>
      </c>
      <c r="G367" s="159">
        <v>20</v>
      </c>
      <c r="H367" s="159">
        <v>288.02267999999998</v>
      </c>
      <c r="I367" s="159">
        <v>0</v>
      </c>
      <c r="J367" s="160">
        <v>0</v>
      </c>
    </row>
    <row r="368" spans="1:10">
      <c r="A368" s="114"/>
      <c r="B368" s="115"/>
      <c r="C368" s="115"/>
      <c r="D368" s="157" t="s">
        <v>570</v>
      </c>
      <c r="E368" s="158">
        <v>533</v>
      </c>
      <c r="F368" s="159">
        <v>1296.0146500000017</v>
      </c>
      <c r="G368" s="159">
        <v>48</v>
      </c>
      <c r="H368" s="159">
        <v>91.716250000000016</v>
      </c>
      <c r="I368" s="159">
        <v>0</v>
      </c>
      <c r="J368" s="160">
        <v>0</v>
      </c>
    </row>
    <row r="369" spans="1:10">
      <c r="A369" s="114"/>
      <c r="B369" s="115"/>
      <c r="C369" s="115" t="s">
        <v>248</v>
      </c>
      <c r="D369" s="157"/>
      <c r="E369" s="158" t="s">
        <v>203</v>
      </c>
      <c r="F369" s="159" t="s">
        <v>203</v>
      </c>
      <c r="G369" s="159" t="s">
        <v>203</v>
      </c>
      <c r="H369" s="159" t="s">
        <v>203</v>
      </c>
      <c r="I369" s="159" t="s">
        <v>203</v>
      </c>
      <c r="J369" s="160" t="s">
        <v>203</v>
      </c>
    </row>
    <row r="370" spans="1:10">
      <c r="A370" s="114"/>
      <c r="B370" s="115"/>
      <c r="C370" s="115"/>
      <c r="D370" s="157" t="s">
        <v>547</v>
      </c>
      <c r="E370" s="158">
        <v>1603</v>
      </c>
      <c r="F370" s="159">
        <v>14783.184699999987</v>
      </c>
      <c r="G370" s="159">
        <v>251</v>
      </c>
      <c r="H370" s="159">
        <v>1062.2320399999994</v>
      </c>
      <c r="I370" s="159">
        <v>0</v>
      </c>
      <c r="J370" s="160">
        <v>0</v>
      </c>
    </row>
    <row r="371" spans="1:10">
      <c r="A371" s="114"/>
      <c r="B371" s="115"/>
      <c r="C371" s="115"/>
      <c r="D371" s="157" t="s">
        <v>570</v>
      </c>
      <c r="E371" s="158">
        <v>284</v>
      </c>
      <c r="F371" s="159">
        <v>3817.5864800000008</v>
      </c>
      <c r="G371" s="159">
        <v>31</v>
      </c>
      <c r="H371" s="159">
        <v>110.85327999999998</v>
      </c>
      <c r="I371" s="159">
        <v>0</v>
      </c>
      <c r="J371" s="160">
        <v>0</v>
      </c>
    </row>
    <row r="372" spans="1:10">
      <c r="A372" s="114"/>
      <c r="B372" s="115"/>
      <c r="C372" s="115"/>
      <c r="D372" s="157" t="s">
        <v>551</v>
      </c>
      <c r="E372" s="158">
        <v>133</v>
      </c>
      <c r="F372" s="159">
        <v>486.32600000000008</v>
      </c>
      <c r="G372" s="159">
        <v>33</v>
      </c>
      <c r="H372" s="159">
        <v>197.28520000000003</v>
      </c>
      <c r="I372" s="159">
        <v>0</v>
      </c>
      <c r="J372" s="160">
        <v>0</v>
      </c>
    </row>
    <row r="373" spans="1:10">
      <c r="A373" s="114"/>
      <c r="B373" s="115"/>
      <c r="C373" s="115"/>
      <c r="D373" s="157" t="s">
        <v>567</v>
      </c>
      <c r="E373" s="158">
        <v>11</v>
      </c>
      <c r="F373" s="159">
        <v>118.88244</v>
      </c>
      <c r="G373" s="159">
        <v>4</v>
      </c>
      <c r="H373" s="159">
        <v>28.48244</v>
      </c>
      <c r="I373" s="159">
        <v>0</v>
      </c>
      <c r="J373" s="160">
        <v>0</v>
      </c>
    </row>
    <row r="374" spans="1:10">
      <c r="A374" s="114"/>
      <c r="B374" s="115"/>
      <c r="C374" s="115"/>
      <c r="D374" s="157" t="s">
        <v>554</v>
      </c>
      <c r="E374" s="158">
        <v>7</v>
      </c>
      <c r="F374" s="159">
        <v>43.77</v>
      </c>
      <c r="G374" s="159">
        <v>3</v>
      </c>
      <c r="H374" s="159">
        <v>18.600000000000001</v>
      </c>
      <c r="I374" s="159">
        <v>0</v>
      </c>
      <c r="J374" s="160">
        <v>0</v>
      </c>
    </row>
    <row r="375" spans="1:10">
      <c r="A375" s="114"/>
      <c r="B375" s="115"/>
      <c r="C375" s="115" t="s">
        <v>286</v>
      </c>
      <c r="D375" s="157"/>
      <c r="E375" s="158" t="s">
        <v>203</v>
      </c>
      <c r="F375" s="159" t="s">
        <v>203</v>
      </c>
      <c r="G375" s="159" t="s">
        <v>203</v>
      </c>
      <c r="H375" s="159" t="s">
        <v>203</v>
      </c>
      <c r="I375" s="159" t="s">
        <v>203</v>
      </c>
      <c r="J375" s="160" t="s">
        <v>203</v>
      </c>
    </row>
    <row r="376" spans="1:10">
      <c r="A376" s="114"/>
      <c r="B376" s="115"/>
      <c r="C376" s="115"/>
      <c r="D376" s="157" t="s">
        <v>534</v>
      </c>
      <c r="E376" s="158">
        <v>2413</v>
      </c>
      <c r="F376" s="159">
        <v>97266.063819999996</v>
      </c>
      <c r="G376" s="159">
        <v>82</v>
      </c>
      <c r="H376" s="159">
        <v>2787.64</v>
      </c>
      <c r="I376" s="159">
        <v>0</v>
      </c>
      <c r="J376" s="160">
        <v>0</v>
      </c>
    </row>
    <row r="377" spans="1:10">
      <c r="A377" s="114"/>
      <c r="B377" s="115"/>
      <c r="C377" s="115"/>
      <c r="D377" s="157" t="s">
        <v>556</v>
      </c>
      <c r="E377" s="158">
        <v>1524</v>
      </c>
      <c r="F377" s="159">
        <v>41116.556000000041</v>
      </c>
      <c r="G377" s="159">
        <v>75</v>
      </c>
      <c r="H377" s="159">
        <v>1636.4842000000003</v>
      </c>
      <c r="I377" s="159">
        <v>0</v>
      </c>
      <c r="J377" s="160">
        <v>0</v>
      </c>
    </row>
    <row r="378" spans="1:10">
      <c r="A378" s="114"/>
      <c r="B378" s="115"/>
      <c r="C378" s="115"/>
      <c r="D378" s="157" t="s">
        <v>547</v>
      </c>
      <c r="E378" s="158">
        <v>1779</v>
      </c>
      <c r="F378" s="159">
        <v>21223.976699999992</v>
      </c>
      <c r="G378" s="159">
        <v>236</v>
      </c>
      <c r="H378" s="159">
        <v>1178.3562599999998</v>
      </c>
      <c r="I378" s="159">
        <v>2</v>
      </c>
      <c r="J378" s="160">
        <v>4.6579999999999995</v>
      </c>
    </row>
    <row r="379" spans="1:10">
      <c r="A379" s="114"/>
      <c r="B379" s="115"/>
      <c r="C379" s="115"/>
      <c r="D379" s="157" t="s">
        <v>551</v>
      </c>
      <c r="E379" s="158">
        <v>720</v>
      </c>
      <c r="F379" s="159">
        <v>19986.578400000006</v>
      </c>
      <c r="G379" s="159">
        <v>108</v>
      </c>
      <c r="H379" s="159">
        <v>1264.356</v>
      </c>
      <c r="I379" s="159">
        <v>4</v>
      </c>
      <c r="J379" s="160">
        <v>7.7799999999999994</v>
      </c>
    </row>
    <row r="380" spans="1:10">
      <c r="A380" s="114"/>
      <c r="B380" s="115"/>
      <c r="C380" s="115"/>
      <c r="D380" s="157" t="s">
        <v>554</v>
      </c>
      <c r="E380" s="158">
        <v>1169</v>
      </c>
      <c r="F380" s="159">
        <v>18760.668299999998</v>
      </c>
      <c r="G380" s="159">
        <v>187</v>
      </c>
      <c r="H380" s="159">
        <v>2071.7391000000002</v>
      </c>
      <c r="I380" s="159">
        <v>0</v>
      </c>
      <c r="J380" s="160">
        <v>0</v>
      </c>
    </row>
    <row r="381" spans="1:10">
      <c r="A381" s="114"/>
      <c r="B381" s="115"/>
      <c r="C381" s="115" t="s">
        <v>287</v>
      </c>
      <c r="D381" s="157"/>
      <c r="E381" s="158" t="s">
        <v>203</v>
      </c>
      <c r="F381" s="159" t="s">
        <v>203</v>
      </c>
      <c r="G381" s="159" t="s">
        <v>203</v>
      </c>
      <c r="H381" s="159" t="s">
        <v>203</v>
      </c>
      <c r="I381" s="159" t="s">
        <v>203</v>
      </c>
      <c r="J381" s="160" t="s">
        <v>203</v>
      </c>
    </row>
    <row r="382" spans="1:10">
      <c r="A382" s="114"/>
      <c r="B382" s="115"/>
      <c r="C382" s="115"/>
      <c r="D382" s="157" t="s">
        <v>554</v>
      </c>
      <c r="E382" s="158">
        <v>556</v>
      </c>
      <c r="F382" s="159">
        <v>4728.4590999999991</v>
      </c>
      <c r="G382" s="159">
        <v>38</v>
      </c>
      <c r="H382" s="159">
        <v>116.34132</v>
      </c>
      <c r="I382" s="159">
        <v>0</v>
      </c>
      <c r="J382" s="160">
        <v>0</v>
      </c>
    </row>
    <row r="383" spans="1:10">
      <c r="A383" s="114"/>
      <c r="B383" s="115"/>
      <c r="C383" s="115"/>
      <c r="D383" s="157" t="s">
        <v>547</v>
      </c>
      <c r="E383" s="158">
        <v>693</v>
      </c>
      <c r="F383" s="159">
        <v>3405.8387299999999</v>
      </c>
      <c r="G383" s="159">
        <v>27</v>
      </c>
      <c r="H383" s="159">
        <v>72.407799999999995</v>
      </c>
      <c r="I383" s="159">
        <v>0</v>
      </c>
      <c r="J383" s="160">
        <v>0</v>
      </c>
    </row>
    <row r="384" spans="1:10">
      <c r="A384" s="114"/>
      <c r="B384" s="115"/>
      <c r="C384" s="115"/>
      <c r="D384" s="157" t="s">
        <v>551</v>
      </c>
      <c r="E384" s="158">
        <v>295</v>
      </c>
      <c r="F384" s="159">
        <v>2298.6550500000008</v>
      </c>
      <c r="G384" s="159">
        <v>25</v>
      </c>
      <c r="H384" s="159">
        <v>166.90391</v>
      </c>
      <c r="I384" s="159">
        <v>0</v>
      </c>
      <c r="J384" s="160">
        <v>0</v>
      </c>
    </row>
    <row r="385" spans="1:10">
      <c r="A385" s="114"/>
      <c r="B385" s="115"/>
      <c r="C385" s="115"/>
      <c r="D385" s="157" t="s">
        <v>567</v>
      </c>
      <c r="E385" s="158">
        <v>154</v>
      </c>
      <c r="F385" s="159">
        <v>1463.0127999999997</v>
      </c>
      <c r="G385" s="159">
        <v>4</v>
      </c>
      <c r="H385" s="159">
        <v>12.891</v>
      </c>
      <c r="I385" s="159">
        <v>0</v>
      </c>
      <c r="J385" s="160">
        <v>0</v>
      </c>
    </row>
    <row r="386" spans="1:10">
      <c r="A386" s="114"/>
      <c r="B386" s="115"/>
      <c r="C386" s="115"/>
      <c r="D386" s="157" t="s">
        <v>543</v>
      </c>
      <c r="E386" s="158">
        <v>14</v>
      </c>
      <c r="F386" s="159">
        <v>573.45000000000005</v>
      </c>
      <c r="G386" s="159">
        <v>0</v>
      </c>
      <c r="H386" s="159">
        <v>0</v>
      </c>
      <c r="I386" s="159">
        <v>0</v>
      </c>
      <c r="J386" s="160">
        <v>0</v>
      </c>
    </row>
    <row r="387" spans="1:10">
      <c r="A387" s="114"/>
      <c r="B387" s="115" t="s">
        <v>288</v>
      </c>
      <c r="C387" s="115"/>
      <c r="D387" s="157"/>
      <c r="E387" s="158" t="s">
        <v>203</v>
      </c>
      <c r="F387" s="159" t="s">
        <v>203</v>
      </c>
      <c r="G387" s="159" t="s">
        <v>203</v>
      </c>
      <c r="H387" s="159" t="s">
        <v>203</v>
      </c>
      <c r="I387" s="159" t="s">
        <v>203</v>
      </c>
      <c r="J387" s="160" t="s">
        <v>203</v>
      </c>
    </row>
    <row r="388" spans="1:10">
      <c r="A388" s="114"/>
      <c r="B388" s="115"/>
      <c r="C388" s="115" t="s">
        <v>289</v>
      </c>
      <c r="D388" s="157"/>
      <c r="E388" s="158" t="s">
        <v>203</v>
      </c>
      <c r="F388" s="159" t="s">
        <v>203</v>
      </c>
      <c r="G388" s="159" t="s">
        <v>203</v>
      </c>
      <c r="H388" s="159" t="s">
        <v>203</v>
      </c>
      <c r="I388" s="159" t="s">
        <v>203</v>
      </c>
      <c r="J388" s="160" t="s">
        <v>203</v>
      </c>
    </row>
    <row r="389" spans="1:10">
      <c r="A389" s="114"/>
      <c r="B389" s="115"/>
      <c r="C389" s="115"/>
      <c r="D389" s="157" t="s">
        <v>551</v>
      </c>
      <c r="E389" s="158">
        <v>1174</v>
      </c>
      <c r="F389" s="159">
        <v>4852.44643</v>
      </c>
      <c r="G389" s="159">
        <v>653</v>
      </c>
      <c r="H389" s="159">
        <v>3185.1825200000003</v>
      </c>
      <c r="I389" s="159">
        <v>3</v>
      </c>
      <c r="J389" s="160">
        <v>18.737000000000002</v>
      </c>
    </row>
    <row r="390" spans="1:10">
      <c r="A390" s="114"/>
      <c r="B390" s="115"/>
      <c r="C390" s="115"/>
      <c r="D390" s="157" t="s">
        <v>553</v>
      </c>
      <c r="E390" s="158">
        <v>1193</v>
      </c>
      <c r="F390" s="159">
        <v>4089.9751500000007</v>
      </c>
      <c r="G390" s="159">
        <v>1187</v>
      </c>
      <c r="H390" s="159">
        <v>4085.5751500000006</v>
      </c>
      <c r="I390" s="159">
        <v>0</v>
      </c>
      <c r="J390" s="160">
        <v>0</v>
      </c>
    </row>
    <row r="391" spans="1:10">
      <c r="A391" s="114"/>
      <c r="B391" s="115"/>
      <c r="C391" s="115"/>
      <c r="D391" s="157" t="s">
        <v>536</v>
      </c>
      <c r="E391" s="158">
        <v>58</v>
      </c>
      <c r="F391" s="159">
        <v>704.6160000000001</v>
      </c>
      <c r="G391" s="159">
        <v>20</v>
      </c>
      <c r="H391" s="159">
        <v>127.27999999999999</v>
      </c>
      <c r="I391" s="159">
        <v>0</v>
      </c>
      <c r="J391" s="160">
        <v>0</v>
      </c>
    </row>
    <row r="392" spans="1:10">
      <c r="A392" s="114"/>
      <c r="B392" s="115"/>
      <c r="C392" s="115"/>
      <c r="D392" s="157" t="s">
        <v>554</v>
      </c>
      <c r="E392" s="158">
        <v>95</v>
      </c>
      <c r="F392" s="159">
        <v>341.67034000000001</v>
      </c>
      <c r="G392" s="159">
        <v>20</v>
      </c>
      <c r="H392" s="159">
        <v>70.505200000000002</v>
      </c>
      <c r="I392" s="159">
        <v>1</v>
      </c>
      <c r="J392" s="160">
        <v>2</v>
      </c>
    </row>
    <row r="393" spans="1:10">
      <c r="A393" s="114"/>
      <c r="B393" s="115"/>
      <c r="C393" s="115"/>
      <c r="D393" s="157" t="s">
        <v>217</v>
      </c>
      <c r="E393" s="158">
        <v>12</v>
      </c>
      <c r="F393" s="159">
        <v>226.9</v>
      </c>
      <c r="G393" s="159">
        <v>0</v>
      </c>
      <c r="H393" s="159">
        <v>0</v>
      </c>
      <c r="I393" s="159">
        <v>0</v>
      </c>
      <c r="J393" s="160">
        <v>0</v>
      </c>
    </row>
    <row r="394" spans="1:10">
      <c r="A394" s="114"/>
      <c r="B394" s="115"/>
      <c r="C394" s="115" t="s">
        <v>290</v>
      </c>
      <c r="D394" s="157"/>
      <c r="E394" s="158" t="s">
        <v>203</v>
      </c>
      <c r="F394" s="159" t="s">
        <v>203</v>
      </c>
      <c r="G394" s="159" t="s">
        <v>203</v>
      </c>
      <c r="H394" s="159" t="s">
        <v>203</v>
      </c>
      <c r="I394" s="159" t="s">
        <v>203</v>
      </c>
      <c r="J394" s="160" t="s">
        <v>203</v>
      </c>
    </row>
    <row r="395" spans="1:10">
      <c r="A395" s="114"/>
      <c r="B395" s="115"/>
      <c r="C395" s="115"/>
      <c r="D395" s="157" t="s">
        <v>551</v>
      </c>
      <c r="E395" s="158">
        <v>73</v>
      </c>
      <c r="F395" s="159">
        <v>156.04510000000002</v>
      </c>
      <c r="G395" s="159">
        <v>36</v>
      </c>
      <c r="H395" s="159">
        <v>112.8261</v>
      </c>
      <c r="I395" s="159">
        <v>0</v>
      </c>
      <c r="J395" s="160">
        <v>0</v>
      </c>
    </row>
    <row r="396" spans="1:10">
      <c r="A396" s="114"/>
      <c r="B396" s="115"/>
      <c r="C396" s="115"/>
      <c r="D396" s="157" t="s">
        <v>547</v>
      </c>
      <c r="E396" s="158">
        <v>56</v>
      </c>
      <c r="F396" s="159">
        <v>69.86</v>
      </c>
      <c r="G396" s="159">
        <v>1</v>
      </c>
      <c r="H396" s="159">
        <v>0.9</v>
      </c>
      <c r="I396" s="159">
        <v>0</v>
      </c>
      <c r="J396" s="160">
        <v>0</v>
      </c>
    </row>
    <row r="397" spans="1:10">
      <c r="A397" s="114"/>
      <c r="B397" s="115"/>
      <c r="C397" s="115"/>
      <c r="D397" s="157" t="s">
        <v>534</v>
      </c>
      <c r="E397" s="158">
        <v>7</v>
      </c>
      <c r="F397" s="159">
        <v>19.03</v>
      </c>
      <c r="G397" s="159">
        <v>3</v>
      </c>
      <c r="H397" s="159">
        <v>8.89</v>
      </c>
      <c r="I397" s="159">
        <v>0</v>
      </c>
      <c r="J397" s="160">
        <v>0</v>
      </c>
    </row>
    <row r="398" spans="1:10">
      <c r="A398" s="114"/>
      <c r="B398" s="115"/>
      <c r="C398" s="115"/>
      <c r="D398" s="157" t="s">
        <v>576</v>
      </c>
      <c r="E398" s="158">
        <v>3</v>
      </c>
      <c r="F398" s="159">
        <v>0.31889999999999996</v>
      </c>
      <c r="G398" s="159">
        <v>1</v>
      </c>
      <c r="H398" s="159">
        <v>0.29899999999999999</v>
      </c>
      <c r="I398" s="159">
        <v>0</v>
      </c>
      <c r="J398" s="160">
        <v>0</v>
      </c>
    </row>
    <row r="399" spans="1:10">
      <c r="A399" s="114"/>
      <c r="B399" s="115"/>
      <c r="C399" s="115"/>
      <c r="D399" s="157" t="s">
        <v>537</v>
      </c>
      <c r="E399" s="158">
        <v>1</v>
      </c>
      <c r="F399" s="159">
        <v>0.25</v>
      </c>
      <c r="G399" s="159">
        <v>0</v>
      </c>
      <c r="H399" s="159">
        <v>0</v>
      </c>
      <c r="I399" s="159">
        <v>0</v>
      </c>
      <c r="J399" s="160">
        <v>0</v>
      </c>
    </row>
    <row r="400" spans="1:10">
      <c r="A400" s="114"/>
      <c r="B400" s="115"/>
      <c r="C400" s="115" t="s">
        <v>291</v>
      </c>
      <c r="D400" s="157"/>
      <c r="E400" s="158" t="s">
        <v>203</v>
      </c>
      <c r="F400" s="159" t="s">
        <v>203</v>
      </c>
      <c r="G400" s="159" t="s">
        <v>203</v>
      </c>
      <c r="H400" s="159" t="s">
        <v>203</v>
      </c>
      <c r="I400" s="159" t="s">
        <v>203</v>
      </c>
      <c r="J400" s="160" t="s">
        <v>203</v>
      </c>
    </row>
    <row r="401" spans="1:10">
      <c r="A401" s="114"/>
      <c r="B401" s="115"/>
      <c r="C401" s="115"/>
      <c r="D401" s="157" t="s">
        <v>551</v>
      </c>
      <c r="E401" s="158">
        <v>191</v>
      </c>
      <c r="F401" s="159">
        <v>2397.3302400000002</v>
      </c>
      <c r="G401" s="159">
        <v>185</v>
      </c>
      <c r="H401" s="159">
        <v>2369.7874400000005</v>
      </c>
      <c r="I401" s="159">
        <v>2</v>
      </c>
      <c r="J401" s="160">
        <v>10.1652</v>
      </c>
    </row>
    <row r="402" spans="1:10">
      <c r="A402" s="114"/>
      <c r="B402" s="115"/>
      <c r="C402" s="115"/>
      <c r="D402" s="157" t="s">
        <v>553</v>
      </c>
      <c r="E402" s="158">
        <v>55</v>
      </c>
      <c r="F402" s="159">
        <v>121.80326000000001</v>
      </c>
      <c r="G402" s="159">
        <v>28</v>
      </c>
      <c r="H402" s="159">
        <v>108.82310000000001</v>
      </c>
      <c r="I402" s="159">
        <v>0</v>
      </c>
      <c r="J402" s="160">
        <v>0</v>
      </c>
    </row>
    <row r="403" spans="1:10">
      <c r="A403" s="114"/>
      <c r="B403" s="115"/>
      <c r="C403" s="115"/>
      <c r="D403" s="157" t="s">
        <v>534</v>
      </c>
      <c r="E403" s="158">
        <v>5</v>
      </c>
      <c r="F403" s="159">
        <v>105.16667000000001</v>
      </c>
      <c r="G403" s="159">
        <v>3</v>
      </c>
      <c r="H403" s="159">
        <v>71.654020000000003</v>
      </c>
      <c r="I403" s="159">
        <v>0</v>
      </c>
      <c r="J403" s="160">
        <v>0</v>
      </c>
    </row>
    <row r="404" spans="1:10">
      <c r="A404" s="114"/>
      <c r="B404" s="115"/>
      <c r="C404" s="115"/>
      <c r="D404" s="157" t="s">
        <v>547</v>
      </c>
      <c r="E404" s="158">
        <v>56</v>
      </c>
      <c r="F404" s="159">
        <v>71.01088</v>
      </c>
      <c r="G404" s="159">
        <v>34</v>
      </c>
      <c r="H404" s="159">
        <v>47.754560000000005</v>
      </c>
      <c r="I404" s="159">
        <v>0</v>
      </c>
      <c r="J404" s="160">
        <v>0</v>
      </c>
    </row>
    <row r="405" spans="1:10">
      <c r="A405" s="114"/>
      <c r="B405" s="115"/>
      <c r="C405" s="115"/>
      <c r="D405" s="157" t="s">
        <v>541</v>
      </c>
      <c r="E405" s="158">
        <v>4</v>
      </c>
      <c r="F405" s="159">
        <v>50.09</v>
      </c>
      <c r="G405" s="159">
        <v>0</v>
      </c>
      <c r="H405" s="159">
        <v>0</v>
      </c>
      <c r="I405" s="159">
        <v>0</v>
      </c>
      <c r="J405" s="160">
        <v>0</v>
      </c>
    </row>
    <row r="406" spans="1:10">
      <c r="A406" s="114"/>
      <c r="B406" s="115"/>
      <c r="C406" s="115" t="s">
        <v>285</v>
      </c>
      <c r="D406" s="157"/>
      <c r="E406" s="158" t="s">
        <v>203</v>
      </c>
      <c r="F406" s="159" t="s">
        <v>203</v>
      </c>
      <c r="G406" s="159" t="s">
        <v>203</v>
      </c>
      <c r="H406" s="159" t="s">
        <v>203</v>
      </c>
      <c r="I406" s="159" t="s">
        <v>203</v>
      </c>
      <c r="J406" s="160" t="s">
        <v>203</v>
      </c>
    </row>
    <row r="407" spans="1:10">
      <c r="A407" s="114"/>
      <c r="B407" s="115"/>
      <c r="C407" s="115"/>
      <c r="D407" s="157" t="s">
        <v>551</v>
      </c>
      <c r="E407" s="158">
        <v>1945</v>
      </c>
      <c r="F407" s="159">
        <v>24289.450000000004</v>
      </c>
      <c r="G407" s="159">
        <v>1858</v>
      </c>
      <c r="H407" s="159">
        <v>23591.348600000008</v>
      </c>
      <c r="I407" s="159">
        <v>0</v>
      </c>
      <c r="J407" s="160">
        <v>0</v>
      </c>
    </row>
    <row r="408" spans="1:10">
      <c r="A408" s="114"/>
      <c r="B408" s="115"/>
      <c r="C408" s="115"/>
      <c r="D408" s="157" t="s">
        <v>569</v>
      </c>
      <c r="E408" s="158">
        <v>128</v>
      </c>
      <c r="F408" s="159">
        <v>1542.7921899999999</v>
      </c>
      <c r="G408" s="159">
        <v>37</v>
      </c>
      <c r="H408" s="159">
        <v>407.74233000000004</v>
      </c>
      <c r="I408" s="159">
        <v>0</v>
      </c>
      <c r="J408" s="160">
        <v>0</v>
      </c>
    </row>
    <row r="409" spans="1:10">
      <c r="A409" s="114"/>
      <c r="B409" s="115"/>
      <c r="C409" s="115"/>
      <c r="D409" s="157" t="s">
        <v>577</v>
      </c>
      <c r="E409" s="158">
        <v>21</v>
      </c>
      <c r="F409" s="159">
        <v>399.608</v>
      </c>
      <c r="G409" s="159">
        <v>1</v>
      </c>
      <c r="H409" s="159">
        <v>24</v>
      </c>
      <c r="I409" s="159">
        <v>0</v>
      </c>
      <c r="J409" s="160">
        <v>0</v>
      </c>
    </row>
    <row r="410" spans="1:10">
      <c r="A410" s="114"/>
      <c r="B410" s="115"/>
      <c r="C410" s="115"/>
      <c r="D410" s="157" t="s">
        <v>536</v>
      </c>
      <c r="E410" s="158">
        <v>22</v>
      </c>
      <c r="F410" s="159">
        <v>340.92788000000002</v>
      </c>
      <c r="G410" s="159">
        <v>10</v>
      </c>
      <c r="H410" s="159">
        <v>164.38246000000004</v>
      </c>
      <c r="I410" s="159">
        <v>0</v>
      </c>
      <c r="J410" s="160">
        <v>0</v>
      </c>
    </row>
    <row r="411" spans="1:10">
      <c r="A411" s="114"/>
      <c r="B411" s="115"/>
      <c r="C411" s="115"/>
      <c r="D411" s="157" t="s">
        <v>537</v>
      </c>
      <c r="E411" s="158">
        <v>28</v>
      </c>
      <c r="F411" s="159">
        <v>324.07599999999996</v>
      </c>
      <c r="G411" s="159">
        <v>10</v>
      </c>
      <c r="H411" s="159">
        <v>45.692</v>
      </c>
      <c r="I411" s="159">
        <v>0</v>
      </c>
      <c r="J411" s="160">
        <v>0</v>
      </c>
    </row>
    <row r="412" spans="1:10">
      <c r="A412" s="114"/>
      <c r="B412" s="115"/>
      <c r="C412" s="115" t="s">
        <v>248</v>
      </c>
      <c r="D412" s="157"/>
      <c r="E412" s="158" t="s">
        <v>203</v>
      </c>
      <c r="F412" s="159" t="s">
        <v>203</v>
      </c>
      <c r="G412" s="159" t="s">
        <v>203</v>
      </c>
      <c r="H412" s="159" t="s">
        <v>203</v>
      </c>
      <c r="I412" s="159" t="s">
        <v>203</v>
      </c>
      <c r="J412" s="160" t="s">
        <v>203</v>
      </c>
    </row>
    <row r="413" spans="1:10">
      <c r="A413" s="114"/>
      <c r="B413" s="115"/>
      <c r="C413" s="115"/>
      <c r="D413" s="157" t="s">
        <v>551</v>
      </c>
      <c r="E413" s="158">
        <v>173</v>
      </c>
      <c r="F413" s="159">
        <v>1802.0440999999998</v>
      </c>
      <c r="G413" s="159">
        <v>157</v>
      </c>
      <c r="H413" s="159">
        <v>1614.2102799999998</v>
      </c>
      <c r="I413" s="159">
        <v>1</v>
      </c>
      <c r="J413" s="160">
        <v>9.5975999999999999</v>
      </c>
    </row>
    <row r="414" spans="1:10">
      <c r="A414" s="114"/>
      <c r="B414" s="115"/>
      <c r="C414" s="115"/>
      <c r="D414" s="157" t="s">
        <v>561</v>
      </c>
      <c r="E414" s="158">
        <v>1</v>
      </c>
      <c r="F414" s="159">
        <v>8.4750000000000006E-2</v>
      </c>
      <c r="G414" s="159">
        <v>1</v>
      </c>
      <c r="H414" s="159">
        <v>8.4750000000000006E-2</v>
      </c>
      <c r="I414" s="159">
        <v>0</v>
      </c>
      <c r="J414" s="160">
        <v>0</v>
      </c>
    </row>
    <row r="415" spans="1:10">
      <c r="A415" s="114"/>
      <c r="B415" s="115"/>
      <c r="C415" s="115"/>
      <c r="D415" s="157" t="s">
        <v>535</v>
      </c>
      <c r="E415" s="158">
        <v>1</v>
      </c>
      <c r="F415" s="159">
        <v>5.0979999999999998E-2</v>
      </c>
      <c r="G415" s="159">
        <v>1</v>
      </c>
      <c r="H415" s="159">
        <v>5.0979999999999998E-2</v>
      </c>
      <c r="I415" s="159">
        <v>0</v>
      </c>
      <c r="J415" s="160">
        <v>0</v>
      </c>
    </row>
    <row r="416" spans="1:10">
      <c r="A416" s="114"/>
      <c r="B416" s="115"/>
      <c r="C416" s="115" t="s">
        <v>292</v>
      </c>
      <c r="D416" s="157"/>
      <c r="E416" s="158" t="s">
        <v>203</v>
      </c>
      <c r="F416" s="159" t="s">
        <v>203</v>
      </c>
      <c r="G416" s="159" t="s">
        <v>203</v>
      </c>
      <c r="H416" s="159" t="s">
        <v>203</v>
      </c>
      <c r="I416" s="159" t="s">
        <v>203</v>
      </c>
      <c r="J416" s="160" t="s">
        <v>203</v>
      </c>
    </row>
    <row r="417" spans="1:10">
      <c r="A417" s="114"/>
      <c r="B417" s="115"/>
      <c r="C417" s="115"/>
      <c r="D417" s="157" t="s">
        <v>551</v>
      </c>
      <c r="E417" s="158">
        <v>143</v>
      </c>
      <c r="F417" s="159">
        <v>2257.9622999999997</v>
      </c>
      <c r="G417" s="159">
        <v>136</v>
      </c>
      <c r="H417" s="159">
        <v>2087.4622999999997</v>
      </c>
      <c r="I417" s="159">
        <v>0</v>
      </c>
      <c r="J417" s="160">
        <v>0</v>
      </c>
    </row>
    <row r="418" spans="1:10">
      <c r="A418" s="114"/>
      <c r="B418" s="115"/>
      <c r="C418" s="115"/>
      <c r="D418" s="157" t="s">
        <v>534</v>
      </c>
      <c r="E418" s="158">
        <v>27</v>
      </c>
      <c r="F418" s="159">
        <v>424.36358000000007</v>
      </c>
      <c r="G418" s="159">
        <v>5</v>
      </c>
      <c r="H418" s="159">
        <v>107.36277</v>
      </c>
      <c r="I418" s="159">
        <v>0</v>
      </c>
      <c r="J418" s="160">
        <v>0</v>
      </c>
    </row>
    <row r="419" spans="1:10">
      <c r="A419" s="114"/>
      <c r="B419" s="115"/>
      <c r="C419" s="115"/>
      <c r="D419" s="157" t="s">
        <v>553</v>
      </c>
      <c r="E419" s="158">
        <v>177</v>
      </c>
      <c r="F419" s="159">
        <v>292.69916000000001</v>
      </c>
      <c r="G419" s="159">
        <v>166</v>
      </c>
      <c r="H419" s="159">
        <v>291.17</v>
      </c>
      <c r="I419" s="159">
        <v>0</v>
      </c>
      <c r="J419" s="160">
        <v>0</v>
      </c>
    </row>
    <row r="420" spans="1:10">
      <c r="A420" s="114"/>
      <c r="B420" s="115"/>
      <c r="C420" s="115"/>
      <c r="D420" s="157" t="s">
        <v>556</v>
      </c>
      <c r="E420" s="158">
        <v>9</v>
      </c>
      <c r="F420" s="159">
        <v>137.06</v>
      </c>
      <c r="G420" s="159">
        <v>0</v>
      </c>
      <c r="H420" s="159">
        <v>0</v>
      </c>
      <c r="I420" s="159">
        <v>0</v>
      </c>
      <c r="J420" s="160">
        <v>0</v>
      </c>
    </row>
    <row r="421" spans="1:10">
      <c r="A421" s="114"/>
      <c r="B421" s="115"/>
      <c r="C421" s="115"/>
      <c r="D421" s="157" t="s">
        <v>547</v>
      </c>
      <c r="E421" s="158">
        <v>18</v>
      </c>
      <c r="F421" s="159">
        <v>63.271000000000001</v>
      </c>
      <c r="G421" s="159">
        <v>2</v>
      </c>
      <c r="H421" s="159">
        <v>12.023999999999999</v>
      </c>
      <c r="I421" s="159">
        <v>0</v>
      </c>
      <c r="J421" s="160">
        <v>0</v>
      </c>
    </row>
    <row r="422" spans="1:10">
      <c r="A422" s="114"/>
      <c r="B422" s="115" t="s">
        <v>293</v>
      </c>
      <c r="C422" s="115"/>
      <c r="D422" s="157"/>
      <c r="E422" s="158" t="s">
        <v>203</v>
      </c>
      <c r="F422" s="159" t="s">
        <v>203</v>
      </c>
      <c r="G422" s="159" t="s">
        <v>203</v>
      </c>
      <c r="H422" s="159" t="s">
        <v>203</v>
      </c>
      <c r="I422" s="159" t="s">
        <v>203</v>
      </c>
      <c r="J422" s="160" t="s">
        <v>203</v>
      </c>
    </row>
    <row r="423" spans="1:10">
      <c r="A423" s="114"/>
      <c r="B423" s="115"/>
      <c r="C423" s="115" t="s">
        <v>294</v>
      </c>
      <c r="D423" s="157"/>
      <c r="E423" s="158" t="s">
        <v>203</v>
      </c>
      <c r="F423" s="159" t="s">
        <v>203</v>
      </c>
      <c r="G423" s="159" t="s">
        <v>203</v>
      </c>
      <c r="H423" s="159" t="s">
        <v>203</v>
      </c>
      <c r="I423" s="159" t="s">
        <v>203</v>
      </c>
      <c r="J423" s="160" t="s">
        <v>203</v>
      </c>
    </row>
    <row r="424" spans="1:10">
      <c r="A424" s="114"/>
      <c r="B424" s="115"/>
      <c r="C424" s="115"/>
      <c r="D424" s="157" t="s">
        <v>551</v>
      </c>
      <c r="E424" s="158">
        <v>7435</v>
      </c>
      <c r="F424" s="159">
        <v>44406.366420000028</v>
      </c>
      <c r="G424" s="159">
        <v>772</v>
      </c>
      <c r="H424" s="159">
        <v>3532.34195</v>
      </c>
      <c r="I424" s="159">
        <v>1</v>
      </c>
      <c r="J424" s="160">
        <v>1</v>
      </c>
    </row>
    <row r="425" spans="1:10">
      <c r="A425" s="114"/>
      <c r="B425" s="115"/>
      <c r="C425" s="115"/>
      <c r="D425" s="157" t="s">
        <v>556</v>
      </c>
      <c r="E425" s="158">
        <v>1285</v>
      </c>
      <c r="F425" s="159">
        <v>19469.42798</v>
      </c>
      <c r="G425" s="159">
        <v>670</v>
      </c>
      <c r="H425" s="159">
        <v>10140.065979999999</v>
      </c>
      <c r="I425" s="159">
        <v>8</v>
      </c>
      <c r="J425" s="160">
        <v>131.99600000000001</v>
      </c>
    </row>
    <row r="426" spans="1:10">
      <c r="A426" s="114"/>
      <c r="B426" s="115"/>
      <c r="C426" s="115"/>
      <c r="D426" s="157" t="s">
        <v>554</v>
      </c>
      <c r="E426" s="158">
        <v>3403</v>
      </c>
      <c r="F426" s="159">
        <v>18291.675969999993</v>
      </c>
      <c r="G426" s="159">
        <v>2067</v>
      </c>
      <c r="H426" s="159">
        <v>12264.595830000004</v>
      </c>
      <c r="I426" s="159">
        <v>5</v>
      </c>
      <c r="J426" s="160">
        <v>27.445</v>
      </c>
    </row>
    <row r="427" spans="1:10">
      <c r="A427" s="114"/>
      <c r="B427" s="115"/>
      <c r="C427" s="115"/>
      <c r="D427" s="157" t="s">
        <v>567</v>
      </c>
      <c r="E427" s="158">
        <v>2546</v>
      </c>
      <c r="F427" s="159">
        <v>14883.25275</v>
      </c>
      <c r="G427" s="159">
        <v>152</v>
      </c>
      <c r="H427" s="159">
        <v>674.92405000000031</v>
      </c>
      <c r="I427" s="159">
        <v>1</v>
      </c>
      <c r="J427" s="160">
        <v>9.6744000000000003</v>
      </c>
    </row>
    <row r="428" spans="1:10">
      <c r="A428" s="114"/>
      <c r="B428" s="115"/>
      <c r="C428" s="115"/>
      <c r="D428" s="157" t="s">
        <v>572</v>
      </c>
      <c r="E428" s="158">
        <v>616</v>
      </c>
      <c r="F428" s="159">
        <v>13358.683409999998</v>
      </c>
      <c r="G428" s="159">
        <v>40</v>
      </c>
      <c r="H428" s="159">
        <v>360.13159999999999</v>
      </c>
      <c r="I428" s="159">
        <v>0</v>
      </c>
      <c r="J428" s="160">
        <v>0</v>
      </c>
    </row>
    <row r="429" spans="1:10">
      <c r="A429" s="114"/>
      <c r="B429" s="115"/>
      <c r="C429" s="115" t="s">
        <v>295</v>
      </c>
      <c r="D429" s="157"/>
      <c r="E429" s="158" t="s">
        <v>203</v>
      </c>
      <c r="F429" s="159" t="s">
        <v>203</v>
      </c>
      <c r="G429" s="159" t="s">
        <v>203</v>
      </c>
      <c r="H429" s="159" t="s">
        <v>203</v>
      </c>
      <c r="I429" s="159" t="s">
        <v>203</v>
      </c>
      <c r="J429" s="160" t="s">
        <v>203</v>
      </c>
    </row>
    <row r="430" spans="1:10">
      <c r="A430" s="114"/>
      <c r="B430" s="115"/>
      <c r="C430" s="115"/>
      <c r="D430" s="157" t="s">
        <v>551</v>
      </c>
      <c r="E430" s="158">
        <v>2215</v>
      </c>
      <c r="F430" s="159">
        <v>13699.972589999999</v>
      </c>
      <c r="G430" s="159">
        <v>397</v>
      </c>
      <c r="H430" s="159">
        <v>1922.4906799999994</v>
      </c>
      <c r="I430" s="159">
        <v>1</v>
      </c>
      <c r="J430" s="160">
        <v>2.58</v>
      </c>
    </row>
    <row r="431" spans="1:10">
      <c r="A431" s="114"/>
      <c r="B431" s="115"/>
      <c r="C431" s="115"/>
      <c r="D431" s="157" t="s">
        <v>547</v>
      </c>
      <c r="E431" s="158">
        <v>197</v>
      </c>
      <c r="F431" s="159">
        <v>534.26062999999999</v>
      </c>
      <c r="G431" s="159">
        <v>4</v>
      </c>
      <c r="H431" s="159">
        <v>5.0359999999999996</v>
      </c>
      <c r="I431" s="159">
        <v>0</v>
      </c>
      <c r="J431" s="160">
        <v>0</v>
      </c>
    </row>
    <row r="432" spans="1:10">
      <c r="A432" s="114"/>
      <c r="B432" s="115"/>
      <c r="C432" s="115"/>
      <c r="D432" s="157" t="s">
        <v>554</v>
      </c>
      <c r="E432" s="158">
        <v>109</v>
      </c>
      <c r="F432" s="159">
        <v>436.71100000000001</v>
      </c>
      <c r="G432" s="159">
        <v>79</v>
      </c>
      <c r="H432" s="159">
        <v>396.95300000000003</v>
      </c>
      <c r="I432" s="159">
        <v>0</v>
      </c>
      <c r="J432" s="160">
        <v>0</v>
      </c>
    </row>
    <row r="433" spans="1:10">
      <c r="A433" s="114"/>
      <c r="B433" s="115"/>
      <c r="C433" s="115"/>
      <c r="D433" s="157" t="s">
        <v>562</v>
      </c>
      <c r="E433" s="158">
        <v>80</v>
      </c>
      <c r="F433" s="159">
        <v>236.51899999999995</v>
      </c>
      <c r="G433" s="159">
        <v>12</v>
      </c>
      <c r="H433" s="159">
        <v>37.367999999999995</v>
      </c>
      <c r="I433" s="159">
        <v>0</v>
      </c>
      <c r="J433" s="160">
        <v>0</v>
      </c>
    </row>
    <row r="434" spans="1:10">
      <c r="A434" s="114"/>
      <c r="B434" s="115"/>
      <c r="C434" s="115"/>
      <c r="D434" s="157" t="s">
        <v>556</v>
      </c>
      <c r="E434" s="158">
        <v>19</v>
      </c>
      <c r="F434" s="159">
        <v>182.89</v>
      </c>
      <c r="G434" s="159">
        <v>0</v>
      </c>
      <c r="H434" s="159">
        <v>0</v>
      </c>
      <c r="I434" s="159">
        <v>0</v>
      </c>
      <c r="J434" s="160">
        <v>0</v>
      </c>
    </row>
    <row r="435" spans="1:10">
      <c r="A435" s="114"/>
      <c r="B435" s="115"/>
      <c r="C435" s="115" t="s">
        <v>296</v>
      </c>
      <c r="D435" s="157"/>
      <c r="E435" s="158" t="s">
        <v>203</v>
      </c>
      <c r="F435" s="159" t="s">
        <v>203</v>
      </c>
      <c r="G435" s="159" t="s">
        <v>203</v>
      </c>
      <c r="H435" s="159" t="s">
        <v>203</v>
      </c>
      <c r="I435" s="159" t="s">
        <v>203</v>
      </c>
      <c r="J435" s="160" t="s">
        <v>203</v>
      </c>
    </row>
    <row r="436" spans="1:10">
      <c r="A436" s="114"/>
      <c r="B436" s="115"/>
      <c r="C436" s="115"/>
      <c r="D436" s="157" t="s">
        <v>551</v>
      </c>
      <c r="E436" s="158">
        <v>1871</v>
      </c>
      <c r="F436" s="159">
        <v>6803.021289999997</v>
      </c>
      <c r="G436" s="159">
        <v>351</v>
      </c>
      <c r="H436" s="159">
        <v>1156.1074699999999</v>
      </c>
      <c r="I436" s="159">
        <v>1</v>
      </c>
      <c r="J436" s="160">
        <v>10.06</v>
      </c>
    </row>
    <row r="437" spans="1:10">
      <c r="A437" s="114"/>
      <c r="B437" s="115"/>
      <c r="C437" s="115"/>
      <c r="D437" s="157" t="s">
        <v>565</v>
      </c>
      <c r="E437" s="158">
        <v>474</v>
      </c>
      <c r="F437" s="159">
        <v>5368.5337500000014</v>
      </c>
      <c r="G437" s="159">
        <v>183</v>
      </c>
      <c r="H437" s="159">
        <v>2160.2781499999992</v>
      </c>
      <c r="I437" s="159">
        <v>0</v>
      </c>
      <c r="J437" s="160">
        <v>0</v>
      </c>
    </row>
    <row r="438" spans="1:10">
      <c r="A438" s="114"/>
      <c r="B438" s="115"/>
      <c r="C438" s="115"/>
      <c r="D438" s="157" t="s">
        <v>554</v>
      </c>
      <c r="E438" s="158">
        <v>501</v>
      </c>
      <c r="F438" s="159">
        <v>2319.8232000000003</v>
      </c>
      <c r="G438" s="159">
        <v>125</v>
      </c>
      <c r="H438" s="159">
        <v>502.55591000000004</v>
      </c>
      <c r="I438" s="159">
        <v>3</v>
      </c>
      <c r="J438" s="160">
        <v>9.0920000000000005</v>
      </c>
    </row>
    <row r="439" spans="1:10">
      <c r="A439" s="114"/>
      <c r="B439" s="115"/>
      <c r="C439" s="115"/>
      <c r="D439" s="157" t="s">
        <v>536</v>
      </c>
      <c r="E439" s="158">
        <v>223</v>
      </c>
      <c r="F439" s="159">
        <v>2178.8581000000004</v>
      </c>
      <c r="G439" s="159">
        <v>60</v>
      </c>
      <c r="H439" s="159">
        <v>638.04479000000015</v>
      </c>
      <c r="I439" s="159">
        <v>0</v>
      </c>
      <c r="J439" s="160">
        <v>0</v>
      </c>
    </row>
    <row r="440" spans="1:10">
      <c r="A440" s="114"/>
      <c r="B440" s="115"/>
      <c r="C440" s="115"/>
      <c r="D440" s="157" t="s">
        <v>553</v>
      </c>
      <c r="E440" s="158">
        <v>375</v>
      </c>
      <c r="F440" s="159">
        <v>1484.0692800000002</v>
      </c>
      <c r="G440" s="159">
        <v>73</v>
      </c>
      <c r="H440" s="159">
        <v>438.07049999999998</v>
      </c>
      <c r="I440" s="159">
        <v>1</v>
      </c>
      <c r="J440" s="160">
        <v>1.08</v>
      </c>
    </row>
    <row r="441" spans="1:10">
      <c r="A441" s="114"/>
      <c r="B441" s="115"/>
      <c r="C441" s="115" t="s">
        <v>285</v>
      </c>
      <c r="D441" s="157"/>
      <c r="E441" s="158" t="s">
        <v>203</v>
      </c>
      <c r="F441" s="159" t="s">
        <v>203</v>
      </c>
      <c r="G441" s="159" t="s">
        <v>203</v>
      </c>
      <c r="H441" s="159" t="s">
        <v>203</v>
      </c>
      <c r="I441" s="159" t="s">
        <v>203</v>
      </c>
      <c r="J441" s="160" t="s">
        <v>203</v>
      </c>
    </row>
    <row r="442" spans="1:10">
      <c r="A442" s="114"/>
      <c r="B442" s="115"/>
      <c r="C442" s="115"/>
      <c r="D442" s="157" t="s">
        <v>551</v>
      </c>
      <c r="E442" s="158">
        <v>10033</v>
      </c>
      <c r="F442" s="159">
        <v>62783.21148000002</v>
      </c>
      <c r="G442" s="159">
        <v>1694</v>
      </c>
      <c r="H442" s="159">
        <v>8907.5090799999944</v>
      </c>
      <c r="I442" s="159">
        <v>2</v>
      </c>
      <c r="J442" s="160">
        <v>3.2960000000000003</v>
      </c>
    </row>
    <row r="443" spans="1:10">
      <c r="A443" s="114"/>
      <c r="B443" s="115"/>
      <c r="C443" s="115"/>
      <c r="D443" s="157" t="s">
        <v>554</v>
      </c>
      <c r="E443" s="158">
        <v>8678</v>
      </c>
      <c r="F443" s="159">
        <v>43998.009399999988</v>
      </c>
      <c r="G443" s="159">
        <v>7681</v>
      </c>
      <c r="H443" s="159">
        <v>39580.93400999999</v>
      </c>
      <c r="I443" s="159">
        <v>12</v>
      </c>
      <c r="J443" s="160">
        <v>81.066840000000013</v>
      </c>
    </row>
    <row r="444" spans="1:10">
      <c r="A444" s="114"/>
      <c r="B444" s="115"/>
      <c r="C444" s="115"/>
      <c r="D444" s="157" t="s">
        <v>547</v>
      </c>
      <c r="E444" s="158">
        <v>6602</v>
      </c>
      <c r="F444" s="159">
        <v>30509.747630000005</v>
      </c>
      <c r="G444" s="159">
        <v>753</v>
      </c>
      <c r="H444" s="159">
        <v>2872.138509999998</v>
      </c>
      <c r="I444" s="159">
        <v>2</v>
      </c>
      <c r="J444" s="160">
        <v>15.509</v>
      </c>
    </row>
    <row r="445" spans="1:10">
      <c r="A445" s="114"/>
      <c r="B445" s="115"/>
      <c r="C445" s="115"/>
      <c r="D445" s="157" t="s">
        <v>567</v>
      </c>
      <c r="E445" s="158">
        <v>3236</v>
      </c>
      <c r="F445" s="159">
        <v>13964.131149999999</v>
      </c>
      <c r="G445" s="159">
        <v>395</v>
      </c>
      <c r="H445" s="159">
        <v>1812.9113100000002</v>
      </c>
      <c r="I445" s="159">
        <v>4</v>
      </c>
      <c r="J445" s="160">
        <v>18.302</v>
      </c>
    </row>
    <row r="446" spans="1:10">
      <c r="A446" s="114"/>
      <c r="B446" s="115"/>
      <c r="C446" s="115"/>
      <c r="D446" s="157" t="s">
        <v>553</v>
      </c>
      <c r="E446" s="158">
        <v>478</v>
      </c>
      <c r="F446" s="159">
        <v>1128.9051400000003</v>
      </c>
      <c r="G446" s="159">
        <v>117</v>
      </c>
      <c r="H446" s="159">
        <v>227.93512000000007</v>
      </c>
      <c r="I446" s="159">
        <v>5</v>
      </c>
      <c r="J446" s="160">
        <v>6.3314000000000004</v>
      </c>
    </row>
    <row r="447" spans="1:10">
      <c r="A447" s="114"/>
      <c r="B447" s="115"/>
      <c r="C447" s="115" t="s">
        <v>248</v>
      </c>
      <c r="D447" s="157"/>
      <c r="E447" s="158" t="s">
        <v>203</v>
      </c>
      <c r="F447" s="159" t="s">
        <v>203</v>
      </c>
      <c r="G447" s="159" t="s">
        <v>203</v>
      </c>
      <c r="H447" s="159" t="s">
        <v>203</v>
      </c>
      <c r="I447" s="159" t="s">
        <v>203</v>
      </c>
      <c r="J447" s="160" t="s">
        <v>203</v>
      </c>
    </row>
    <row r="448" spans="1:10">
      <c r="A448" s="114"/>
      <c r="B448" s="115"/>
      <c r="C448" s="115"/>
      <c r="D448" s="157" t="s">
        <v>551</v>
      </c>
      <c r="E448" s="158">
        <v>8</v>
      </c>
      <c r="F448" s="159">
        <v>57.395009999999999</v>
      </c>
      <c r="G448" s="159">
        <v>2</v>
      </c>
      <c r="H448" s="159">
        <v>12.441419999999999</v>
      </c>
      <c r="I448" s="159">
        <v>0</v>
      </c>
      <c r="J448" s="160">
        <v>0</v>
      </c>
    </row>
    <row r="449" spans="1:10">
      <c r="A449" s="114"/>
      <c r="B449" s="115"/>
      <c r="C449" s="115"/>
      <c r="D449" s="157" t="s">
        <v>540</v>
      </c>
      <c r="E449" s="158">
        <v>10</v>
      </c>
      <c r="F449" s="159">
        <v>2.2608000000000001</v>
      </c>
      <c r="G449" s="159">
        <v>2</v>
      </c>
      <c r="H449" s="159">
        <v>0.88680000000000003</v>
      </c>
      <c r="I449" s="159">
        <v>0</v>
      </c>
      <c r="J449" s="160">
        <v>0</v>
      </c>
    </row>
    <row r="450" spans="1:10">
      <c r="A450" s="114"/>
      <c r="B450" s="115"/>
      <c r="C450" s="115"/>
      <c r="D450" s="157" t="s">
        <v>561</v>
      </c>
      <c r="E450" s="158">
        <v>1</v>
      </c>
      <c r="F450" s="159">
        <v>0.121</v>
      </c>
      <c r="G450" s="159">
        <v>1</v>
      </c>
      <c r="H450" s="159">
        <v>0.121</v>
      </c>
      <c r="I450" s="159">
        <v>0</v>
      </c>
      <c r="J450" s="160">
        <v>0</v>
      </c>
    </row>
    <row r="451" spans="1:10">
      <c r="A451" s="114"/>
      <c r="B451" s="115"/>
      <c r="C451" s="115" t="s">
        <v>286</v>
      </c>
      <c r="D451" s="157"/>
      <c r="E451" s="158" t="s">
        <v>203</v>
      </c>
      <c r="F451" s="159" t="s">
        <v>203</v>
      </c>
      <c r="G451" s="159" t="s">
        <v>203</v>
      </c>
      <c r="H451" s="159" t="s">
        <v>203</v>
      </c>
      <c r="I451" s="159" t="s">
        <v>203</v>
      </c>
      <c r="J451" s="160" t="s">
        <v>203</v>
      </c>
    </row>
    <row r="452" spans="1:10">
      <c r="A452" s="114"/>
      <c r="B452" s="115"/>
      <c r="C452" s="115"/>
      <c r="D452" s="157" t="s">
        <v>554</v>
      </c>
      <c r="E452" s="158">
        <v>28</v>
      </c>
      <c r="F452" s="159">
        <v>20.031519999999997</v>
      </c>
      <c r="G452" s="159">
        <v>4</v>
      </c>
      <c r="H452" s="159">
        <v>1.3402799999999999</v>
      </c>
      <c r="I452" s="159">
        <v>0</v>
      </c>
      <c r="J452" s="160">
        <v>0</v>
      </c>
    </row>
    <row r="453" spans="1:10">
      <c r="A453" s="114"/>
      <c r="B453" s="115"/>
      <c r="C453" s="115"/>
      <c r="D453" s="157" t="s">
        <v>551</v>
      </c>
      <c r="E453" s="158">
        <v>3</v>
      </c>
      <c r="F453" s="159">
        <v>10.184999999999999</v>
      </c>
      <c r="G453" s="159">
        <v>1</v>
      </c>
      <c r="H453" s="159">
        <v>9.2249999999999996</v>
      </c>
      <c r="I453" s="159">
        <v>0</v>
      </c>
      <c r="J453" s="160">
        <v>0</v>
      </c>
    </row>
    <row r="454" spans="1:10">
      <c r="A454" s="114"/>
      <c r="B454" s="115"/>
      <c r="C454" s="115"/>
      <c r="D454" s="157" t="s">
        <v>547</v>
      </c>
      <c r="E454" s="158">
        <v>7</v>
      </c>
      <c r="F454" s="159">
        <v>1.5275999999999998</v>
      </c>
      <c r="G454" s="159">
        <v>2</v>
      </c>
      <c r="H454" s="159">
        <v>1.1115999999999999</v>
      </c>
      <c r="I454" s="159">
        <v>0</v>
      </c>
      <c r="J454" s="160">
        <v>0</v>
      </c>
    </row>
    <row r="455" spans="1:10">
      <c r="A455" s="114"/>
      <c r="B455" s="115"/>
      <c r="C455" s="115"/>
      <c r="D455" s="157" t="s">
        <v>572</v>
      </c>
      <c r="E455" s="158">
        <v>2</v>
      </c>
      <c r="F455" s="159">
        <v>0.154</v>
      </c>
      <c r="G455" s="159">
        <v>0</v>
      </c>
      <c r="H455" s="159">
        <v>0</v>
      </c>
      <c r="I455" s="159">
        <v>0</v>
      </c>
      <c r="J455" s="160">
        <v>0</v>
      </c>
    </row>
    <row r="456" spans="1:10">
      <c r="A456" s="114"/>
      <c r="B456" s="115"/>
      <c r="C456" s="115" t="s">
        <v>297</v>
      </c>
      <c r="D456" s="157"/>
      <c r="E456" s="158" t="s">
        <v>203</v>
      </c>
      <c r="F456" s="159" t="s">
        <v>203</v>
      </c>
      <c r="G456" s="159" t="s">
        <v>203</v>
      </c>
      <c r="H456" s="159" t="s">
        <v>203</v>
      </c>
      <c r="I456" s="159" t="s">
        <v>203</v>
      </c>
      <c r="J456" s="160" t="s">
        <v>203</v>
      </c>
    </row>
    <row r="457" spans="1:10">
      <c r="A457" s="114"/>
      <c r="B457" s="115"/>
      <c r="C457" s="115"/>
      <c r="D457" s="157" t="s">
        <v>547</v>
      </c>
      <c r="E457" s="158">
        <v>146</v>
      </c>
      <c r="F457" s="159">
        <v>2772.5279699999996</v>
      </c>
      <c r="G457" s="159">
        <v>2</v>
      </c>
      <c r="H457" s="159">
        <v>1.2980700000000001</v>
      </c>
      <c r="I457" s="159">
        <v>0</v>
      </c>
      <c r="J457" s="160">
        <v>0</v>
      </c>
    </row>
    <row r="458" spans="1:10">
      <c r="A458" s="114"/>
      <c r="B458" s="115"/>
      <c r="C458" s="115"/>
      <c r="D458" s="157" t="s">
        <v>554</v>
      </c>
      <c r="E458" s="158">
        <v>210</v>
      </c>
      <c r="F458" s="159">
        <v>1092.1359999999997</v>
      </c>
      <c r="G458" s="159">
        <v>24</v>
      </c>
      <c r="H458" s="159">
        <v>93.272999999999996</v>
      </c>
      <c r="I458" s="159">
        <v>0</v>
      </c>
      <c r="J458" s="160">
        <v>0</v>
      </c>
    </row>
    <row r="459" spans="1:10">
      <c r="A459" s="114"/>
      <c r="B459" s="115"/>
      <c r="C459" s="115"/>
      <c r="D459" s="157" t="s">
        <v>551</v>
      </c>
      <c r="E459" s="158">
        <v>101</v>
      </c>
      <c r="F459" s="159">
        <v>851.03750000000014</v>
      </c>
      <c r="G459" s="159">
        <v>34</v>
      </c>
      <c r="H459" s="159">
        <v>274.31699999999995</v>
      </c>
      <c r="I459" s="159">
        <v>0</v>
      </c>
      <c r="J459" s="160">
        <v>0</v>
      </c>
    </row>
    <row r="460" spans="1:10">
      <c r="A460" s="114"/>
      <c r="B460" s="115"/>
      <c r="C460" s="115"/>
      <c r="D460" s="157" t="s">
        <v>548</v>
      </c>
      <c r="E460" s="158">
        <v>38</v>
      </c>
      <c r="F460" s="159">
        <v>519.18100000000004</v>
      </c>
      <c r="G460" s="159">
        <v>0</v>
      </c>
      <c r="H460" s="159">
        <v>0</v>
      </c>
      <c r="I460" s="159">
        <v>0</v>
      </c>
      <c r="J460" s="160">
        <v>0</v>
      </c>
    </row>
    <row r="461" spans="1:10">
      <c r="A461" s="114"/>
      <c r="B461" s="115"/>
      <c r="C461" s="115"/>
      <c r="D461" s="157" t="s">
        <v>567</v>
      </c>
      <c r="E461" s="158">
        <v>31</v>
      </c>
      <c r="F461" s="159">
        <v>382.37</v>
      </c>
      <c r="G461" s="159">
        <v>0</v>
      </c>
      <c r="H461" s="159">
        <v>0</v>
      </c>
      <c r="I461" s="159">
        <v>0</v>
      </c>
      <c r="J461" s="160">
        <v>0</v>
      </c>
    </row>
    <row r="462" spans="1:10">
      <c r="A462" s="114"/>
      <c r="B462" s="115" t="s">
        <v>298</v>
      </c>
      <c r="C462" s="115"/>
      <c r="D462" s="157"/>
      <c r="E462" s="158" t="s">
        <v>203</v>
      </c>
      <c r="F462" s="159" t="s">
        <v>203</v>
      </c>
      <c r="G462" s="159" t="s">
        <v>203</v>
      </c>
      <c r="H462" s="159" t="s">
        <v>203</v>
      </c>
      <c r="I462" s="159" t="s">
        <v>203</v>
      </c>
      <c r="J462" s="160" t="s">
        <v>203</v>
      </c>
    </row>
    <row r="463" spans="1:10">
      <c r="A463" s="114"/>
      <c r="B463" s="115"/>
      <c r="C463" s="115" t="s">
        <v>299</v>
      </c>
      <c r="D463" s="157"/>
      <c r="E463" s="158" t="s">
        <v>203</v>
      </c>
      <c r="F463" s="159" t="s">
        <v>203</v>
      </c>
      <c r="G463" s="159" t="s">
        <v>203</v>
      </c>
      <c r="H463" s="159" t="s">
        <v>203</v>
      </c>
      <c r="I463" s="159" t="s">
        <v>203</v>
      </c>
      <c r="J463" s="160" t="s">
        <v>203</v>
      </c>
    </row>
    <row r="464" spans="1:10">
      <c r="A464" s="114"/>
      <c r="B464" s="115"/>
      <c r="C464" s="115"/>
      <c r="D464" s="157" t="s">
        <v>551</v>
      </c>
      <c r="E464" s="158">
        <v>2230</v>
      </c>
      <c r="F464" s="159">
        <v>13069.301919999994</v>
      </c>
      <c r="G464" s="159">
        <v>118</v>
      </c>
      <c r="H464" s="159">
        <v>536.16969999999992</v>
      </c>
      <c r="I464" s="159">
        <v>0</v>
      </c>
      <c r="J464" s="160">
        <v>0</v>
      </c>
    </row>
    <row r="465" spans="1:10">
      <c r="A465" s="114"/>
      <c r="B465" s="115"/>
      <c r="C465" s="115"/>
      <c r="D465" s="157" t="s">
        <v>553</v>
      </c>
      <c r="E465" s="158">
        <v>4048</v>
      </c>
      <c r="F465" s="159">
        <v>7764.0620500000114</v>
      </c>
      <c r="G465" s="159">
        <v>96</v>
      </c>
      <c r="H465" s="159">
        <v>150.92177999999998</v>
      </c>
      <c r="I465" s="159">
        <v>0</v>
      </c>
      <c r="J465" s="160">
        <v>0</v>
      </c>
    </row>
    <row r="466" spans="1:10">
      <c r="A466" s="114"/>
      <c r="B466" s="115"/>
      <c r="C466" s="115"/>
      <c r="D466" s="157" t="s">
        <v>567</v>
      </c>
      <c r="E466" s="158">
        <v>41</v>
      </c>
      <c r="F466" s="159">
        <v>1156.45721</v>
      </c>
      <c r="G466" s="159">
        <v>0</v>
      </c>
      <c r="H466" s="159">
        <v>0</v>
      </c>
      <c r="I466" s="159">
        <v>0</v>
      </c>
      <c r="J466" s="160">
        <v>0</v>
      </c>
    </row>
    <row r="467" spans="1:10">
      <c r="A467" s="114"/>
      <c r="B467" s="115"/>
      <c r="C467" s="115"/>
      <c r="D467" s="157" t="s">
        <v>573</v>
      </c>
      <c r="E467" s="158">
        <v>65</v>
      </c>
      <c r="F467" s="159">
        <v>636.63600000000008</v>
      </c>
      <c r="G467" s="159">
        <v>0</v>
      </c>
      <c r="H467" s="159">
        <v>0</v>
      </c>
      <c r="I467" s="159">
        <v>0</v>
      </c>
      <c r="J467" s="160">
        <v>0</v>
      </c>
    </row>
    <row r="468" spans="1:10">
      <c r="A468" s="114"/>
      <c r="B468" s="115"/>
      <c r="C468" s="115"/>
      <c r="D468" s="157" t="s">
        <v>569</v>
      </c>
      <c r="E468" s="158">
        <v>21</v>
      </c>
      <c r="F468" s="159">
        <v>294.52800000000002</v>
      </c>
      <c r="G468" s="159">
        <v>0</v>
      </c>
      <c r="H468" s="159">
        <v>0</v>
      </c>
      <c r="I468" s="159">
        <v>0</v>
      </c>
      <c r="J468" s="160">
        <v>0</v>
      </c>
    </row>
    <row r="469" spans="1:10">
      <c r="A469" s="114"/>
      <c r="B469" s="115"/>
      <c r="C469" s="115" t="s">
        <v>300</v>
      </c>
      <c r="D469" s="157"/>
      <c r="E469" s="158" t="s">
        <v>203</v>
      </c>
      <c r="F469" s="159" t="s">
        <v>203</v>
      </c>
      <c r="G469" s="159" t="s">
        <v>203</v>
      </c>
      <c r="H469" s="159" t="s">
        <v>203</v>
      </c>
      <c r="I469" s="159" t="s">
        <v>203</v>
      </c>
      <c r="J469" s="160" t="s">
        <v>203</v>
      </c>
    </row>
    <row r="470" spans="1:10">
      <c r="A470" s="114"/>
      <c r="B470" s="115"/>
      <c r="C470" s="115"/>
      <c r="D470" s="157" t="s">
        <v>551</v>
      </c>
      <c r="E470" s="158">
        <v>206</v>
      </c>
      <c r="F470" s="159">
        <v>4101.4436999999998</v>
      </c>
      <c r="G470" s="159">
        <v>1</v>
      </c>
      <c r="H470" s="159">
        <v>0.02</v>
      </c>
      <c r="I470" s="159">
        <v>0</v>
      </c>
      <c r="J470" s="160">
        <v>0</v>
      </c>
    </row>
    <row r="471" spans="1:10">
      <c r="A471" s="114"/>
      <c r="B471" s="115"/>
      <c r="C471" s="115"/>
      <c r="D471" s="157" t="s">
        <v>553</v>
      </c>
      <c r="E471" s="158">
        <v>88</v>
      </c>
      <c r="F471" s="159">
        <v>1439.6150000000002</v>
      </c>
      <c r="G471" s="159">
        <v>5</v>
      </c>
      <c r="H471" s="159">
        <v>30.78</v>
      </c>
      <c r="I471" s="159">
        <v>0</v>
      </c>
      <c r="J471" s="160">
        <v>0</v>
      </c>
    </row>
    <row r="472" spans="1:10">
      <c r="A472" s="114"/>
      <c r="B472" s="115"/>
      <c r="C472" s="115"/>
      <c r="D472" s="157" t="s">
        <v>567</v>
      </c>
      <c r="E472" s="158">
        <v>3</v>
      </c>
      <c r="F472" s="159">
        <v>56</v>
      </c>
      <c r="G472" s="159">
        <v>0</v>
      </c>
      <c r="H472" s="159">
        <v>0</v>
      </c>
      <c r="I472" s="159">
        <v>0</v>
      </c>
      <c r="J472" s="160">
        <v>0</v>
      </c>
    </row>
    <row r="473" spans="1:10">
      <c r="A473" s="114"/>
      <c r="B473" s="115"/>
      <c r="C473" s="115"/>
      <c r="D473" s="157" t="s">
        <v>554</v>
      </c>
      <c r="E473" s="158">
        <v>15</v>
      </c>
      <c r="F473" s="159">
        <v>53.024399999999993</v>
      </c>
      <c r="G473" s="159">
        <v>1</v>
      </c>
      <c r="H473" s="159">
        <v>1.02016</v>
      </c>
      <c r="I473" s="159">
        <v>0</v>
      </c>
      <c r="J473" s="160">
        <v>0</v>
      </c>
    </row>
    <row r="474" spans="1:10">
      <c r="A474" s="114"/>
      <c r="B474" s="115"/>
      <c r="C474" s="115"/>
      <c r="D474" s="157" t="s">
        <v>534</v>
      </c>
      <c r="E474" s="158">
        <v>1</v>
      </c>
      <c r="F474" s="159">
        <v>41.917160000000003</v>
      </c>
      <c r="G474" s="159">
        <v>0</v>
      </c>
      <c r="H474" s="159">
        <v>0</v>
      </c>
      <c r="I474" s="159">
        <v>0</v>
      </c>
      <c r="J474" s="160">
        <v>0</v>
      </c>
    </row>
    <row r="475" spans="1:10">
      <c r="A475" s="114"/>
      <c r="B475" s="115"/>
      <c r="C475" s="115" t="s">
        <v>301</v>
      </c>
      <c r="D475" s="157"/>
      <c r="E475" s="158" t="s">
        <v>203</v>
      </c>
      <c r="F475" s="159" t="s">
        <v>203</v>
      </c>
      <c r="G475" s="159" t="s">
        <v>203</v>
      </c>
      <c r="H475" s="159" t="s">
        <v>203</v>
      </c>
      <c r="I475" s="159" t="s">
        <v>203</v>
      </c>
      <c r="J475" s="160" t="s">
        <v>203</v>
      </c>
    </row>
    <row r="476" spans="1:10">
      <c r="A476" s="114"/>
      <c r="B476" s="115"/>
      <c r="C476" s="115"/>
      <c r="D476" s="157" t="s">
        <v>551</v>
      </c>
      <c r="E476" s="158">
        <v>336</v>
      </c>
      <c r="F476" s="159">
        <v>1303.9502</v>
      </c>
      <c r="G476" s="159">
        <v>40</v>
      </c>
      <c r="H476" s="159">
        <v>130.15650000000002</v>
      </c>
      <c r="I476" s="159">
        <v>0</v>
      </c>
      <c r="J476" s="160">
        <v>0</v>
      </c>
    </row>
    <row r="477" spans="1:10">
      <c r="A477" s="114"/>
      <c r="B477" s="115"/>
      <c r="C477" s="115" t="s">
        <v>278</v>
      </c>
      <c r="D477" s="157"/>
      <c r="E477" s="158" t="s">
        <v>203</v>
      </c>
      <c r="F477" s="159" t="s">
        <v>203</v>
      </c>
      <c r="G477" s="159" t="s">
        <v>203</v>
      </c>
      <c r="H477" s="159" t="s">
        <v>203</v>
      </c>
      <c r="I477" s="159" t="s">
        <v>203</v>
      </c>
      <c r="J477" s="160" t="s">
        <v>203</v>
      </c>
    </row>
    <row r="478" spans="1:10">
      <c r="A478" s="114"/>
      <c r="B478" s="115"/>
      <c r="C478" s="115"/>
      <c r="D478" s="157" t="s">
        <v>569</v>
      </c>
      <c r="E478" s="158">
        <v>32</v>
      </c>
      <c r="F478" s="159">
        <v>583.82000000000005</v>
      </c>
      <c r="G478" s="159">
        <v>3</v>
      </c>
      <c r="H478" s="159">
        <v>21.82</v>
      </c>
      <c r="I478" s="159">
        <v>0</v>
      </c>
      <c r="J478" s="160">
        <v>0</v>
      </c>
    </row>
    <row r="479" spans="1:10">
      <c r="A479" s="114"/>
      <c r="B479" s="115"/>
      <c r="C479" s="115"/>
      <c r="D479" s="157" t="s">
        <v>553</v>
      </c>
      <c r="E479" s="158">
        <v>106</v>
      </c>
      <c r="F479" s="159">
        <v>314.96710000000002</v>
      </c>
      <c r="G479" s="159">
        <v>28</v>
      </c>
      <c r="H479" s="159">
        <v>60.391300000000001</v>
      </c>
      <c r="I479" s="159">
        <v>0</v>
      </c>
      <c r="J479" s="160">
        <v>0</v>
      </c>
    </row>
    <row r="480" spans="1:10">
      <c r="A480" s="114"/>
      <c r="B480" s="115"/>
      <c r="C480" s="115"/>
      <c r="D480" s="157" t="s">
        <v>567</v>
      </c>
      <c r="E480" s="158">
        <v>50</v>
      </c>
      <c r="F480" s="159">
        <v>192.40168</v>
      </c>
      <c r="G480" s="159">
        <v>12</v>
      </c>
      <c r="H480" s="159">
        <v>44.701679999999996</v>
      </c>
      <c r="I480" s="159">
        <v>0</v>
      </c>
      <c r="J480" s="160">
        <v>0</v>
      </c>
    </row>
    <row r="481" spans="1:10">
      <c r="A481" s="114"/>
      <c r="B481" s="115"/>
      <c r="C481" s="115"/>
      <c r="D481" s="157" t="s">
        <v>551</v>
      </c>
      <c r="E481" s="158">
        <v>72</v>
      </c>
      <c r="F481" s="159">
        <v>192.00049999999999</v>
      </c>
      <c r="G481" s="159">
        <v>15</v>
      </c>
      <c r="H481" s="159">
        <v>37.268499999999996</v>
      </c>
      <c r="I481" s="159">
        <v>0</v>
      </c>
      <c r="J481" s="160">
        <v>0</v>
      </c>
    </row>
    <row r="482" spans="1:10">
      <c r="A482" s="114"/>
      <c r="B482" s="115"/>
      <c r="C482" s="115"/>
      <c r="D482" s="157" t="s">
        <v>573</v>
      </c>
      <c r="E482" s="158">
        <v>8</v>
      </c>
      <c r="F482" s="159">
        <v>185</v>
      </c>
      <c r="G482" s="159">
        <v>0</v>
      </c>
      <c r="H482" s="159">
        <v>0</v>
      </c>
      <c r="I482" s="159">
        <v>0</v>
      </c>
      <c r="J482" s="160">
        <v>0</v>
      </c>
    </row>
    <row r="483" spans="1:10">
      <c r="A483" s="114"/>
      <c r="B483" s="115"/>
      <c r="C483" s="115" t="s">
        <v>302</v>
      </c>
      <c r="D483" s="157"/>
      <c r="E483" s="158" t="s">
        <v>203</v>
      </c>
      <c r="F483" s="159" t="s">
        <v>203</v>
      </c>
      <c r="G483" s="159" t="s">
        <v>203</v>
      </c>
      <c r="H483" s="159" t="s">
        <v>203</v>
      </c>
      <c r="I483" s="159" t="s">
        <v>203</v>
      </c>
      <c r="J483" s="160" t="s">
        <v>203</v>
      </c>
    </row>
    <row r="484" spans="1:10">
      <c r="A484" s="114"/>
      <c r="B484" s="115"/>
      <c r="C484" s="115"/>
      <c r="D484" s="157" t="s">
        <v>551</v>
      </c>
      <c r="E484" s="158">
        <v>454</v>
      </c>
      <c r="F484" s="159">
        <v>3192.3768500000001</v>
      </c>
      <c r="G484" s="159">
        <v>125</v>
      </c>
      <c r="H484" s="159">
        <v>629.14100999999982</v>
      </c>
      <c r="I484" s="159">
        <v>0</v>
      </c>
      <c r="J484" s="160">
        <v>0</v>
      </c>
    </row>
    <row r="485" spans="1:10">
      <c r="A485" s="114"/>
      <c r="B485" s="115"/>
      <c r="C485" s="115"/>
      <c r="D485" s="157" t="s">
        <v>553</v>
      </c>
      <c r="E485" s="158">
        <v>260</v>
      </c>
      <c r="F485" s="159">
        <v>469.84135999999978</v>
      </c>
      <c r="G485" s="159">
        <v>8</v>
      </c>
      <c r="H485" s="159">
        <v>17.826000000000001</v>
      </c>
      <c r="I485" s="159">
        <v>0</v>
      </c>
      <c r="J485" s="160">
        <v>0</v>
      </c>
    </row>
    <row r="486" spans="1:10">
      <c r="A486" s="114"/>
      <c r="B486" s="115"/>
      <c r="C486" s="115"/>
      <c r="D486" s="157" t="s">
        <v>550</v>
      </c>
      <c r="E486" s="158">
        <v>13</v>
      </c>
      <c r="F486" s="159">
        <v>190.7</v>
      </c>
      <c r="G486" s="159">
        <v>0</v>
      </c>
      <c r="H486" s="159">
        <v>0</v>
      </c>
      <c r="I486" s="159">
        <v>0</v>
      </c>
      <c r="J486" s="160">
        <v>0</v>
      </c>
    </row>
    <row r="487" spans="1:10">
      <c r="A487" s="114"/>
      <c r="B487" s="115"/>
      <c r="C487" s="115"/>
      <c r="D487" s="157" t="s">
        <v>546</v>
      </c>
      <c r="E487" s="158">
        <v>5</v>
      </c>
      <c r="F487" s="159">
        <v>37.774999999999999</v>
      </c>
      <c r="G487" s="159">
        <v>0</v>
      </c>
      <c r="H487" s="159">
        <v>0</v>
      </c>
      <c r="I487" s="159">
        <v>0</v>
      </c>
      <c r="J487" s="160">
        <v>0</v>
      </c>
    </row>
    <row r="488" spans="1:10">
      <c r="A488" s="114"/>
      <c r="B488" s="115"/>
      <c r="C488" s="115"/>
      <c r="D488" s="157" t="s">
        <v>569</v>
      </c>
      <c r="E488" s="158">
        <v>2</v>
      </c>
      <c r="F488" s="159">
        <v>36</v>
      </c>
      <c r="G488" s="159">
        <v>0</v>
      </c>
      <c r="H488" s="159">
        <v>0</v>
      </c>
      <c r="I488" s="159">
        <v>0</v>
      </c>
      <c r="J488" s="160">
        <v>0</v>
      </c>
    </row>
    <row r="489" spans="1:10">
      <c r="A489" s="114"/>
      <c r="B489" s="115" t="s">
        <v>303</v>
      </c>
      <c r="C489" s="115"/>
      <c r="D489" s="157"/>
      <c r="E489" s="158" t="s">
        <v>203</v>
      </c>
      <c r="F489" s="159" t="s">
        <v>203</v>
      </c>
      <c r="G489" s="159" t="s">
        <v>203</v>
      </c>
      <c r="H489" s="159" t="s">
        <v>203</v>
      </c>
      <c r="I489" s="159" t="s">
        <v>203</v>
      </c>
      <c r="J489" s="160" t="s">
        <v>203</v>
      </c>
    </row>
    <row r="490" spans="1:10">
      <c r="A490" s="114"/>
      <c r="B490" s="115"/>
      <c r="C490" s="115" t="s">
        <v>304</v>
      </c>
      <c r="D490" s="157"/>
      <c r="E490" s="158" t="s">
        <v>203</v>
      </c>
      <c r="F490" s="159" t="s">
        <v>203</v>
      </c>
      <c r="G490" s="159" t="s">
        <v>203</v>
      </c>
      <c r="H490" s="159" t="s">
        <v>203</v>
      </c>
      <c r="I490" s="159" t="s">
        <v>203</v>
      </c>
      <c r="J490" s="160" t="s">
        <v>203</v>
      </c>
    </row>
    <row r="491" spans="1:10">
      <c r="A491" s="114"/>
      <c r="B491" s="115"/>
      <c r="C491" s="115"/>
      <c r="D491" s="157" t="s">
        <v>551</v>
      </c>
      <c r="E491" s="158">
        <v>961</v>
      </c>
      <c r="F491" s="159">
        <v>3453.42985</v>
      </c>
      <c r="G491" s="159">
        <v>85</v>
      </c>
      <c r="H491" s="159">
        <v>147.05639000000002</v>
      </c>
      <c r="I491" s="159">
        <v>0</v>
      </c>
      <c r="J491" s="160">
        <v>0</v>
      </c>
    </row>
    <row r="492" spans="1:10">
      <c r="A492" s="114"/>
      <c r="B492" s="115"/>
      <c r="C492" s="115"/>
      <c r="D492" s="157" t="s">
        <v>554</v>
      </c>
      <c r="E492" s="158">
        <v>1174</v>
      </c>
      <c r="F492" s="159">
        <v>2421.8391900000001</v>
      </c>
      <c r="G492" s="159">
        <v>52</v>
      </c>
      <c r="H492" s="159">
        <v>74.742159999999998</v>
      </c>
      <c r="I492" s="159">
        <v>0</v>
      </c>
      <c r="J492" s="160">
        <v>0</v>
      </c>
    </row>
    <row r="493" spans="1:10">
      <c r="A493" s="114"/>
      <c r="B493" s="115"/>
      <c r="C493" s="115"/>
      <c r="D493" s="157" t="s">
        <v>572</v>
      </c>
      <c r="E493" s="158">
        <v>59</v>
      </c>
      <c r="F493" s="159">
        <v>1211.83</v>
      </c>
      <c r="G493" s="159">
        <v>1</v>
      </c>
      <c r="H493" s="159">
        <v>21</v>
      </c>
      <c r="I493" s="159">
        <v>0</v>
      </c>
      <c r="J493" s="160">
        <v>0</v>
      </c>
    </row>
    <row r="494" spans="1:10">
      <c r="A494" s="114"/>
      <c r="B494" s="115"/>
      <c r="C494" s="115"/>
      <c r="D494" s="157" t="s">
        <v>534</v>
      </c>
      <c r="E494" s="158">
        <v>149</v>
      </c>
      <c r="F494" s="159">
        <v>1188.1687200000003</v>
      </c>
      <c r="G494" s="159">
        <v>127</v>
      </c>
      <c r="H494" s="159">
        <v>924.71635000000015</v>
      </c>
      <c r="I494" s="159">
        <v>0</v>
      </c>
      <c r="J494" s="160">
        <v>0</v>
      </c>
    </row>
    <row r="495" spans="1:10">
      <c r="A495" s="114"/>
      <c r="B495" s="115"/>
      <c r="C495" s="115"/>
      <c r="D495" s="157" t="s">
        <v>536</v>
      </c>
      <c r="E495" s="158">
        <v>59</v>
      </c>
      <c r="F495" s="159">
        <v>886.75690999999983</v>
      </c>
      <c r="G495" s="159">
        <v>3</v>
      </c>
      <c r="H495" s="159">
        <v>30.8992</v>
      </c>
      <c r="I495" s="159">
        <v>0</v>
      </c>
      <c r="J495" s="160">
        <v>0</v>
      </c>
    </row>
    <row r="496" spans="1:10">
      <c r="A496" s="114"/>
      <c r="B496" s="115"/>
      <c r="C496" s="115" t="s">
        <v>306</v>
      </c>
      <c r="D496" s="157"/>
      <c r="E496" s="158" t="s">
        <v>203</v>
      </c>
      <c r="F496" s="159" t="s">
        <v>203</v>
      </c>
      <c r="G496" s="159" t="s">
        <v>203</v>
      </c>
      <c r="H496" s="159" t="s">
        <v>203</v>
      </c>
      <c r="I496" s="159" t="s">
        <v>203</v>
      </c>
      <c r="J496" s="160" t="s">
        <v>203</v>
      </c>
    </row>
    <row r="497" spans="1:10">
      <c r="A497" s="114"/>
      <c r="B497" s="115"/>
      <c r="C497" s="115"/>
      <c r="D497" s="157" t="s">
        <v>551</v>
      </c>
      <c r="E497" s="158">
        <v>1380</v>
      </c>
      <c r="F497" s="159">
        <v>2776.2210999999943</v>
      </c>
      <c r="G497" s="159">
        <v>112</v>
      </c>
      <c r="H497" s="159">
        <v>180.55256999999997</v>
      </c>
      <c r="I497" s="159">
        <v>0</v>
      </c>
      <c r="J497" s="160">
        <v>0</v>
      </c>
    </row>
    <row r="498" spans="1:10">
      <c r="A498" s="114"/>
      <c r="B498" s="115"/>
      <c r="C498" s="115"/>
      <c r="D498" s="157" t="s">
        <v>554</v>
      </c>
      <c r="E498" s="158">
        <v>6</v>
      </c>
      <c r="F498" s="159">
        <v>30.577679999999997</v>
      </c>
      <c r="G498" s="159">
        <v>2</v>
      </c>
      <c r="H498" s="159">
        <v>11.016</v>
      </c>
      <c r="I498" s="159">
        <v>0</v>
      </c>
      <c r="J498" s="160">
        <v>0</v>
      </c>
    </row>
    <row r="499" spans="1:10">
      <c r="A499" s="114"/>
      <c r="B499" s="115"/>
      <c r="C499" s="115"/>
      <c r="D499" s="157" t="s">
        <v>534</v>
      </c>
      <c r="E499" s="158">
        <v>1</v>
      </c>
      <c r="F499" s="159">
        <v>13.043700000000001</v>
      </c>
      <c r="G499" s="159">
        <v>1</v>
      </c>
      <c r="H499" s="159">
        <v>13.043700000000001</v>
      </c>
      <c r="I499" s="159">
        <v>0</v>
      </c>
      <c r="J499" s="160">
        <v>0</v>
      </c>
    </row>
    <row r="500" spans="1:10">
      <c r="A500" s="114"/>
      <c r="B500" s="115"/>
      <c r="C500" s="115"/>
      <c r="D500" s="157" t="s">
        <v>536</v>
      </c>
      <c r="E500" s="158">
        <v>3</v>
      </c>
      <c r="F500" s="159">
        <v>12.021619999999999</v>
      </c>
      <c r="G500" s="159">
        <v>1</v>
      </c>
      <c r="H500" s="159">
        <v>5.5901199999999998</v>
      </c>
      <c r="I500" s="159">
        <v>0</v>
      </c>
      <c r="J500" s="160">
        <v>0</v>
      </c>
    </row>
    <row r="501" spans="1:10">
      <c r="A501" s="114"/>
      <c r="B501" s="115"/>
      <c r="C501" s="115"/>
      <c r="D501" s="157" t="s">
        <v>547</v>
      </c>
      <c r="E501" s="158">
        <v>11</v>
      </c>
      <c r="F501" s="159">
        <v>8.7584</v>
      </c>
      <c r="G501" s="159">
        <v>2</v>
      </c>
      <c r="H501" s="159">
        <v>0.97439999999999993</v>
      </c>
      <c r="I501" s="159">
        <v>0</v>
      </c>
      <c r="J501" s="160">
        <v>0</v>
      </c>
    </row>
    <row r="502" spans="1:10">
      <c r="A502" s="119" t="s">
        <v>168</v>
      </c>
      <c r="B502" s="120"/>
      <c r="C502" s="120"/>
      <c r="D502" s="153"/>
      <c r="E502" s="154" t="s">
        <v>203</v>
      </c>
      <c r="F502" s="155" t="s">
        <v>203</v>
      </c>
      <c r="G502" s="155" t="s">
        <v>203</v>
      </c>
      <c r="H502" s="155" t="s">
        <v>203</v>
      </c>
      <c r="I502" s="155" t="s">
        <v>203</v>
      </c>
      <c r="J502" s="156" t="s">
        <v>203</v>
      </c>
    </row>
    <row r="503" spans="1:10">
      <c r="A503" s="114"/>
      <c r="B503" s="115" t="s">
        <v>307</v>
      </c>
      <c r="C503" s="115"/>
      <c r="D503" s="157"/>
      <c r="E503" s="158" t="s">
        <v>203</v>
      </c>
      <c r="F503" s="159" t="s">
        <v>203</v>
      </c>
      <c r="G503" s="159" t="s">
        <v>203</v>
      </c>
      <c r="H503" s="159" t="s">
        <v>203</v>
      </c>
      <c r="I503" s="159" t="s">
        <v>203</v>
      </c>
      <c r="J503" s="160" t="s">
        <v>203</v>
      </c>
    </row>
    <row r="504" spans="1:10">
      <c r="A504" s="114"/>
      <c r="B504" s="115"/>
      <c r="C504" s="115" t="s">
        <v>308</v>
      </c>
      <c r="D504" s="157"/>
      <c r="E504" s="158" t="s">
        <v>203</v>
      </c>
      <c r="F504" s="159" t="s">
        <v>203</v>
      </c>
      <c r="G504" s="159" t="s">
        <v>203</v>
      </c>
      <c r="H504" s="159" t="s">
        <v>203</v>
      </c>
      <c r="I504" s="159" t="s">
        <v>203</v>
      </c>
      <c r="J504" s="160" t="s">
        <v>203</v>
      </c>
    </row>
    <row r="505" spans="1:10">
      <c r="A505" s="114"/>
      <c r="B505" s="115"/>
      <c r="C505" s="115"/>
      <c r="D505" s="157" t="s">
        <v>547</v>
      </c>
      <c r="E505" s="158">
        <v>330</v>
      </c>
      <c r="F505" s="159">
        <v>300999.66479999997</v>
      </c>
      <c r="G505" s="159">
        <v>99</v>
      </c>
      <c r="H505" s="159">
        <v>112356.20779999999</v>
      </c>
      <c r="I505" s="159">
        <v>15</v>
      </c>
      <c r="J505" s="160">
        <v>687.07220000000007</v>
      </c>
    </row>
    <row r="506" spans="1:10">
      <c r="A506" s="114"/>
      <c r="B506" s="115"/>
      <c r="C506" s="115"/>
      <c r="D506" s="157" t="s">
        <v>534</v>
      </c>
      <c r="E506" s="158">
        <v>437</v>
      </c>
      <c r="F506" s="159">
        <v>290055.0183</v>
      </c>
      <c r="G506" s="159">
        <v>136</v>
      </c>
      <c r="H506" s="159">
        <v>79185.134399999995</v>
      </c>
      <c r="I506" s="159">
        <v>3</v>
      </c>
      <c r="J506" s="160">
        <v>14.051299999999999</v>
      </c>
    </row>
    <row r="507" spans="1:10">
      <c r="A507" s="114"/>
      <c r="B507" s="115"/>
      <c r="C507" s="115"/>
      <c r="D507" s="157" t="s">
        <v>551</v>
      </c>
      <c r="E507" s="158">
        <v>83</v>
      </c>
      <c r="F507" s="159">
        <v>73370.804099999979</v>
      </c>
      <c r="G507" s="159">
        <v>39</v>
      </c>
      <c r="H507" s="159">
        <v>45225.996500000001</v>
      </c>
      <c r="I507" s="159">
        <v>3</v>
      </c>
      <c r="J507" s="160">
        <v>64.198799999999991</v>
      </c>
    </row>
    <row r="508" spans="1:10">
      <c r="A508" s="114"/>
      <c r="B508" s="115"/>
      <c r="C508" s="115"/>
      <c r="D508" s="157" t="s">
        <v>535</v>
      </c>
      <c r="E508" s="158">
        <v>17</v>
      </c>
      <c r="F508" s="159">
        <v>12492.991099999997</v>
      </c>
      <c r="G508" s="159">
        <v>12</v>
      </c>
      <c r="H508" s="159">
        <v>10514.062599999999</v>
      </c>
      <c r="I508" s="159">
        <v>3</v>
      </c>
      <c r="J508" s="160">
        <v>61.440099999999994</v>
      </c>
    </row>
    <row r="509" spans="1:10">
      <c r="A509" s="114"/>
      <c r="B509" s="115"/>
      <c r="C509" s="115"/>
      <c r="D509" s="157" t="s">
        <v>578</v>
      </c>
      <c r="E509" s="158">
        <v>20</v>
      </c>
      <c r="F509" s="159">
        <v>2092.3999999999996</v>
      </c>
      <c r="G509" s="159">
        <v>3</v>
      </c>
      <c r="H509" s="159">
        <v>76.992000000000004</v>
      </c>
      <c r="I509" s="159">
        <v>0</v>
      </c>
      <c r="J509" s="160">
        <v>0</v>
      </c>
    </row>
    <row r="510" spans="1:10">
      <c r="A510" s="114"/>
      <c r="B510" s="115"/>
      <c r="C510" s="115" t="s">
        <v>309</v>
      </c>
      <c r="D510" s="157"/>
      <c r="E510" s="158" t="s">
        <v>203</v>
      </c>
      <c r="F510" s="159" t="s">
        <v>203</v>
      </c>
      <c r="G510" s="159" t="s">
        <v>203</v>
      </c>
      <c r="H510" s="159" t="s">
        <v>203</v>
      </c>
      <c r="I510" s="159" t="s">
        <v>203</v>
      </c>
      <c r="J510" s="160" t="s">
        <v>203</v>
      </c>
    </row>
    <row r="511" spans="1:10">
      <c r="A511" s="114"/>
      <c r="B511" s="115"/>
      <c r="C511" s="115"/>
      <c r="D511" s="157" t="s">
        <v>547</v>
      </c>
      <c r="E511" s="158">
        <v>47</v>
      </c>
      <c r="F511" s="159">
        <v>6170.3820000000005</v>
      </c>
      <c r="G511" s="159">
        <v>13</v>
      </c>
      <c r="H511" s="159">
        <v>3525.26</v>
      </c>
      <c r="I511" s="159">
        <v>0</v>
      </c>
      <c r="J511" s="160">
        <v>0</v>
      </c>
    </row>
    <row r="512" spans="1:10">
      <c r="A512" s="114"/>
      <c r="B512" s="115"/>
      <c r="C512" s="115"/>
      <c r="D512" s="157" t="s">
        <v>534</v>
      </c>
      <c r="E512" s="158">
        <v>30</v>
      </c>
      <c r="F512" s="159">
        <v>3134.5349000000001</v>
      </c>
      <c r="G512" s="159">
        <v>6</v>
      </c>
      <c r="H512" s="159">
        <v>195.75799999999998</v>
      </c>
      <c r="I512" s="159">
        <v>2</v>
      </c>
      <c r="J512" s="160">
        <v>2.9980000000000002</v>
      </c>
    </row>
    <row r="513" spans="1:10">
      <c r="A513" s="114"/>
      <c r="B513" s="115"/>
      <c r="C513" s="115"/>
      <c r="D513" s="157" t="s">
        <v>579</v>
      </c>
      <c r="E513" s="158">
        <v>1</v>
      </c>
      <c r="F513" s="159">
        <v>0.4</v>
      </c>
      <c r="G513" s="159">
        <v>1</v>
      </c>
      <c r="H513" s="159">
        <v>0.4</v>
      </c>
      <c r="I513" s="159">
        <v>0</v>
      </c>
      <c r="J513" s="160">
        <v>0</v>
      </c>
    </row>
    <row r="514" spans="1:10">
      <c r="A514" s="114"/>
      <c r="B514" s="115"/>
      <c r="C514" s="115" t="s">
        <v>310</v>
      </c>
      <c r="D514" s="157"/>
      <c r="E514" s="158" t="s">
        <v>203</v>
      </c>
      <c r="F514" s="159" t="s">
        <v>203</v>
      </c>
      <c r="G514" s="159" t="s">
        <v>203</v>
      </c>
      <c r="H514" s="159" t="s">
        <v>203</v>
      </c>
      <c r="I514" s="159" t="s">
        <v>203</v>
      </c>
      <c r="J514" s="160" t="s">
        <v>203</v>
      </c>
    </row>
    <row r="515" spans="1:10">
      <c r="A515" s="114"/>
      <c r="B515" s="115"/>
      <c r="C515" s="115"/>
      <c r="D515" s="157" t="s">
        <v>556</v>
      </c>
      <c r="E515" s="158">
        <v>17</v>
      </c>
      <c r="F515" s="159">
        <v>5.0999999999999996</v>
      </c>
      <c r="G515" s="159">
        <v>0</v>
      </c>
      <c r="H515" s="159">
        <v>0</v>
      </c>
      <c r="I515" s="159">
        <v>0</v>
      </c>
      <c r="J515" s="160">
        <v>0</v>
      </c>
    </row>
    <row r="516" spans="1:10">
      <c r="A516" s="114"/>
      <c r="B516" s="115"/>
      <c r="C516" s="115"/>
      <c r="D516" s="157" t="s">
        <v>580</v>
      </c>
      <c r="E516" s="158">
        <v>6</v>
      </c>
      <c r="F516" s="159">
        <v>3.165</v>
      </c>
      <c r="G516" s="159">
        <v>0</v>
      </c>
      <c r="H516" s="159">
        <v>0</v>
      </c>
      <c r="I516" s="159">
        <v>0</v>
      </c>
      <c r="J516" s="160">
        <v>0</v>
      </c>
    </row>
    <row r="517" spans="1:10">
      <c r="A517" s="114"/>
      <c r="B517" s="115"/>
      <c r="C517" s="115"/>
      <c r="D517" s="157" t="s">
        <v>581</v>
      </c>
      <c r="E517" s="158">
        <v>1</v>
      </c>
      <c r="F517" s="159">
        <v>2.403</v>
      </c>
      <c r="G517" s="159">
        <v>1</v>
      </c>
      <c r="H517" s="159">
        <v>2.403</v>
      </c>
      <c r="I517" s="159">
        <v>0</v>
      </c>
      <c r="J517" s="160">
        <v>0</v>
      </c>
    </row>
    <row r="518" spans="1:10">
      <c r="A518" s="114"/>
      <c r="B518" s="115"/>
      <c r="C518" s="115" t="s">
        <v>311</v>
      </c>
      <c r="D518" s="157"/>
      <c r="E518" s="158" t="s">
        <v>203</v>
      </c>
      <c r="F518" s="159" t="s">
        <v>203</v>
      </c>
      <c r="G518" s="159" t="s">
        <v>203</v>
      </c>
      <c r="H518" s="159" t="s">
        <v>203</v>
      </c>
      <c r="I518" s="159" t="s">
        <v>203</v>
      </c>
      <c r="J518" s="160" t="s">
        <v>203</v>
      </c>
    </row>
    <row r="519" spans="1:10">
      <c r="A519" s="114"/>
      <c r="B519" s="115"/>
      <c r="C519" s="115"/>
      <c r="D519" s="157" t="s">
        <v>536</v>
      </c>
      <c r="E519" s="158">
        <v>26</v>
      </c>
      <c r="F519" s="159">
        <v>47570.204999999994</v>
      </c>
      <c r="G519" s="159">
        <v>5</v>
      </c>
      <c r="H519" s="159">
        <v>9264.4930000000004</v>
      </c>
      <c r="I519" s="159">
        <v>1</v>
      </c>
      <c r="J519" s="160">
        <v>0.85799999999999998</v>
      </c>
    </row>
    <row r="520" spans="1:10">
      <c r="A520" s="114"/>
      <c r="B520" s="115"/>
      <c r="C520" s="115"/>
      <c r="D520" s="157" t="s">
        <v>535</v>
      </c>
      <c r="E520" s="158">
        <v>39</v>
      </c>
      <c r="F520" s="159">
        <v>39719.535199999998</v>
      </c>
      <c r="G520" s="159">
        <v>5</v>
      </c>
      <c r="H520" s="159">
        <v>1331.046</v>
      </c>
      <c r="I520" s="159">
        <v>2</v>
      </c>
      <c r="J520" s="160">
        <v>31.426000000000002</v>
      </c>
    </row>
    <row r="521" spans="1:10">
      <c r="A521" s="114"/>
      <c r="B521" s="115"/>
      <c r="C521" s="115"/>
      <c r="D521" s="157" t="s">
        <v>534</v>
      </c>
      <c r="E521" s="158">
        <v>8</v>
      </c>
      <c r="F521" s="159">
        <v>12004.502</v>
      </c>
      <c r="G521" s="159">
        <v>4</v>
      </c>
      <c r="H521" s="159">
        <v>1461.066</v>
      </c>
      <c r="I521" s="159">
        <v>1</v>
      </c>
      <c r="J521" s="160">
        <v>11.865</v>
      </c>
    </row>
    <row r="522" spans="1:10">
      <c r="A522" s="114"/>
      <c r="B522" s="115"/>
      <c r="C522" s="115"/>
      <c r="D522" s="157" t="s">
        <v>550</v>
      </c>
      <c r="E522" s="158">
        <v>3</v>
      </c>
      <c r="F522" s="159">
        <v>45</v>
      </c>
      <c r="G522" s="159">
        <v>2</v>
      </c>
      <c r="H522" s="159">
        <v>25</v>
      </c>
      <c r="I522" s="159">
        <v>0</v>
      </c>
      <c r="J522" s="160">
        <v>0</v>
      </c>
    </row>
    <row r="523" spans="1:10">
      <c r="A523" s="114"/>
      <c r="B523" s="115"/>
      <c r="C523" s="115"/>
      <c r="D523" s="157" t="s">
        <v>544</v>
      </c>
      <c r="E523" s="158">
        <v>11</v>
      </c>
      <c r="F523" s="159">
        <v>2.2780000000000005</v>
      </c>
      <c r="G523" s="159">
        <v>2</v>
      </c>
      <c r="H523" s="159">
        <v>1.2</v>
      </c>
      <c r="I523" s="159">
        <v>0</v>
      </c>
      <c r="J523" s="160">
        <v>0</v>
      </c>
    </row>
    <row r="524" spans="1:10">
      <c r="A524" s="114"/>
      <c r="B524" s="115"/>
      <c r="C524" s="115" t="s">
        <v>312</v>
      </c>
      <c r="D524" s="157"/>
      <c r="E524" s="158" t="s">
        <v>203</v>
      </c>
      <c r="F524" s="159" t="s">
        <v>203</v>
      </c>
      <c r="G524" s="159" t="s">
        <v>203</v>
      </c>
      <c r="H524" s="159" t="s">
        <v>203</v>
      </c>
      <c r="I524" s="159" t="s">
        <v>203</v>
      </c>
      <c r="J524" s="160" t="s">
        <v>203</v>
      </c>
    </row>
    <row r="525" spans="1:10">
      <c r="A525" s="114"/>
      <c r="B525" s="115"/>
      <c r="C525" s="115"/>
      <c r="D525" s="157" t="s">
        <v>534</v>
      </c>
      <c r="E525" s="158">
        <v>102</v>
      </c>
      <c r="F525" s="159">
        <v>2397259.6255299998</v>
      </c>
      <c r="G525" s="159">
        <v>54</v>
      </c>
      <c r="H525" s="159">
        <v>160260.08452</v>
      </c>
      <c r="I525" s="159">
        <v>0</v>
      </c>
      <c r="J525" s="160">
        <v>0</v>
      </c>
    </row>
    <row r="526" spans="1:10">
      <c r="A526" s="114"/>
      <c r="B526" s="115"/>
      <c r="C526" s="115"/>
      <c r="D526" s="157" t="s">
        <v>536</v>
      </c>
      <c r="E526" s="158">
        <v>79</v>
      </c>
      <c r="F526" s="159">
        <v>1703473.3726000001</v>
      </c>
      <c r="G526" s="159">
        <v>49</v>
      </c>
      <c r="H526" s="159">
        <v>201849.0864</v>
      </c>
      <c r="I526" s="159">
        <v>7</v>
      </c>
      <c r="J526" s="160">
        <v>344.90039999999999</v>
      </c>
    </row>
    <row r="527" spans="1:10">
      <c r="A527" s="114"/>
      <c r="B527" s="115"/>
      <c r="C527" s="115"/>
      <c r="D527" s="157" t="s">
        <v>535</v>
      </c>
      <c r="E527" s="158">
        <v>108</v>
      </c>
      <c r="F527" s="159">
        <v>722673.37631999992</v>
      </c>
      <c r="G527" s="159">
        <v>4</v>
      </c>
      <c r="H527" s="159">
        <v>3825.643</v>
      </c>
      <c r="I527" s="159">
        <v>0</v>
      </c>
      <c r="J527" s="160">
        <v>0</v>
      </c>
    </row>
    <row r="528" spans="1:10">
      <c r="A528" s="114"/>
      <c r="B528" s="115"/>
      <c r="C528" s="115"/>
      <c r="D528" s="157" t="s">
        <v>546</v>
      </c>
      <c r="E528" s="158">
        <v>21</v>
      </c>
      <c r="F528" s="159">
        <v>5457.1449999999986</v>
      </c>
      <c r="G528" s="159">
        <v>2</v>
      </c>
      <c r="H528" s="159">
        <v>143.44400000000002</v>
      </c>
      <c r="I528" s="159">
        <v>1</v>
      </c>
      <c r="J528" s="160">
        <v>20.5</v>
      </c>
    </row>
    <row r="529" spans="1:10">
      <c r="A529" s="114"/>
      <c r="B529" s="115"/>
      <c r="C529" s="115"/>
      <c r="D529" s="157" t="s">
        <v>555</v>
      </c>
      <c r="E529" s="158">
        <v>2</v>
      </c>
      <c r="F529" s="159">
        <v>120</v>
      </c>
      <c r="G529" s="159">
        <v>1</v>
      </c>
      <c r="H529" s="159">
        <v>80</v>
      </c>
      <c r="I529" s="159">
        <v>0</v>
      </c>
      <c r="J529" s="160">
        <v>0</v>
      </c>
    </row>
    <row r="530" spans="1:10">
      <c r="A530" s="114"/>
      <c r="B530" s="115"/>
      <c r="C530" s="115" t="s">
        <v>313</v>
      </c>
      <c r="D530" s="157"/>
      <c r="E530" s="158" t="s">
        <v>203</v>
      </c>
      <c r="F530" s="159" t="s">
        <v>203</v>
      </c>
      <c r="G530" s="159" t="s">
        <v>203</v>
      </c>
      <c r="H530" s="159" t="s">
        <v>203</v>
      </c>
      <c r="I530" s="159" t="s">
        <v>203</v>
      </c>
      <c r="J530" s="160" t="s">
        <v>203</v>
      </c>
    </row>
    <row r="531" spans="1:10">
      <c r="A531" s="114"/>
      <c r="B531" s="115"/>
      <c r="C531" s="115"/>
      <c r="D531" s="157" t="s">
        <v>557</v>
      </c>
      <c r="E531" s="158">
        <v>20</v>
      </c>
      <c r="F531" s="159">
        <v>7553.8450000000003</v>
      </c>
      <c r="G531" s="159">
        <v>1</v>
      </c>
      <c r="H531" s="159">
        <v>504.01799999999997</v>
      </c>
      <c r="I531" s="159">
        <v>0</v>
      </c>
      <c r="J531" s="160">
        <v>0</v>
      </c>
    </row>
    <row r="532" spans="1:10">
      <c r="A532" s="114"/>
      <c r="B532" s="115"/>
      <c r="C532" s="115"/>
      <c r="D532" s="157" t="s">
        <v>536</v>
      </c>
      <c r="E532" s="158">
        <v>2</v>
      </c>
      <c r="F532" s="159">
        <v>1562.5819999999999</v>
      </c>
      <c r="G532" s="159">
        <v>1</v>
      </c>
      <c r="H532" s="159">
        <v>180</v>
      </c>
      <c r="I532" s="159">
        <v>0</v>
      </c>
      <c r="J532" s="160">
        <v>0</v>
      </c>
    </row>
    <row r="533" spans="1:10">
      <c r="A533" s="114"/>
      <c r="B533" s="115"/>
      <c r="C533" s="115"/>
      <c r="D533" s="157" t="s">
        <v>582</v>
      </c>
      <c r="E533" s="158">
        <v>8</v>
      </c>
      <c r="F533" s="159">
        <v>764.005</v>
      </c>
      <c r="G533" s="159">
        <v>0</v>
      </c>
      <c r="H533" s="159">
        <v>0</v>
      </c>
      <c r="I533" s="159">
        <v>0</v>
      </c>
      <c r="J533" s="160">
        <v>0</v>
      </c>
    </row>
    <row r="534" spans="1:10">
      <c r="A534" s="114"/>
      <c r="B534" s="115"/>
      <c r="C534" s="115"/>
      <c r="D534" s="157" t="s">
        <v>534</v>
      </c>
      <c r="E534" s="158">
        <v>4</v>
      </c>
      <c r="F534" s="159">
        <v>11.793329999999999</v>
      </c>
      <c r="G534" s="159">
        <v>2</v>
      </c>
      <c r="H534" s="159">
        <v>8.3914100000000005</v>
      </c>
      <c r="I534" s="159">
        <v>0</v>
      </c>
      <c r="J534" s="160">
        <v>0</v>
      </c>
    </row>
    <row r="535" spans="1:10">
      <c r="A535" s="114"/>
      <c r="B535" s="115"/>
      <c r="C535" s="115"/>
      <c r="D535" s="157" t="s">
        <v>535</v>
      </c>
      <c r="E535" s="158">
        <v>2</v>
      </c>
      <c r="F535" s="159">
        <v>0.6</v>
      </c>
      <c r="G535" s="159">
        <v>0</v>
      </c>
      <c r="H535" s="159">
        <v>0</v>
      </c>
      <c r="I535" s="159">
        <v>0</v>
      </c>
      <c r="J535" s="160">
        <v>0</v>
      </c>
    </row>
    <row r="536" spans="1:10">
      <c r="A536" s="114"/>
      <c r="B536" s="115"/>
      <c r="C536" s="115" t="s">
        <v>314</v>
      </c>
      <c r="D536" s="157"/>
      <c r="E536" s="158" t="s">
        <v>203</v>
      </c>
      <c r="F536" s="159" t="s">
        <v>203</v>
      </c>
      <c r="G536" s="159" t="s">
        <v>203</v>
      </c>
      <c r="H536" s="159" t="s">
        <v>203</v>
      </c>
      <c r="I536" s="159" t="s">
        <v>203</v>
      </c>
      <c r="J536" s="160" t="s">
        <v>203</v>
      </c>
    </row>
    <row r="537" spans="1:10">
      <c r="A537" s="114"/>
      <c r="B537" s="115"/>
      <c r="C537" s="115"/>
      <c r="D537" s="157" t="s">
        <v>535</v>
      </c>
      <c r="E537" s="158">
        <v>5</v>
      </c>
      <c r="F537" s="159">
        <v>1665.69</v>
      </c>
      <c r="G537" s="159">
        <v>0</v>
      </c>
      <c r="H537" s="159">
        <v>0</v>
      </c>
      <c r="I537" s="159">
        <v>0</v>
      </c>
      <c r="J537" s="160">
        <v>0</v>
      </c>
    </row>
    <row r="538" spans="1:10">
      <c r="A538" s="114"/>
      <c r="B538" s="115"/>
      <c r="C538" s="115"/>
      <c r="D538" s="157" t="s">
        <v>536</v>
      </c>
      <c r="E538" s="158">
        <v>3</v>
      </c>
      <c r="F538" s="159">
        <v>29.93694</v>
      </c>
      <c r="G538" s="159">
        <v>0</v>
      </c>
      <c r="H538" s="159">
        <v>0</v>
      </c>
      <c r="I538" s="159">
        <v>0</v>
      </c>
      <c r="J538" s="160">
        <v>0</v>
      </c>
    </row>
    <row r="539" spans="1:10">
      <c r="A539" s="114"/>
      <c r="B539" s="115"/>
      <c r="C539" s="115"/>
      <c r="D539" s="157" t="s">
        <v>551</v>
      </c>
      <c r="E539" s="158">
        <v>3</v>
      </c>
      <c r="F539" s="159">
        <v>5.6240000000000006</v>
      </c>
      <c r="G539" s="159">
        <v>0</v>
      </c>
      <c r="H539" s="159">
        <v>0</v>
      </c>
      <c r="I539" s="159">
        <v>0</v>
      </c>
      <c r="J539" s="160">
        <v>0</v>
      </c>
    </row>
    <row r="540" spans="1:10">
      <c r="A540" s="114"/>
      <c r="B540" s="115"/>
      <c r="C540" s="115"/>
      <c r="D540" s="157" t="s">
        <v>534</v>
      </c>
      <c r="E540" s="158">
        <v>3</v>
      </c>
      <c r="F540" s="159">
        <v>1.1033600000000001</v>
      </c>
      <c r="G540" s="159">
        <v>1</v>
      </c>
      <c r="H540" s="159">
        <v>0.15</v>
      </c>
      <c r="I540" s="159">
        <v>0</v>
      </c>
      <c r="J540" s="160">
        <v>0</v>
      </c>
    </row>
    <row r="541" spans="1:10">
      <c r="A541" s="114"/>
      <c r="B541" s="115"/>
      <c r="C541" s="115"/>
      <c r="D541" s="157" t="s">
        <v>553</v>
      </c>
      <c r="E541" s="158">
        <v>2</v>
      </c>
      <c r="F541" s="159">
        <v>0.37</v>
      </c>
      <c r="G541" s="159">
        <v>1</v>
      </c>
      <c r="H541" s="159">
        <v>7.0000000000000007E-2</v>
      </c>
      <c r="I541" s="159">
        <v>0</v>
      </c>
      <c r="J541" s="160">
        <v>0</v>
      </c>
    </row>
    <row r="542" spans="1:10">
      <c r="A542" s="114"/>
      <c r="B542" s="115"/>
      <c r="C542" s="115" t="s">
        <v>315</v>
      </c>
      <c r="D542" s="157"/>
      <c r="E542" s="158" t="s">
        <v>203</v>
      </c>
      <c r="F542" s="159" t="s">
        <v>203</v>
      </c>
      <c r="G542" s="159" t="s">
        <v>203</v>
      </c>
      <c r="H542" s="159" t="s">
        <v>203</v>
      </c>
      <c r="I542" s="159" t="s">
        <v>203</v>
      </c>
      <c r="J542" s="160" t="s">
        <v>203</v>
      </c>
    </row>
    <row r="543" spans="1:10">
      <c r="A543" s="114"/>
      <c r="B543" s="115"/>
      <c r="C543" s="115"/>
      <c r="D543" s="157" t="s">
        <v>534</v>
      </c>
      <c r="E543" s="158">
        <v>1</v>
      </c>
      <c r="F543" s="159">
        <v>1.8149999999999999</v>
      </c>
      <c r="G543" s="159">
        <v>0</v>
      </c>
      <c r="H543" s="159">
        <v>0</v>
      </c>
      <c r="I543" s="159">
        <v>0</v>
      </c>
      <c r="J543" s="160">
        <v>0</v>
      </c>
    </row>
    <row r="544" spans="1:10">
      <c r="A544" s="114"/>
      <c r="B544" s="115"/>
      <c r="C544" s="115" t="s">
        <v>316</v>
      </c>
      <c r="D544" s="157"/>
      <c r="E544" s="158" t="s">
        <v>203</v>
      </c>
      <c r="F544" s="159" t="s">
        <v>203</v>
      </c>
      <c r="G544" s="159" t="s">
        <v>203</v>
      </c>
      <c r="H544" s="159" t="s">
        <v>203</v>
      </c>
      <c r="I544" s="159" t="s">
        <v>203</v>
      </c>
      <c r="J544" s="160" t="s">
        <v>203</v>
      </c>
    </row>
    <row r="545" spans="1:10">
      <c r="A545" s="114"/>
      <c r="B545" s="115"/>
      <c r="C545" s="115"/>
      <c r="D545" s="157" t="s">
        <v>534</v>
      </c>
      <c r="E545" s="158">
        <v>2831</v>
      </c>
      <c r="F545" s="159">
        <v>2969033.3035500003</v>
      </c>
      <c r="G545" s="159">
        <v>2818</v>
      </c>
      <c r="H545" s="159">
        <v>2969005.6195500004</v>
      </c>
      <c r="I545" s="159">
        <v>7</v>
      </c>
      <c r="J545" s="160">
        <v>5902.9499999999989</v>
      </c>
    </row>
    <row r="546" spans="1:10">
      <c r="A546" s="114"/>
      <c r="B546" s="115"/>
      <c r="C546" s="115"/>
      <c r="D546" s="157" t="s">
        <v>583</v>
      </c>
      <c r="E546" s="158">
        <v>81</v>
      </c>
      <c r="F546" s="159">
        <v>301879.57792000001</v>
      </c>
      <c r="G546" s="159">
        <v>15</v>
      </c>
      <c r="H546" s="159">
        <v>10863.02</v>
      </c>
      <c r="I546" s="159">
        <v>0</v>
      </c>
      <c r="J546" s="160">
        <v>0</v>
      </c>
    </row>
    <row r="547" spans="1:10">
      <c r="A547" s="114"/>
      <c r="B547" s="115"/>
      <c r="C547" s="115"/>
      <c r="D547" s="157" t="s">
        <v>543</v>
      </c>
      <c r="E547" s="158">
        <v>39</v>
      </c>
      <c r="F547" s="159">
        <v>92926.488000000012</v>
      </c>
      <c r="G547" s="159">
        <v>4</v>
      </c>
      <c r="H547" s="159">
        <v>7263.2460000000001</v>
      </c>
      <c r="I547" s="159">
        <v>0</v>
      </c>
      <c r="J547" s="160">
        <v>0</v>
      </c>
    </row>
    <row r="548" spans="1:10">
      <c r="A548" s="114"/>
      <c r="B548" s="115"/>
      <c r="C548" s="115"/>
      <c r="D548" s="157" t="s">
        <v>542</v>
      </c>
      <c r="E548" s="158">
        <v>9</v>
      </c>
      <c r="F548" s="159">
        <v>3684.5439999999999</v>
      </c>
      <c r="G548" s="159">
        <v>1</v>
      </c>
      <c r="H548" s="159">
        <v>43.5</v>
      </c>
      <c r="I548" s="159">
        <v>0</v>
      </c>
      <c r="J548" s="160">
        <v>0</v>
      </c>
    </row>
    <row r="549" spans="1:10">
      <c r="A549" s="114"/>
      <c r="B549" s="115"/>
      <c r="C549" s="115"/>
      <c r="D549" s="157" t="s">
        <v>572</v>
      </c>
      <c r="E549" s="158">
        <v>37</v>
      </c>
      <c r="F549" s="159">
        <v>1405.4574</v>
      </c>
      <c r="G549" s="159">
        <v>6</v>
      </c>
      <c r="H549" s="159">
        <v>141.08510000000001</v>
      </c>
      <c r="I549" s="159">
        <v>1</v>
      </c>
      <c r="J549" s="160">
        <v>2.5000000000000001E-2</v>
      </c>
    </row>
    <row r="550" spans="1:10">
      <c r="A550" s="114"/>
      <c r="B550" s="115"/>
      <c r="C550" s="115" t="s">
        <v>317</v>
      </c>
      <c r="D550" s="157"/>
      <c r="E550" s="158" t="s">
        <v>203</v>
      </c>
      <c r="F550" s="159" t="s">
        <v>203</v>
      </c>
      <c r="G550" s="159" t="s">
        <v>203</v>
      </c>
      <c r="H550" s="159" t="s">
        <v>203</v>
      </c>
      <c r="I550" s="159" t="s">
        <v>203</v>
      </c>
      <c r="J550" s="160" t="s">
        <v>203</v>
      </c>
    </row>
    <row r="551" spans="1:10">
      <c r="A551" s="114"/>
      <c r="B551" s="115"/>
      <c r="C551" s="115"/>
      <c r="D551" s="157" t="s">
        <v>551</v>
      </c>
      <c r="E551" s="158">
        <v>449</v>
      </c>
      <c r="F551" s="159">
        <v>44414.330999999998</v>
      </c>
      <c r="G551" s="159">
        <v>252</v>
      </c>
      <c r="H551" s="159">
        <v>24536.347000000002</v>
      </c>
      <c r="I551" s="159">
        <v>3</v>
      </c>
      <c r="J551" s="160">
        <v>440</v>
      </c>
    </row>
    <row r="552" spans="1:10">
      <c r="A552" s="114"/>
      <c r="B552" s="115"/>
      <c r="C552" s="115"/>
      <c r="D552" s="157" t="s">
        <v>565</v>
      </c>
      <c r="E552" s="158">
        <v>76</v>
      </c>
      <c r="F552" s="159">
        <v>13272.334000000001</v>
      </c>
      <c r="G552" s="159">
        <v>11</v>
      </c>
      <c r="H552" s="159">
        <v>1666.7046</v>
      </c>
      <c r="I552" s="159">
        <v>0</v>
      </c>
      <c r="J552" s="160">
        <v>0</v>
      </c>
    </row>
    <row r="553" spans="1:10">
      <c r="A553" s="114"/>
      <c r="B553" s="115"/>
      <c r="C553" s="115"/>
      <c r="D553" s="157" t="s">
        <v>534</v>
      </c>
      <c r="E553" s="158">
        <v>188</v>
      </c>
      <c r="F553" s="159">
        <v>12203.872600000001</v>
      </c>
      <c r="G553" s="159">
        <v>20</v>
      </c>
      <c r="H553" s="159">
        <v>904.43639999999994</v>
      </c>
      <c r="I553" s="159">
        <v>0</v>
      </c>
      <c r="J553" s="160">
        <v>0</v>
      </c>
    </row>
    <row r="554" spans="1:10">
      <c r="A554" s="114"/>
      <c r="B554" s="115"/>
      <c r="C554" s="115"/>
      <c r="D554" s="157" t="s">
        <v>543</v>
      </c>
      <c r="E554" s="158">
        <v>7</v>
      </c>
      <c r="F554" s="159">
        <v>2872.21938</v>
      </c>
      <c r="G554" s="159">
        <v>4</v>
      </c>
      <c r="H554" s="159">
        <v>107.26685000000001</v>
      </c>
      <c r="I554" s="159">
        <v>0</v>
      </c>
      <c r="J554" s="160">
        <v>0</v>
      </c>
    </row>
    <row r="555" spans="1:10">
      <c r="A555" s="114"/>
      <c r="B555" s="115"/>
      <c r="C555" s="115"/>
      <c r="D555" s="157" t="s">
        <v>584</v>
      </c>
      <c r="E555" s="158">
        <v>4</v>
      </c>
      <c r="F555" s="159">
        <v>392.49299999999999</v>
      </c>
      <c r="G555" s="159">
        <v>0</v>
      </c>
      <c r="H555" s="159">
        <v>0</v>
      </c>
      <c r="I555" s="159">
        <v>0</v>
      </c>
      <c r="J555" s="160">
        <v>0</v>
      </c>
    </row>
    <row r="556" spans="1:10">
      <c r="A556" s="114"/>
      <c r="B556" s="115"/>
      <c r="C556" s="115" t="s">
        <v>318</v>
      </c>
      <c r="D556" s="157"/>
      <c r="E556" s="158" t="s">
        <v>203</v>
      </c>
      <c r="F556" s="159" t="s">
        <v>203</v>
      </c>
      <c r="G556" s="159" t="s">
        <v>203</v>
      </c>
      <c r="H556" s="159" t="s">
        <v>203</v>
      </c>
      <c r="I556" s="159" t="s">
        <v>203</v>
      </c>
      <c r="J556" s="160" t="s">
        <v>203</v>
      </c>
    </row>
    <row r="557" spans="1:10">
      <c r="A557" s="114"/>
      <c r="B557" s="115"/>
      <c r="C557" s="115"/>
      <c r="D557" s="157" t="s">
        <v>534</v>
      </c>
      <c r="E557" s="158">
        <v>14</v>
      </c>
      <c r="F557" s="159">
        <v>220.03847999999999</v>
      </c>
      <c r="G557" s="159">
        <v>1</v>
      </c>
      <c r="H557" s="159">
        <v>19.957999999999998</v>
      </c>
      <c r="I557" s="159">
        <v>0</v>
      </c>
      <c r="J557" s="160">
        <v>0</v>
      </c>
    </row>
    <row r="558" spans="1:10">
      <c r="A558" s="114"/>
      <c r="B558" s="115"/>
      <c r="C558" s="115"/>
      <c r="D558" s="157" t="s">
        <v>551</v>
      </c>
      <c r="E558" s="158">
        <v>16</v>
      </c>
      <c r="F558" s="159">
        <v>165.119</v>
      </c>
      <c r="G558" s="159">
        <v>14</v>
      </c>
      <c r="H558" s="159">
        <v>145.54399999999998</v>
      </c>
      <c r="I558" s="159">
        <v>0</v>
      </c>
      <c r="J558" s="160">
        <v>0</v>
      </c>
    </row>
    <row r="559" spans="1:10">
      <c r="A559" s="114"/>
      <c r="B559" s="115"/>
      <c r="C559" s="115"/>
      <c r="D559" s="157" t="s">
        <v>535</v>
      </c>
      <c r="E559" s="158">
        <v>4</v>
      </c>
      <c r="F559" s="159">
        <v>61.45</v>
      </c>
      <c r="G559" s="159">
        <v>1</v>
      </c>
      <c r="H559" s="159">
        <v>9.9499999999999993</v>
      </c>
      <c r="I559" s="159">
        <v>0</v>
      </c>
      <c r="J559" s="160">
        <v>0</v>
      </c>
    </row>
    <row r="560" spans="1:10">
      <c r="A560" s="114"/>
      <c r="B560" s="115"/>
      <c r="C560" s="115"/>
      <c r="D560" s="157" t="s">
        <v>553</v>
      </c>
      <c r="E560" s="158">
        <v>1</v>
      </c>
      <c r="F560" s="159">
        <v>0.03</v>
      </c>
      <c r="G560" s="159">
        <v>1</v>
      </c>
      <c r="H560" s="159">
        <v>0.03</v>
      </c>
      <c r="I560" s="159">
        <v>0</v>
      </c>
      <c r="J560" s="160">
        <v>0</v>
      </c>
    </row>
    <row r="561" spans="1:10">
      <c r="A561" s="114"/>
      <c r="B561" s="115"/>
      <c r="C561" s="115" t="s">
        <v>319</v>
      </c>
      <c r="D561" s="157"/>
      <c r="E561" s="158" t="s">
        <v>203</v>
      </c>
      <c r="F561" s="159" t="s">
        <v>203</v>
      </c>
      <c r="G561" s="159" t="s">
        <v>203</v>
      </c>
      <c r="H561" s="159" t="s">
        <v>203</v>
      </c>
      <c r="I561" s="159" t="s">
        <v>203</v>
      </c>
      <c r="J561" s="160" t="s">
        <v>203</v>
      </c>
    </row>
    <row r="562" spans="1:10">
      <c r="A562" s="114"/>
      <c r="B562" s="115"/>
      <c r="C562" s="115"/>
      <c r="D562" s="157" t="s">
        <v>547</v>
      </c>
      <c r="E562" s="158">
        <v>100</v>
      </c>
      <c r="F562" s="159">
        <v>2118.5600000000004</v>
      </c>
      <c r="G562" s="159">
        <v>100</v>
      </c>
      <c r="H562" s="159">
        <v>2118.5600000000004</v>
      </c>
      <c r="I562" s="159">
        <v>0</v>
      </c>
      <c r="J562" s="160">
        <v>0</v>
      </c>
    </row>
    <row r="563" spans="1:10">
      <c r="A563" s="114"/>
      <c r="B563" s="115"/>
      <c r="C563" s="115"/>
      <c r="D563" s="157" t="s">
        <v>585</v>
      </c>
      <c r="E563" s="158">
        <v>48</v>
      </c>
      <c r="F563" s="159">
        <v>1932.7459999999994</v>
      </c>
      <c r="G563" s="159">
        <v>48</v>
      </c>
      <c r="H563" s="159">
        <v>1932.7459999999994</v>
      </c>
      <c r="I563" s="159">
        <v>0</v>
      </c>
      <c r="J563" s="160">
        <v>0</v>
      </c>
    </row>
    <row r="564" spans="1:10">
      <c r="A564" s="114"/>
      <c r="B564" s="115"/>
      <c r="C564" s="115"/>
      <c r="D564" s="157" t="s">
        <v>551</v>
      </c>
      <c r="E564" s="158">
        <v>12</v>
      </c>
      <c r="F564" s="159">
        <v>86.942960000000014</v>
      </c>
      <c r="G564" s="159">
        <v>12</v>
      </c>
      <c r="H564" s="159">
        <v>86.942960000000014</v>
      </c>
      <c r="I564" s="159">
        <v>0</v>
      </c>
      <c r="J564" s="160">
        <v>0</v>
      </c>
    </row>
    <row r="565" spans="1:10">
      <c r="A565" s="114"/>
      <c r="B565" s="115"/>
      <c r="C565" s="115"/>
      <c r="D565" s="157" t="s">
        <v>563</v>
      </c>
      <c r="E565" s="158">
        <v>1</v>
      </c>
      <c r="F565" s="159">
        <v>60</v>
      </c>
      <c r="G565" s="159">
        <v>1</v>
      </c>
      <c r="H565" s="159">
        <v>60</v>
      </c>
      <c r="I565" s="159">
        <v>0</v>
      </c>
      <c r="J565" s="160">
        <v>0</v>
      </c>
    </row>
    <row r="566" spans="1:10">
      <c r="A566" s="114"/>
      <c r="B566" s="115"/>
      <c r="C566" s="115" t="s">
        <v>320</v>
      </c>
      <c r="D566" s="157"/>
      <c r="E566" s="158" t="s">
        <v>203</v>
      </c>
      <c r="F566" s="159" t="s">
        <v>203</v>
      </c>
      <c r="G566" s="159" t="s">
        <v>203</v>
      </c>
      <c r="H566" s="159" t="s">
        <v>203</v>
      </c>
      <c r="I566" s="159" t="s">
        <v>203</v>
      </c>
      <c r="J566" s="160" t="s">
        <v>203</v>
      </c>
    </row>
    <row r="567" spans="1:10">
      <c r="A567" s="114"/>
      <c r="B567" s="115"/>
      <c r="C567" s="115"/>
      <c r="D567" s="157" t="s">
        <v>551</v>
      </c>
      <c r="E567" s="158">
        <v>95</v>
      </c>
      <c r="F567" s="159">
        <v>1184.9399500000002</v>
      </c>
      <c r="G567" s="159">
        <v>18</v>
      </c>
      <c r="H567" s="159">
        <v>383.11434999999994</v>
      </c>
      <c r="I567" s="159">
        <v>0</v>
      </c>
      <c r="J567" s="160">
        <v>0</v>
      </c>
    </row>
    <row r="568" spans="1:10">
      <c r="A568" s="114"/>
      <c r="B568" s="115"/>
      <c r="C568" s="115"/>
      <c r="D568" s="157" t="s">
        <v>572</v>
      </c>
      <c r="E568" s="158">
        <v>61</v>
      </c>
      <c r="F568" s="159">
        <v>559.43803999999977</v>
      </c>
      <c r="G568" s="159">
        <v>19</v>
      </c>
      <c r="H568" s="159">
        <v>251.64999999999998</v>
      </c>
      <c r="I568" s="159">
        <v>1</v>
      </c>
      <c r="J568" s="160">
        <v>20</v>
      </c>
    </row>
    <row r="569" spans="1:10">
      <c r="A569" s="114"/>
      <c r="B569" s="115"/>
      <c r="C569" s="115"/>
      <c r="D569" s="157" t="s">
        <v>586</v>
      </c>
      <c r="E569" s="158">
        <v>16</v>
      </c>
      <c r="F569" s="159">
        <v>121.86344000000001</v>
      </c>
      <c r="G569" s="159">
        <v>3</v>
      </c>
      <c r="H569" s="159">
        <v>23.006</v>
      </c>
      <c r="I569" s="159">
        <v>0</v>
      </c>
      <c r="J569" s="160">
        <v>0</v>
      </c>
    </row>
    <row r="570" spans="1:10">
      <c r="A570" s="114"/>
      <c r="B570" s="115"/>
      <c r="C570" s="115"/>
      <c r="D570" s="157" t="s">
        <v>564</v>
      </c>
      <c r="E570" s="158">
        <v>5</v>
      </c>
      <c r="F570" s="159">
        <v>121.7</v>
      </c>
      <c r="G570" s="159">
        <v>3</v>
      </c>
      <c r="H570" s="159">
        <v>68</v>
      </c>
      <c r="I570" s="159">
        <v>0</v>
      </c>
      <c r="J570" s="160">
        <v>0</v>
      </c>
    </row>
    <row r="571" spans="1:10">
      <c r="A571" s="114"/>
      <c r="B571" s="115"/>
      <c r="C571" s="115"/>
      <c r="D571" s="157" t="s">
        <v>534</v>
      </c>
      <c r="E571" s="158">
        <v>8</v>
      </c>
      <c r="F571" s="159">
        <v>116.08028999999999</v>
      </c>
      <c r="G571" s="159">
        <v>0</v>
      </c>
      <c r="H571" s="159">
        <v>0</v>
      </c>
      <c r="I571" s="159">
        <v>0</v>
      </c>
      <c r="J571" s="160">
        <v>0</v>
      </c>
    </row>
    <row r="572" spans="1:10">
      <c r="A572" s="114"/>
      <c r="B572" s="115" t="s">
        <v>321</v>
      </c>
      <c r="C572" s="115"/>
      <c r="D572" s="157"/>
      <c r="E572" s="158" t="s">
        <v>203</v>
      </c>
      <c r="F572" s="159" t="s">
        <v>203</v>
      </c>
      <c r="G572" s="159" t="s">
        <v>203</v>
      </c>
      <c r="H572" s="159" t="s">
        <v>203</v>
      </c>
      <c r="I572" s="159" t="s">
        <v>203</v>
      </c>
      <c r="J572" s="160" t="s">
        <v>203</v>
      </c>
    </row>
    <row r="573" spans="1:10">
      <c r="A573" s="114"/>
      <c r="B573" s="115"/>
      <c r="C573" s="115" t="s">
        <v>322</v>
      </c>
      <c r="D573" s="157"/>
      <c r="E573" s="158" t="s">
        <v>203</v>
      </c>
      <c r="F573" s="159" t="s">
        <v>203</v>
      </c>
      <c r="G573" s="159" t="s">
        <v>203</v>
      </c>
      <c r="H573" s="159" t="s">
        <v>203</v>
      </c>
      <c r="I573" s="159" t="s">
        <v>203</v>
      </c>
      <c r="J573" s="160" t="s">
        <v>203</v>
      </c>
    </row>
    <row r="574" spans="1:10">
      <c r="A574" s="114"/>
      <c r="B574" s="115"/>
      <c r="C574" s="115"/>
      <c r="D574" s="157" t="s">
        <v>534</v>
      </c>
      <c r="E574" s="158">
        <v>654</v>
      </c>
      <c r="F574" s="159">
        <v>13100.024240000017</v>
      </c>
      <c r="G574" s="159">
        <v>654</v>
      </c>
      <c r="H574" s="159">
        <v>13100.024240000017</v>
      </c>
      <c r="I574" s="159">
        <v>10</v>
      </c>
      <c r="J574" s="160">
        <v>192.22062000000003</v>
      </c>
    </row>
    <row r="575" spans="1:10">
      <c r="A575" s="114"/>
      <c r="B575" s="115"/>
      <c r="C575" s="115"/>
      <c r="D575" s="157" t="s">
        <v>551</v>
      </c>
      <c r="E575" s="158">
        <v>610</v>
      </c>
      <c r="F575" s="159">
        <v>12661.893600000001</v>
      </c>
      <c r="G575" s="159">
        <v>610</v>
      </c>
      <c r="H575" s="159">
        <v>12661.893600000001</v>
      </c>
      <c r="I575" s="159">
        <v>12</v>
      </c>
      <c r="J575" s="160">
        <v>243.30700000000002</v>
      </c>
    </row>
    <row r="576" spans="1:10">
      <c r="A576" s="114"/>
      <c r="B576" s="115"/>
      <c r="C576" s="115"/>
      <c r="D576" s="157" t="s">
        <v>583</v>
      </c>
      <c r="E576" s="158">
        <v>127</v>
      </c>
      <c r="F576" s="159">
        <v>2240.6822499999998</v>
      </c>
      <c r="G576" s="159">
        <v>127</v>
      </c>
      <c r="H576" s="159">
        <v>2240.6822499999998</v>
      </c>
      <c r="I576" s="159">
        <v>2</v>
      </c>
      <c r="J576" s="160">
        <v>35.853349999999999</v>
      </c>
    </row>
    <row r="577" spans="1:10">
      <c r="A577" s="114"/>
      <c r="B577" s="115"/>
      <c r="C577" s="115"/>
      <c r="D577" s="157" t="s">
        <v>542</v>
      </c>
      <c r="E577" s="158">
        <v>85</v>
      </c>
      <c r="F577" s="159">
        <v>2090.8946599999999</v>
      </c>
      <c r="G577" s="159">
        <v>85</v>
      </c>
      <c r="H577" s="159">
        <v>2090.8946599999999</v>
      </c>
      <c r="I577" s="159">
        <v>1</v>
      </c>
      <c r="J577" s="160">
        <v>25.11</v>
      </c>
    </row>
    <row r="578" spans="1:10">
      <c r="A578" s="114"/>
      <c r="B578" s="115"/>
      <c r="C578" s="115"/>
      <c r="D578" s="157" t="s">
        <v>543</v>
      </c>
      <c r="E578" s="158">
        <v>58</v>
      </c>
      <c r="F578" s="159">
        <v>1646.2564499999999</v>
      </c>
      <c r="G578" s="159">
        <v>58</v>
      </c>
      <c r="H578" s="159">
        <v>1646.2564499999999</v>
      </c>
      <c r="I578" s="159">
        <v>7</v>
      </c>
      <c r="J578" s="160">
        <v>174.78809999999999</v>
      </c>
    </row>
    <row r="579" spans="1:10">
      <c r="A579" s="114"/>
      <c r="B579" s="115"/>
      <c r="C579" s="115" t="s">
        <v>323</v>
      </c>
      <c r="D579" s="157"/>
      <c r="E579" s="158" t="s">
        <v>203</v>
      </c>
      <c r="F579" s="159" t="s">
        <v>203</v>
      </c>
      <c r="G579" s="159" t="s">
        <v>203</v>
      </c>
      <c r="H579" s="159" t="s">
        <v>203</v>
      </c>
      <c r="I579" s="159" t="s">
        <v>203</v>
      </c>
      <c r="J579" s="160" t="s">
        <v>203</v>
      </c>
    </row>
    <row r="580" spans="1:10">
      <c r="A580" s="114"/>
      <c r="B580" s="115"/>
      <c r="C580" s="115"/>
      <c r="D580" s="157" t="s">
        <v>534</v>
      </c>
      <c r="E580" s="158">
        <v>1234</v>
      </c>
      <c r="F580" s="159">
        <v>2138375.7984900004</v>
      </c>
      <c r="G580" s="159">
        <v>128</v>
      </c>
      <c r="H580" s="159">
        <v>18961.510340000001</v>
      </c>
      <c r="I580" s="159">
        <v>2</v>
      </c>
      <c r="J580" s="160">
        <v>0.84099999999999997</v>
      </c>
    </row>
    <row r="581" spans="1:10">
      <c r="A581" s="114"/>
      <c r="B581" s="115"/>
      <c r="C581" s="115"/>
      <c r="D581" s="157" t="s">
        <v>543</v>
      </c>
      <c r="E581" s="158">
        <v>11</v>
      </c>
      <c r="F581" s="159">
        <v>500100.62454999995</v>
      </c>
      <c r="G581" s="159">
        <v>9</v>
      </c>
      <c r="H581" s="159">
        <v>16003.965</v>
      </c>
      <c r="I581" s="159">
        <v>1</v>
      </c>
      <c r="J581" s="160">
        <v>2.137</v>
      </c>
    </row>
    <row r="582" spans="1:10">
      <c r="A582" s="114"/>
      <c r="B582" s="115"/>
      <c r="C582" s="115"/>
      <c r="D582" s="157" t="s">
        <v>536</v>
      </c>
      <c r="E582" s="158">
        <v>974</v>
      </c>
      <c r="F582" s="159">
        <v>256847.32263000004</v>
      </c>
      <c r="G582" s="159">
        <v>99</v>
      </c>
      <c r="H582" s="159">
        <v>6430.4263999999994</v>
      </c>
      <c r="I582" s="159">
        <v>0</v>
      </c>
      <c r="J582" s="160">
        <v>0</v>
      </c>
    </row>
    <row r="583" spans="1:10">
      <c r="A583" s="114"/>
      <c r="B583" s="115"/>
      <c r="C583" s="115"/>
      <c r="D583" s="157" t="s">
        <v>551</v>
      </c>
      <c r="E583" s="158">
        <v>310</v>
      </c>
      <c r="F583" s="159">
        <v>19339.113900000004</v>
      </c>
      <c r="G583" s="159">
        <v>41</v>
      </c>
      <c r="H583" s="159">
        <v>1000.3888999999998</v>
      </c>
      <c r="I583" s="159">
        <v>0</v>
      </c>
      <c r="J583" s="160">
        <v>0</v>
      </c>
    </row>
    <row r="584" spans="1:10">
      <c r="A584" s="114"/>
      <c r="B584" s="115"/>
      <c r="C584" s="115"/>
      <c r="D584" s="157" t="s">
        <v>565</v>
      </c>
      <c r="E584" s="158">
        <v>17</v>
      </c>
      <c r="F584" s="159">
        <v>4252.2501000000002</v>
      </c>
      <c r="G584" s="159">
        <v>4</v>
      </c>
      <c r="H584" s="159">
        <v>320</v>
      </c>
      <c r="I584" s="159">
        <v>0</v>
      </c>
      <c r="J584" s="160">
        <v>0</v>
      </c>
    </row>
    <row r="585" spans="1:10">
      <c r="A585" s="114"/>
      <c r="B585" s="115"/>
      <c r="C585" s="115" t="s">
        <v>324</v>
      </c>
      <c r="D585" s="157"/>
      <c r="E585" s="158" t="s">
        <v>203</v>
      </c>
      <c r="F585" s="159" t="s">
        <v>203</v>
      </c>
      <c r="G585" s="159" t="s">
        <v>203</v>
      </c>
      <c r="H585" s="159" t="s">
        <v>203</v>
      </c>
      <c r="I585" s="159" t="s">
        <v>203</v>
      </c>
      <c r="J585" s="160" t="s">
        <v>203</v>
      </c>
    </row>
    <row r="586" spans="1:10">
      <c r="A586" s="114"/>
      <c r="B586" s="115"/>
      <c r="C586" s="115"/>
      <c r="D586" s="157" t="s">
        <v>551</v>
      </c>
      <c r="E586" s="158">
        <v>693</v>
      </c>
      <c r="F586" s="159">
        <v>40037.645499999999</v>
      </c>
      <c r="G586" s="159">
        <v>114</v>
      </c>
      <c r="H586" s="159">
        <v>4449.1481000000003</v>
      </c>
      <c r="I586" s="159">
        <v>0</v>
      </c>
      <c r="J586" s="160">
        <v>0</v>
      </c>
    </row>
    <row r="587" spans="1:10">
      <c r="A587" s="114"/>
      <c r="B587" s="115"/>
      <c r="C587" s="115"/>
      <c r="D587" s="157" t="s">
        <v>536</v>
      </c>
      <c r="E587" s="158">
        <v>569</v>
      </c>
      <c r="F587" s="159">
        <v>22443.583290000006</v>
      </c>
      <c r="G587" s="159">
        <v>94</v>
      </c>
      <c r="H587" s="159">
        <v>3065.4098000000004</v>
      </c>
      <c r="I587" s="159">
        <v>0</v>
      </c>
      <c r="J587" s="160">
        <v>0</v>
      </c>
    </row>
    <row r="588" spans="1:10">
      <c r="A588" s="114"/>
      <c r="B588" s="115"/>
      <c r="C588" s="115"/>
      <c r="D588" s="157" t="s">
        <v>563</v>
      </c>
      <c r="E588" s="158">
        <v>285</v>
      </c>
      <c r="F588" s="159">
        <v>12516.4928</v>
      </c>
      <c r="G588" s="159">
        <v>186</v>
      </c>
      <c r="H588" s="159">
        <v>9706.585500000001</v>
      </c>
      <c r="I588" s="159">
        <v>16</v>
      </c>
      <c r="J588" s="160">
        <v>532.49</v>
      </c>
    </row>
    <row r="589" spans="1:10">
      <c r="A589" s="114"/>
      <c r="B589" s="115"/>
      <c r="C589" s="115"/>
      <c r="D589" s="157" t="s">
        <v>534</v>
      </c>
      <c r="E589" s="158">
        <v>153</v>
      </c>
      <c r="F589" s="159">
        <v>3694.7578100000005</v>
      </c>
      <c r="G589" s="159">
        <v>76</v>
      </c>
      <c r="H589" s="159">
        <v>2266.2082700000001</v>
      </c>
      <c r="I589" s="159">
        <v>0</v>
      </c>
      <c r="J589" s="160">
        <v>0</v>
      </c>
    </row>
    <row r="590" spans="1:10">
      <c r="A590" s="114"/>
      <c r="B590" s="115"/>
      <c r="C590" s="115"/>
      <c r="D590" s="157" t="s">
        <v>587</v>
      </c>
      <c r="E590" s="158">
        <v>47</v>
      </c>
      <c r="F590" s="159">
        <v>2412.5803799999999</v>
      </c>
      <c r="G590" s="159">
        <v>8</v>
      </c>
      <c r="H590" s="159">
        <v>241.5</v>
      </c>
      <c r="I590" s="159">
        <v>0</v>
      </c>
      <c r="J590" s="160">
        <v>0</v>
      </c>
    </row>
    <row r="591" spans="1:10">
      <c r="A591" s="114"/>
      <c r="B591" s="115"/>
      <c r="C591" s="115" t="s">
        <v>325</v>
      </c>
      <c r="D591" s="157"/>
      <c r="E591" s="158" t="s">
        <v>203</v>
      </c>
      <c r="F591" s="159" t="s">
        <v>203</v>
      </c>
      <c r="G591" s="159" t="s">
        <v>203</v>
      </c>
      <c r="H591" s="159" t="s">
        <v>203</v>
      </c>
      <c r="I591" s="159" t="s">
        <v>203</v>
      </c>
      <c r="J591" s="160" t="s">
        <v>203</v>
      </c>
    </row>
    <row r="592" spans="1:10">
      <c r="A592" s="114"/>
      <c r="B592" s="115"/>
      <c r="C592" s="115"/>
      <c r="D592" s="157" t="s">
        <v>551</v>
      </c>
      <c r="E592" s="158">
        <v>89</v>
      </c>
      <c r="F592" s="159">
        <v>2251.4806000000003</v>
      </c>
      <c r="G592" s="159">
        <v>8</v>
      </c>
      <c r="H592" s="159">
        <v>142.00370000000001</v>
      </c>
      <c r="I592" s="159">
        <v>0</v>
      </c>
      <c r="J592" s="160">
        <v>0</v>
      </c>
    </row>
    <row r="593" spans="1:10">
      <c r="A593" s="114"/>
      <c r="B593" s="115"/>
      <c r="C593" s="115"/>
      <c r="D593" s="157" t="s">
        <v>535</v>
      </c>
      <c r="E593" s="158">
        <v>27</v>
      </c>
      <c r="F593" s="159">
        <v>898.23099999999999</v>
      </c>
      <c r="G593" s="159">
        <v>5</v>
      </c>
      <c r="H593" s="159">
        <v>107.04429999999999</v>
      </c>
      <c r="I593" s="159">
        <v>0</v>
      </c>
      <c r="J593" s="160">
        <v>0</v>
      </c>
    </row>
    <row r="594" spans="1:10">
      <c r="A594" s="114"/>
      <c r="B594" s="115"/>
      <c r="C594" s="115"/>
      <c r="D594" s="157" t="s">
        <v>536</v>
      </c>
      <c r="E594" s="158">
        <v>3</v>
      </c>
      <c r="F594" s="159">
        <v>84.887</v>
      </c>
      <c r="G594" s="159">
        <v>0</v>
      </c>
      <c r="H594" s="159">
        <v>0</v>
      </c>
      <c r="I594" s="159">
        <v>0</v>
      </c>
      <c r="J594" s="160">
        <v>0</v>
      </c>
    </row>
    <row r="595" spans="1:10">
      <c r="A595" s="114"/>
      <c r="B595" s="115"/>
      <c r="C595" s="115"/>
      <c r="D595" s="157" t="s">
        <v>572</v>
      </c>
      <c r="E595" s="158">
        <v>3</v>
      </c>
      <c r="F595" s="159">
        <v>40.492000000000004</v>
      </c>
      <c r="G595" s="159">
        <v>1</v>
      </c>
      <c r="H595" s="159">
        <v>20.010000000000002</v>
      </c>
      <c r="I595" s="159">
        <v>0</v>
      </c>
      <c r="J595" s="160">
        <v>0</v>
      </c>
    </row>
    <row r="596" spans="1:10">
      <c r="A596" s="114"/>
      <c r="B596" s="115"/>
      <c r="C596" s="115"/>
      <c r="D596" s="157" t="s">
        <v>537</v>
      </c>
      <c r="E596" s="158">
        <v>1</v>
      </c>
      <c r="F596" s="159">
        <v>21.5</v>
      </c>
      <c r="G596" s="159">
        <v>0</v>
      </c>
      <c r="H596" s="159">
        <v>0</v>
      </c>
      <c r="I596" s="159">
        <v>0</v>
      </c>
      <c r="J596" s="160">
        <v>0</v>
      </c>
    </row>
    <row r="597" spans="1:10">
      <c r="A597" s="114"/>
      <c r="B597" s="115"/>
      <c r="C597" s="115" t="s">
        <v>326</v>
      </c>
      <c r="D597" s="157"/>
      <c r="E597" s="158" t="s">
        <v>203</v>
      </c>
      <c r="F597" s="159" t="s">
        <v>203</v>
      </c>
      <c r="G597" s="159" t="s">
        <v>203</v>
      </c>
      <c r="H597" s="159" t="s">
        <v>203</v>
      </c>
      <c r="I597" s="159" t="s">
        <v>203</v>
      </c>
      <c r="J597" s="160" t="s">
        <v>203</v>
      </c>
    </row>
    <row r="598" spans="1:10">
      <c r="A598" s="114"/>
      <c r="B598" s="115"/>
      <c r="C598" s="115"/>
      <c r="D598" s="157" t="s">
        <v>536</v>
      </c>
      <c r="E598" s="158">
        <v>191</v>
      </c>
      <c r="F598" s="159">
        <v>7301.6546199999993</v>
      </c>
      <c r="G598" s="159">
        <v>25</v>
      </c>
      <c r="H598" s="159">
        <v>874.63380000000006</v>
      </c>
      <c r="I598" s="159">
        <v>0</v>
      </c>
      <c r="J598" s="160">
        <v>0</v>
      </c>
    </row>
    <row r="599" spans="1:10">
      <c r="A599" s="114"/>
      <c r="B599" s="115"/>
      <c r="C599" s="115"/>
      <c r="D599" s="157" t="s">
        <v>534</v>
      </c>
      <c r="E599" s="158">
        <v>40</v>
      </c>
      <c r="F599" s="159">
        <v>2946.6672299999996</v>
      </c>
      <c r="G599" s="159">
        <v>5</v>
      </c>
      <c r="H599" s="159">
        <v>256.77834999999999</v>
      </c>
      <c r="I599" s="159">
        <v>0</v>
      </c>
      <c r="J599" s="160">
        <v>0</v>
      </c>
    </row>
    <row r="600" spans="1:10">
      <c r="A600" s="114"/>
      <c r="B600" s="115"/>
      <c r="C600" s="115"/>
      <c r="D600" s="157" t="s">
        <v>550</v>
      </c>
      <c r="E600" s="158">
        <v>87</v>
      </c>
      <c r="F600" s="159">
        <v>2634.587</v>
      </c>
      <c r="G600" s="159">
        <v>11</v>
      </c>
      <c r="H600" s="159">
        <v>252.62100000000001</v>
      </c>
      <c r="I600" s="159">
        <v>0</v>
      </c>
      <c r="J600" s="160">
        <v>0</v>
      </c>
    </row>
    <row r="601" spans="1:10">
      <c r="A601" s="114"/>
      <c r="B601" s="115"/>
      <c r="C601" s="115"/>
      <c r="D601" s="157" t="s">
        <v>537</v>
      </c>
      <c r="E601" s="158">
        <v>32</v>
      </c>
      <c r="F601" s="159">
        <v>1557.5980999999999</v>
      </c>
      <c r="G601" s="159">
        <v>3</v>
      </c>
      <c r="H601" s="159">
        <v>172</v>
      </c>
      <c r="I601" s="159">
        <v>0</v>
      </c>
      <c r="J601" s="160">
        <v>0</v>
      </c>
    </row>
    <row r="602" spans="1:10">
      <c r="A602" s="114"/>
      <c r="B602" s="115"/>
      <c r="C602" s="115"/>
      <c r="D602" s="157" t="s">
        <v>535</v>
      </c>
      <c r="E602" s="158">
        <v>8</v>
      </c>
      <c r="F602" s="159">
        <v>194.25</v>
      </c>
      <c r="G602" s="159">
        <v>0</v>
      </c>
      <c r="H602" s="159">
        <v>0</v>
      </c>
      <c r="I602" s="159">
        <v>0</v>
      </c>
      <c r="J602" s="160">
        <v>0</v>
      </c>
    </row>
    <row r="603" spans="1:10">
      <c r="A603" s="114"/>
      <c r="B603" s="115"/>
      <c r="C603" s="115" t="s">
        <v>327</v>
      </c>
      <c r="D603" s="157"/>
      <c r="E603" s="158" t="s">
        <v>203</v>
      </c>
      <c r="F603" s="159" t="s">
        <v>203</v>
      </c>
      <c r="G603" s="159" t="s">
        <v>203</v>
      </c>
      <c r="H603" s="159" t="s">
        <v>203</v>
      </c>
      <c r="I603" s="159" t="s">
        <v>203</v>
      </c>
      <c r="J603" s="160" t="s">
        <v>203</v>
      </c>
    </row>
    <row r="604" spans="1:10">
      <c r="A604" s="114"/>
      <c r="B604" s="115"/>
      <c r="C604" s="115"/>
      <c r="D604" s="157" t="s">
        <v>563</v>
      </c>
      <c r="E604" s="158">
        <v>94</v>
      </c>
      <c r="F604" s="159">
        <v>3943.2649999999999</v>
      </c>
      <c r="G604" s="159">
        <v>12</v>
      </c>
      <c r="H604" s="159">
        <v>588.20000000000005</v>
      </c>
      <c r="I604" s="159">
        <v>0</v>
      </c>
      <c r="J604" s="160">
        <v>0</v>
      </c>
    </row>
    <row r="605" spans="1:10">
      <c r="A605" s="114"/>
      <c r="B605" s="115"/>
      <c r="C605" s="115"/>
      <c r="D605" s="157" t="s">
        <v>551</v>
      </c>
      <c r="E605" s="158">
        <v>13</v>
      </c>
      <c r="F605" s="159">
        <v>2173.02</v>
      </c>
      <c r="G605" s="159">
        <v>1</v>
      </c>
      <c r="H605" s="159">
        <v>21</v>
      </c>
      <c r="I605" s="159">
        <v>0</v>
      </c>
      <c r="J605" s="160">
        <v>0</v>
      </c>
    </row>
    <row r="606" spans="1:10">
      <c r="A606" s="114"/>
      <c r="B606" s="115"/>
      <c r="C606" s="115"/>
      <c r="D606" s="157" t="s">
        <v>556</v>
      </c>
      <c r="E606" s="158">
        <v>309</v>
      </c>
      <c r="F606" s="159">
        <v>1182.8660000000002</v>
      </c>
      <c r="G606" s="159">
        <v>54</v>
      </c>
      <c r="H606" s="159">
        <v>853.37100000000032</v>
      </c>
      <c r="I606" s="159">
        <v>0</v>
      </c>
      <c r="J606" s="160">
        <v>0</v>
      </c>
    </row>
    <row r="607" spans="1:10">
      <c r="A607" s="114"/>
      <c r="B607" s="115"/>
      <c r="C607" s="115"/>
      <c r="D607" s="157" t="s">
        <v>536</v>
      </c>
      <c r="E607" s="158">
        <v>25</v>
      </c>
      <c r="F607" s="159">
        <v>682.28120000000001</v>
      </c>
      <c r="G607" s="159">
        <v>3</v>
      </c>
      <c r="H607" s="159">
        <v>64.099999999999994</v>
      </c>
      <c r="I607" s="159">
        <v>0</v>
      </c>
      <c r="J607" s="160">
        <v>0</v>
      </c>
    </row>
    <row r="608" spans="1:10">
      <c r="A608" s="114"/>
      <c r="B608" s="115"/>
      <c r="C608" s="115"/>
      <c r="D608" s="157" t="s">
        <v>534</v>
      </c>
      <c r="E608" s="158">
        <v>36</v>
      </c>
      <c r="F608" s="159">
        <v>675.48738000000003</v>
      </c>
      <c r="G608" s="159">
        <v>4</v>
      </c>
      <c r="H608" s="159">
        <v>60.90493</v>
      </c>
      <c r="I608" s="159">
        <v>0</v>
      </c>
      <c r="J608" s="160">
        <v>0</v>
      </c>
    </row>
    <row r="609" spans="1:10">
      <c r="A609" s="114"/>
      <c r="B609" s="115" t="s">
        <v>328</v>
      </c>
      <c r="C609" s="115"/>
      <c r="D609" s="157"/>
      <c r="E609" s="158" t="s">
        <v>203</v>
      </c>
      <c r="F609" s="159" t="s">
        <v>203</v>
      </c>
      <c r="G609" s="159" t="s">
        <v>203</v>
      </c>
      <c r="H609" s="159" t="s">
        <v>203</v>
      </c>
      <c r="I609" s="159" t="s">
        <v>203</v>
      </c>
      <c r="J609" s="160" t="s">
        <v>203</v>
      </c>
    </row>
    <row r="610" spans="1:10">
      <c r="A610" s="114"/>
      <c r="B610" s="115"/>
      <c r="C610" s="115" t="s">
        <v>329</v>
      </c>
      <c r="D610" s="157"/>
      <c r="E610" s="158" t="s">
        <v>203</v>
      </c>
      <c r="F610" s="159" t="s">
        <v>203</v>
      </c>
      <c r="G610" s="159" t="s">
        <v>203</v>
      </c>
      <c r="H610" s="159" t="s">
        <v>203</v>
      </c>
      <c r="I610" s="159" t="s">
        <v>203</v>
      </c>
      <c r="J610" s="160" t="s">
        <v>203</v>
      </c>
    </row>
    <row r="611" spans="1:10">
      <c r="A611" s="114"/>
      <c r="B611" s="115"/>
      <c r="C611" s="115"/>
      <c r="D611" s="157" t="s">
        <v>551</v>
      </c>
      <c r="E611" s="158">
        <v>1881</v>
      </c>
      <c r="F611" s="159">
        <v>20727.32450000001</v>
      </c>
      <c r="G611" s="159">
        <v>153</v>
      </c>
      <c r="H611" s="159">
        <v>1788.4154999999996</v>
      </c>
      <c r="I611" s="159">
        <v>1</v>
      </c>
      <c r="J611" s="160">
        <v>0.13550000000000001</v>
      </c>
    </row>
    <row r="612" spans="1:10">
      <c r="A612" s="114"/>
      <c r="B612" s="115"/>
      <c r="C612" s="115"/>
      <c r="D612" s="157" t="s">
        <v>534</v>
      </c>
      <c r="E612" s="158">
        <v>558</v>
      </c>
      <c r="F612" s="159">
        <v>3824.8473800000024</v>
      </c>
      <c r="G612" s="159">
        <v>61</v>
      </c>
      <c r="H612" s="159">
        <v>356.64733000000001</v>
      </c>
      <c r="I612" s="159">
        <v>0</v>
      </c>
      <c r="J612" s="160">
        <v>0</v>
      </c>
    </row>
    <row r="613" spans="1:10">
      <c r="A613" s="114"/>
      <c r="B613" s="115"/>
      <c r="C613" s="115"/>
      <c r="D613" s="157" t="s">
        <v>538</v>
      </c>
      <c r="E613" s="158">
        <v>53</v>
      </c>
      <c r="F613" s="159">
        <v>235.12693000000002</v>
      </c>
      <c r="G613" s="159">
        <v>7</v>
      </c>
      <c r="H613" s="159">
        <v>5.0597899999999996</v>
      </c>
      <c r="I613" s="159">
        <v>0</v>
      </c>
      <c r="J613" s="160">
        <v>0</v>
      </c>
    </row>
    <row r="614" spans="1:10">
      <c r="A614" s="114"/>
      <c r="B614" s="115"/>
      <c r="C614" s="115"/>
      <c r="D614" s="157" t="s">
        <v>555</v>
      </c>
      <c r="E614" s="158">
        <v>262</v>
      </c>
      <c r="F614" s="159">
        <v>145.57899999999998</v>
      </c>
      <c r="G614" s="159">
        <v>30</v>
      </c>
      <c r="H614" s="159">
        <v>15.310000000000002</v>
      </c>
      <c r="I614" s="159">
        <v>0</v>
      </c>
      <c r="J614" s="160">
        <v>0</v>
      </c>
    </row>
    <row r="615" spans="1:10">
      <c r="A615" s="114"/>
      <c r="B615" s="115"/>
      <c r="C615" s="115"/>
      <c r="D615" s="157" t="s">
        <v>567</v>
      </c>
      <c r="E615" s="158">
        <v>18</v>
      </c>
      <c r="F615" s="159">
        <v>134.6532</v>
      </c>
      <c r="G615" s="159">
        <v>3</v>
      </c>
      <c r="H615" s="159">
        <v>23.110500000000002</v>
      </c>
      <c r="I615" s="159">
        <v>0</v>
      </c>
      <c r="J615" s="160">
        <v>0</v>
      </c>
    </row>
    <row r="616" spans="1:10">
      <c r="A616" s="114"/>
      <c r="B616" s="115"/>
      <c r="C616" s="115" t="s">
        <v>330</v>
      </c>
      <c r="D616" s="157"/>
      <c r="E616" s="158" t="s">
        <v>203</v>
      </c>
      <c r="F616" s="159" t="s">
        <v>203</v>
      </c>
      <c r="G616" s="159" t="s">
        <v>203</v>
      </c>
      <c r="H616" s="159" t="s">
        <v>203</v>
      </c>
      <c r="I616" s="159" t="s">
        <v>203</v>
      </c>
      <c r="J616" s="160" t="s">
        <v>203</v>
      </c>
    </row>
    <row r="617" spans="1:10">
      <c r="A617" s="114"/>
      <c r="B617" s="115"/>
      <c r="C617" s="115"/>
      <c r="D617" s="157" t="s">
        <v>534</v>
      </c>
      <c r="E617" s="158">
        <v>379</v>
      </c>
      <c r="F617" s="159">
        <v>52408.371999999974</v>
      </c>
      <c r="G617" s="159">
        <v>33</v>
      </c>
      <c r="H617" s="159">
        <v>813.70999999999992</v>
      </c>
      <c r="I617" s="159">
        <v>0</v>
      </c>
      <c r="J617" s="160">
        <v>0</v>
      </c>
    </row>
    <row r="618" spans="1:10">
      <c r="A618" s="114"/>
      <c r="B618" s="115"/>
      <c r="C618" s="115"/>
      <c r="D618" s="157" t="s">
        <v>551</v>
      </c>
      <c r="E618" s="158">
        <v>223</v>
      </c>
      <c r="F618" s="159">
        <v>3583.7200000000003</v>
      </c>
      <c r="G618" s="159">
        <v>25</v>
      </c>
      <c r="H618" s="159">
        <v>359.96999999999997</v>
      </c>
      <c r="I618" s="159">
        <v>0</v>
      </c>
      <c r="J618" s="160">
        <v>0</v>
      </c>
    </row>
    <row r="619" spans="1:10">
      <c r="A619" s="114"/>
      <c r="B619" s="115"/>
      <c r="C619" s="115"/>
      <c r="D619" s="157" t="s">
        <v>554</v>
      </c>
      <c r="E619" s="158">
        <v>49</v>
      </c>
      <c r="F619" s="159">
        <v>85.657609999999991</v>
      </c>
      <c r="G619" s="159">
        <v>3</v>
      </c>
      <c r="H619" s="159">
        <v>4.9670000000000005</v>
      </c>
      <c r="I619" s="159">
        <v>0</v>
      </c>
      <c r="J619" s="160">
        <v>0</v>
      </c>
    </row>
    <row r="620" spans="1:10">
      <c r="A620" s="114"/>
      <c r="B620" s="115"/>
      <c r="C620" s="115"/>
      <c r="D620" s="157" t="s">
        <v>562</v>
      </c>
      <c r="E620" s="158">
        <v>76</v>
      </c>
      <c r="F620" s="159">
        <v>19.535500000000003</v>
      </c>
      <c r="G620" s="159">
        <v>6</v>
      </c>
      <c r="H620" s="159">
        <v>4.117</v>
      </c>
      <c r="I620" s="159">
        <v>0</v>
      </c>
      <c r="J620" s="160">
        <v>0</v>
      </c>
    </row>
    <row r="621" spans="1:10">
      <c r="A621" s="114"/>
      <c r="B621" s="115"/>
      <c r="C621" s="115"/>
      <c r="D621" s="157" t="s">
        <v>576</v>
      </c>
      <c r="E621" s="158">
        <v>1</v>
      </c>
      <c r="F621" s="159">
        <v>17</v>
      </c>
      <c r="G621" s="159">
        <v>0</v>
      </c>
      <c r="H621" s="159">
        <v>0</v>
      </c>
      <c r="I621" s="159">
        <v>0</v>
      </c>
      <c r="J621" s="160">
        <v>0</v>
      </c>
    </row>
    <row r="622" spans="1:10">
      <c r="A622" s="114"/>
      <c r="B622" s="115"/>
      <c r="C622" s="115" t="s">
        <v>331</v>
      </c>
      <c r="D622" s="157"/>
      <c r="E622" s="158" t="s">
        <v>203</v>
      </c>
      <c r="F622" s="159" t="s">
        <v>203</v>
      </c>
      <c r="G622" s="159" t="s">
        <v>203</v>
      </c>
      <c r="H622" s="159" t="s">
        <v>203</v>
      </c>
      <c r="I622" s="159" t="s">
        <v>203</v>
      </c>
      <c r="J622" s="160" t="s">
        <v>203</v>
      </c>
    </row>
    <row r="623" spans="1:10">
      <c r="A623" s="114"/>
      <c r="B623" s="115"/>
      <c r="C623" s="115"/>
      <c r="D623" s="157" t="s">
        <v>537</v>
      </c>
      <c r="E623" s="158">
        <v>414</v>
      </c>
      <c r="F623" s="159">
        <v>51571.24500000001</v>
      </c>
      <c r="G623" s="159">
        <v>6</v>
      </c>
      <c r="H623" s="159">
        <v>480.72500000000002</v>
      </c>
      <c r="I623" s="159">
        <v>0</v>
      </c>
      <c r="J623" s="160">
        <v>0</v>
      </c>
    </row>
    <row r="624" spans="1:10">
      <c r="A624" s="114"/>
      <c r="B624" s="115"/>
      <c r="C624" s="115"/>
      <c r="D624" s="157" t="s">
        <v>538</v>
      </c>
      <c r="E624" s="158">
        <v>596</v>
      </c>
      <c r="F624" s="159">
        <v>40173.343320000015</v>
      </c>
      <c r="G624" s="159">
        <v>20</v>
      </c>
      <c r="H624" s="159">
        <v>921.19621000000006</v>
      </c>
      <c r="I624" s="159">
        <v>0</v>
      </c>
      <c r="J624" s="160">
        <v>0</v>
      </c>
    </row>
    <row r="625" spans="1:10">
      <c r="A625" s="114"/>
      <c r="B625" s="115"/>
      <c r="C625" s="115"/>
      <c r="D625" s="157" t="s">
        <v>588</v>
      </c>
      <c r="E625" s="158">
        <v>8</v>
      </c>
      <c r="F625" s="159">
        <v>1789.2</v>
      </c>
      <c r="G625" s="159">
        <v>1</v>
      </c>
      <c r="H625" s="159">
        <v>90</v>
      </c>
      <c r="I625" s="159">
        <v>0</v>
      </c>
      <c r="J625" s="160">
        <v>0</v>
      </c>
    </row>
    <row r="626" spans="1:10">
      <c r="A626" s="114"/>
      <c r="B626" s="115"/>
      <c r="C626" s="115"/>
      <c r="D626" s="157" t="s">
        <v>553</v>
      </c>
      <c r="E626" s="158">
        <v>215</v>
      </c>
      <c r="F626" s="159">
        <v>647.25</v>
      </c>
      <c r="G626" s="159">
        <v>19</v>
      </c>
      <c r="H626" s="159">
        <v>8.3354999999999997</v>
      </c>
      <c r="I626" s="159">
        <v>0</v>
      </c>
      <c r="J626" s="160">
        <v>0</v>
      </c>
    </row>
    <row r="627" spans="1:10">
      <c r="A627" s="114"/>
      <c r="B627" s="115"/>
      <c r="C627" s="115"/>
      <c r="D627" s="157" t="s">
        <v>551</v>
      </c>
      <c r="E627" s="158">
        <v>101</v>
      </c>
      <c r="F627" s="159">
        <v>520.16</v>
      </c>
      <c r="G627" s="159">
        <v>14</v>
      </c>
      <c r="H627" s="159">
        <v>64.5</v>
      </c>
      <c r="I627" s="159">
        <v>0</v>
      </c>
      <c r="J627" s="160">
        <v>0</v>
      </c>
    </row>
    <row r="628" spans="1:10">
      <c r="A628" s="114"/>
      <c r="B628" s="115"/>
      <c r="C628" s="115" t="s">
        <v>332</v>
      </c>
      <c r="D628" s="157"/>
      <c r="E628" s="158" t="s">
        <v>203</v>
      </c>
      <c r="F628" s="159" t="s">
        <v>203</v>
      </c>
      <c r="G628" s="159" t="s">
        <v>203</v>
      </c>
      <c r="H628" s="159" t="s">
        <v>203</v>
      </c>
      <c r="I628" s="159" t="s">
        <v>203</v>
      </c>
      <c r="J628" s="160" t="s">
        <v>203</v>
      </c>
    </row>
    <row r="629" spans="1:10">
      <c r="A629" s="114"/>
      <c r="B629" s="115"/>
      <c r="C629" s="115"/>
      <c r="D629" s="157" t="s">
        <v>551</v>
      </c>
      <c r="E629" s="158">
        <v>1803</v>
      </c>
      <c r="F629" s="159">
        <v>45499.274000000005</v>
      </c>
      <c r="G629" s="159">
        <v>73</v>
      </c>
      <c r="H629" s="159">
        <v>1622.6799999999998</v>
      </c>
      <c r="I629" s="159">
        <v>0</v>
      </c>
      <c r="J629" s="160">
        <v>0</v>
      </c>
    </row>
    <row r="630" spans="1:10">
      <c r="A630" s="114"/>
      <c r="B630" s="115"/>
      <c r="C630" s="115"/>
      <c r="D630" s="157" t="s">
        <v>562</v>
      </c>
      <c r="E630" s="158">
        <v>450</v>
      </c>
      <c r="F630" s="159">
        <v>5238.7048000000023</v>
      </c>
      <c r="G630" s="159">
        <v>13</v>
      </c>
      <c r="H630" s="159">
        <v>143.4</v>
      </c>
      <c r="I630" s="159">
        <v>0</v>
      </c>
      <c r="J630" s="160">
        <v>0</v>
      </c>
    </row>
    <row r="631" spans="1:10">
      <c r="A631" s="114"/>
      <c r="B631" s="115"/>
      <c r="C631" s="115"/>
      <c r="D631" s="157" t="s">
        <v>534</v>
      </c>
      <c r="E631" s="158">
        <v>912</v>
      </c>
      <c r="F631" s="159">
        <v>3733.5198300000011</v>
      </c>
      <c r="G631" s="159">
        <v>94</v>
      </c>
      <c r="H631" s="159">
        <v>221.25325000000001</v>
      </c>
      <c r="I631" s="159">
        <v>0</v>
      </c>
      <c r="J631" s="160">
        <v>0</v>
      </c>
    </row>
    <row r="632" spans="1:10">
      <c r="A632" s="114"/>
      <c r="B632" s="115"/>
      <c r="C632" s="115"/>
      <c r="D632" s="157" t="s">
        <v>553</v>
      </c>
      <c r="E632" s="158">
        <v>44</v>
      </c>
      <c r="F632" s="159">
        <v>238.75599999999997</v>
      </c>
      <c r="G632" s="159">
        <v>0</v>
      </c>
      <c r="H632" s="159">
        <v>0</v>
      </c>
      <c r="I632" s="159">
        <v>0</v>
      </c>
      <c r="J632" s="160">
        <v>0</v>
      </c>
    </row>
    <row r="633" spans="1:10">
      <c r="A633" s="114"/>
      <c r="B633" s="115"/>
      <c r="C633" s="115"/>
      <c r="D633" s="157" t="s">
        <v>538</v>
      </c>
      <c r="E633" s="158">
        <v>63</v>
      </c>
      <c r="F633" s="159">
        <v>234.21561000000003</v>
      </c>
      <c r="G633" s="159">
        <v>8</v>
      </c>
      <c r="H633" s="159">
        <v>24.66253</v>
      </c>
      <c r="I633" s="159">
        <v>0</v>
      </c>
      <c r="J633" s="160">
        <v>0</v>
      </c>
    </row>
    <row r="634" spans="1:10">
      <c r="A634" s="114"/>
      <c r="B634" s="115"/>
      <c r="C634" s="115" t="s">
        <v>333</v>
      </c>
      <c r="D634" s="157"/>
      <c r="E634" s="158" t="s">
        <v>203</v>
      </c>
      <c r="F634" s="159" t="s">
        <v>203</v>
      </c>
      <c r="G634" s="159" t="s">
        <v>203</v>
      </c>
      <c r="H634" s="159" t="s">
        <v>203</v>
      </c>
      <c r="I634" s="159" t="s">
        <v>203</v>
      </c>
      <c r="J634" s="160" t="s">
        <v>203</v>
      </c>
    </row>
    <row r="635" spans="1:10">
      <c r="A635" s="114"/>
      <c r="B635" s="115"/>
      <c r="C635" s="115"/>
      <c r="D635" s="157" t="s">
        <v>551</v>
      </c>
      <c r="E635" s="158">
        <v>2276</v>
      </c>
      <c r="F635" s="159">
        <v>3871.0176600000009</v>
      </c>
      <c r="G635" s="159">
        <v>161</v>
      </c>
      <c r="H635" s="159">
        <v>429.40325000000001</v>
      </c>
      <c r="I635" s="159">
        <v>0</v>
      </c>
      <c r="J635" s="160">
        <v>0</v>
      </c>
    </row>
    <row r="636" spans="1:10">
      <c r="A636" s="114"/>
      <c r="B636" s="115"/>
      <c r="C636" s="115"/>
      <c r="D636" s="157" t="s">
        <v>546</v>
      </c>
      <c r="E636" s="158">
        <v>477</v>
      </c>
      <c r="F636" s="159">
        <v>829.28323000000046</v>
      </c>
      <c r="G636" s="159">
        <v>477</v>
      </c>
      <c r="H636" s="159">
        <v>829.28323000000046</v>
      </c>
      <c r="I636" s="159">
        <v>0</v>
      </c>
      <c r="J636" s="160">
        <v>0</v>
      </c>
    </row>
    <row r="637" spans="1:10">
      <c r="A637" s="114"/>
      <c r="B637" s="115"/>
      <c r="C637" s="115"/>
      <c r="D637" s="157" t="s">
        <v>555</v>
      </c>
      <c r="E637" s="158">
        <v>28</v>
      </c>
      <c r="F637" s="159">
        <v>441.36500000000001</v>
      </c>
      <c r="G637" s="159">
        <v>28</v>
      </c>
      <c r="H637" s="159">
        <v>441.36500000000001</v>
      </c>
      <c r="I637" s="159">
        <v>0</v>
      </c>
      <c r="J637" s="160">
        <v>0</v>
      </c>
    </row>
    <row r="638" spans="1:10">
      <c r="A638" s="114"/>
      <c r="B638" s="115"/>
      <c r="C638" s="115"/>
      <c r="D638" s="157" t="s">
        <v>536</v>
      </c>
      <c r="E638" s="158">
        <v>714</v>
      </c>
      <c r="F638" s="159">
        <v>300.50751999999977</v>
      </c>
      <c r="G638" s="159">
        <v>38</v>
      </c>
      <c r="H638" s="159">
        <v>11.809950000000002</v>
      </c>
      <c r="I638" s="159">
        <v>0</v>
      </c>
      <c r="J638" s="160">
        <v>0</v>
      </c>
    </row>
    <row r="639" spans="1:10">
      <c r="A639" s="114"/>
      <c r="B639" s="115"/>
      <c r="C639" s="115"/>
      <c r="D639" s="157" t="s">
        <v>553</v>
      </c>
      <c r="E639" s="158">
        <v>238</v>
      </c>
      <c r="F639" s="159">
        <v>155.30810000000005</v>
      </c>
      <c r="G639" s="159">
        <v>10</v>
      </c>
      <c r="H639" s="159">
        <v>5.3764999999999992</v>
      </c>
      <c r="I639" s="159">
        <v>0</v>
      </c>
      <c r="J639" s="160">
        <v>0</v>
      </c>
    </row>
    <row r="640" spans="1:10">
      <c r="A640" s="114"/>
      <c r="B640" s="115"/>
      <c r="C640" s="115" t="s">
        <v>334</v>
      </c>
      <c r="D640" s="157"/>
      <c r="E640" s="158" t="s">
        <v>203</v>
      </c>
      <c r="F640" s="159" t="s">
        <v>203</v>
      </c>
      <c r="G640" s="159" t="s">
        <v>203</v>
      </c>
      <c r="H640" s="159" t="s">
        <v>203</v>
      </c>
      <c r="I640" s="159" t="s">
        <v>203</v>
      </c>
      <c r="J640" s="160" t="s">
        <v>203</v>
      </c>
    </row>
    <row r="641" spans="1:10">
      <c r="A641" s="114"/>
      <c r="B641" s="115"/>
      <c r="C641" s="115"/>
      <c r="D641" s="157" t="s">
        <v>551</v>
      </c>
      <c r="E641" s="158">
        <v>2513</v>
      </c>
      <c r="F641" s="159">
        <v>61841.503999999986</v>
      </c>
      <c r="G641" s="159">
        <v>2459</v>
      </c>
      <c r="H641" s="159">
        <v>61798.119999999981</v>
      </c>
      <c r="I641" s="159">
        <v>2</v>
      </c>
      <c r="J641" s="160">
        <v>11</v>
      </c>
    </row>
    <row r="642" spans="1:10">
      <c r="A642" s="114"/>
      <c r="B642" s="115"/>
      <c r="C642" s="115"/>
      <c r="D642" s="157" t="s">
        <v>534</v>
      </c>
      <c r="E642" s="158">
        <v>483</v>
      </c>
      <c r="F642" s="159">
        <v>3286.4481299999979</v>
      </c>
      <c r="G642" s="159">
        <v>139</v>
      </c>
      <c r="H642" s="159">
        <v>1174.4760299999998</v>
      </c>
      <c r="I642" s="159">
        <v>1</v>
      </c>
      <c r="J642" s="160">
        <v>15.095469999999999</v>
      </c>
    </row>
    <row r="643" spans="1:10">
      <c r="A643" s="114"/>
      <c r="B643" s="115"/>
      <c r="C643" s="115"/>
      <c r="D643" s="157" t="s">
        <v>535</v>
      </c>
      <c r="E643" s="158">
        <v>56</v>
      </c>
      <c r="F643" s="159">
        <v>1040.5400000000006</v>
      </c>
      <c r="G643" s="159">
        <v>2</v>
      </c>
      <c r="H643" s="159">
        <v>23.1</v>
      </c>
      <c r="I643" s="159">
        <v>0</v>
      </c>
      <c r="J643" s="160">
        <v>0</v>
      </c>
    </row>
    <row r="644" spans="1:10">
      <c r="A644" s="114"/>
      <c r="B644" s="115"/>
      <c r="C644" s="115"/>
      <c r="D644" s="157" t="s">
        <v>538</v>
      </c>
      <c r="E644" s="158">
        <v>51</v>
      </c>
      <c r="F644" s="159">
        <v>918.8000000000003</v>
      </c>
      <c r="G644" s="159">
        <v>1</v>
      </c>
      <c r="H644" s="159">
        <v>18.239999999999998</v>
      </c>
      <c r="I644" s="159">
        <v>0</v>
      </c>
      <c r="J644" s="160">
        <v>0</v>
      </c>
    </row>
    <row r="645" spans="1:10">
      <c r="A645" s="114"/>
      <c r="B645" s="115"/>
      <c r="C645" s="115"/>
      <c r="D645" s="157" t="s">
        <v>554</v>
      </c>
      <c r="E645" s="158">
        <v>40</v>
      </c>
      <c r="F645" s="159">
        <v>907.36199999999997</v>
      </c>
      <c r="G645" s="159">
        <v>26</v>
      </c>
      <c r="H645" s="159">
        <v>907.05200000000002</v>
      </c>
      <c r="I645" s="159">
        <v>0</v>
      </c>
      <c r="J645" s="160">
        <v>0</v>
      </c>
    </row>
    <row r="646" spans="1:10">
      <c r="A646" s="114"/>
      <c r="B646" s="115"/>
      <c r="C646" s="115" t="s">
        <v>335</v>
      </c>
      <c r="D646" s="157"/>
      <c r="E646" s="158" t="s">
        <v>203</v>
      </c>
      <c r="F646" s="159" t="s">
        <v>203</v>
      </c>
      <c r="G646" s="159" t="s">
        <v>203</v>
      </c>
      <c r="H646" s="159" t="s">
        <v>203</v>
      </c>
      <c r="I646" s="159" t="s">
        <v>203</v>
      </c>
      <c r="J646" s="160" t="s">
        <v>203</v>
      </c>
    </row>
    <row r="647" spans="1:10">
      <c r="A647" s="114"/>
      <c r="B647" s="115"/>
      <c r="C647" s="115"/>
      <c r="D647" s="157" t="s">
        <v>553</v>
      </c>
      <c r="E647" s="158">
        <v>6292</v>
      </c>
      <c r="F647" s="159">
        <v>33339.740099999995</v>
      </c>
      <c r="G647" s="159">
        <v>521</v>
      </c>
      <c r="H647" s="159">
        <v>1403.6049999999996</v>
      </c>
      <c r="I647" s="159">
        <v>9</v>
      </c>
      <c r="J647" s="160">
        <v>12.580000000000002</v>
      </c>
    </row>
    <row r="648" spans="1:10">
      <c r="A648" s="114"/>
      <c r="B648" s="115"/>
      <c r="C648" s="115"/>
      <c r="D648" s="157" t="s">
        <v>555</v>
      </c>
      <c r="E648" s="158">
        <v>2409</v>
      </c>
      <c r="F648" s="159">
        <v>3129.2522000000013</v>
      </c>
      <c r="G648" s="159">
        <v>326</v>
      </c>
      <c r="H648" s="159">
        <v>293.48139999999989</v>
      </c>
      <c r="I648" s="159">
        <v>0</v>
      </c>
      <c r="J648" s="160">
        <v>0</v>
      </c>
    </row>
    <row r="649" spans="1:10">
      <c r="A649" s="114"/>
      <c r="B649" s="115"/>
      <c r="C649" s="115"/>
      <c r="D649" s="157" t="s">
        <v>537</v>
      </c>
      <c r="E649" s="158">
        <v>1715</v>
      </c>
      <c r="F649" s="159">
        <v>2783.1474999999978</v>
      </c>
      <c r="G649" s="159">
        <v>144</v>
      </c>
      <c r="H649" s="159">
        <v>123.91299999999997</v>
      </c>
      <c r="I649" s="159">
        <v>0</v>
      </c>
      <c r="J649" s="160">
        <v>0</v>
      </c>
    </row>
    <row r="650" spans="1:10">
      <c r="A650" s="114"/>
      <c r="B650" s="115"/>
      <c r="C650" s="115"/>
      <c r="D650" s="157" t="s">
        <v>551</v>
      </c>
      <c r="E650" s="158">
        <v>459</v>
      </c>
      <c r="F650" s="159">
        <v>2611.7944999999995</v>
      </c>
      <c r="G650" s="159">
        <v>15</v>
      </c>
      <c r="H650" s="159">
        <v>59</v>
      </c>
      <c r="I650" s="159">
        <v>0</v>
      </c>
      <c r="J650" s="160">
        <v>0</v>
      </c>
    </row>
    <row r="651" spans="1:10">
      <c r="A651" s="114"/>
      <c r="B651" s="115"/>
      <c r="C651" s="115"/>
      <c r="D651" s="157" t="s">
        <v>536</v>
      </c>
      <c r="E651" s="158">
        <v>464</v>
      </c>
      <c r="F651" s="159">
        <v>1074.1473200000003</v>
      </c>
      <c r="G651" s="159">
        <v>36</v>
      </c>
      <c r="H651" s="159">
        <v>68.940660000000008</v>
      </c>
      <c r="I651" s="159">
        <v>0</v>
      </c>
      <c r="J651" s="160">
        <v>0</v>
      </c>
    </row>
    <row r="652" spans="1:10">
      <c r="A652" s="114"/>
      <c r="B652" s="115"/>
      <c r="C652" s="115" t="s">
        <v>336</v>
      </c>
      <c r="D652" s="157"/>
      <c r="E652" s="158" t="s">
        <v>203</v>
      </c>
      <c r="F652" s="159" t="s">
        <v>203</v>
      </c>
      <c r="G652" s="159" t="s">
        <v>203</v>
      </c>
      <c r="H652" s="159" t="s">
        <v>203</v>
      </c>
      <c r="I652" s="159" t="s">
        <v>203</v>
      </c>
      <c r="J652" s="160" t="s">
        <v>203</v>
      </c>
    </row>
    <row r="653" spans="1:10">
      <c r="A653" s="114"/>
      <c r="B653" s="115"/>
      <c r="C653" s="115"/>
      <c r="D653" s="157" t="s">
        <v>551</v>
      </c>
      <c r="E653" s="158">
        <v>17919</v>
      </c>
      <c r="F653" s="159">
        <v>349373.97288999951</v>
      </c>
      <c r="G653" s="159">
        <v>9701</v>
      </c>
      <c r="H653" s="159">
        <v>270772.28768999956</v>
      </c>
      <c r="I653" s="159">
        <v>6</v>
      </c>
      <c r="J653" s="160">
        <v>32.225999999999999</v>
      </c>
    </row>
    <row r="654" spans="1:10">
      <c r="A654" s="114"/>
      <c r="B654" s="115"/>
      <c r="C654" s="115"/>
      <c r="D654" s="157" t="s">
        <v>534</v>
      </c>
      <c r="E654" s="158">
        <v>519</v>
      </c>
      <c r="F654" s="159">
        <v>8386.1742100000029</v>
      </c>
      <c r="G654" s="159">
        <v>29</v>
      </c>
      <c r="H654" s="159">
        <v>128.37358</v>
      </c>
      <c r="I654" s="159">
        <v>0</v>
      </c>
      <c r="J654" s="160">
        <v>0</v>
      </c>
    </row>
    <row r="655" spans="1:10">
      <c r="A655" s="114"/>
      <c r="B655" s="115"/>
      <c r="C655" s="115"/>
      <c r="D655" s="157" t="s">
        <v>538</v>
      </c>
      <c r="E655" s="158">
        <v>2888</v>
      </c>
      <c r="F655" s="159">
        <v>8038.4366299999756</v>
      </c>
      <c r="G655" s="159">
        <v>81</v>
      </c>
      <c r="H655" s="159">
        <v>198.91345999999999</v>
      </c>
      <c r="I655" s="159">
        <v>0</v>
      </c>
      <c r="J655" s="160">
        <v>0</v>
      </c>
    </row>
    <row r="656" spans="1:10">
      <c r="A656" s="114"/>
      <c r="B656" s="115"/>
      <c r="C656" s="115"/>
      <c r="D656" s="157" t="s">
        <v>537</v>
      </c>
      <c r="E656" s="158">
        <v>228</v>
      </c>
      <c r="F656" s="159">
        <v>6918.61</v>
      </c>
      <c r="G656" s="159">
        <v>13</v>
      </c>
      <c r="H656" s="159">
        <v>197.49</v>
      </c>
      <c r="I656" s="159">
        <v>0</v>
      </c>
      <c r="J656" s="160">
        <v>0</v>
      </c>
    </row>
    <row r="657" spans="1:10">
      <c r="A657" s="114"/>
      <c r="B657" s="115"/>
      <c r="C657" s="115"/>
      <c r="D657" s="157" t="s">
        <v>540</v>
      </c>
      <c r="E657" s="158">
        <v>143</v>
      </c>
      <c r="F657" s="159">
        <v>2281.6027999999988</v>
      </c>
      <c r="G657" s="159">
        <v>4</v>
      </c>
      <c r="H657" s="159">
        <v>18.119999999999997</v>
      </c>
      <c r="I657" s="159">
        <v>0</v>
      </c>
      <c r="J657" s="160">
        <v>0</v>
      </c>
    </row>
    <row r="658" spans="1:10">
      <c r="A658" s="114"/>
      <c r="B658" s="115"/>
      <c r="C658" s="115" t="s">
        <v>337</v>
      </c>
      <c r="D658" s="157"/>
      <c r="E658" s="158" t="s">
        <v>203</v>
      </c>
      <c r="F658" s="159" t="s">
        <v>203</v>
      </c>
      <c r="G658" s="159" t="s">
        <v>203</v>
      </c>
      <c r="H658" s="159" t="s">
        <v>203</v>
      </c>
      <c r="I658" s="159" t="s">
        <v>203</v>
      </c>
      <c r="J658" s="160" t="s">
        <v>203</v>
      </c>
    </row>
    <row r="659" spans="1:10">
      <c r="A659" s="114"/>
      <c r="B659" s="115"/>
      <c r="C659" s="115"/>
      <c r="D659" s="157" t="s">
        <v>551</v>
      </c>
      <c r="E659" s="158">
        <v>1618</v>
      </c>
      <c r="F659" s="159">
        <v>20372.016499999998</v>
      </c>
      <c r="G659" s="159">
        <v>141</v>
      </c>
      <c r="H659" s="159">
        <v>1132.4988999999998</v>
      </c>
      <c r="I659" s="159">
        <v>1</v>
      </c>
      <c r="J659" s="160">
        <v>1.4</v>
      </c>
    </row>
    <row r="660" spans="1:10">
      <c r="A660" s="114"/>
      <c r="B660" s="115"/>
      <c r="C660" s="115"/>
      <c r="D660" s="157" t="s">
        <v>547</v>
      </c>
      <c r="E660" s="158">
        <v>4710</v>
      </c>
      <c r="F660" s="159">
        <v>2692.9572999999996</v>
      </c>
      <c r="G660" s="159">
        <v>343</v>
      </c>
      <c r="H660" s="159">
        <v>536.94196999999997</v>
      </c>
      <c r="I660" s="159">
        <v>3</v>
      </c>
      <c r="J660" s="160">
        <v>12.118</v>
      </c>
    </row>
    <row r="661" spans="1:10">
      <c r="A661" s="114"/>
      <c r="B661" s="115"/>
      <c r="C661" s="115"/>
      <c r="D661" s="157" t="s">
        <v>570</v>
      </c>
      <c r="E661" s="158">
        <v>1399</v>
      </c>
      <c r="F661" s="159">
        <v>1990.8249000000033</v>
      </c>
      <c r="G661" s="159">
        <v>153</v>
      </c>
      <c r="H661" s="159">
        <v>233.86259999999999</v>
      </c>
      <c r="I661" s="159">
        <v>1</v>
      </c>
      <c r="J661" s="160">
        <v>2.0459999999999998</v>
      </c>
    </row>
    <row r="662" spans="1:10">
      <c r="A662" s="114"/>
      <c r="B662" s="115"/>
      <c r="C662" s="115"/>
      <c r="D662" s="157" t="s">
        <v>554</v>
      </c>
      <c r="E662" s="158">
        <v>713</v>
      </c>
      <c r="F662" s="159">
        <v>879.0171200000002</v>
      </c>
      <c r="G662" s="159">
        <v>35</v>
      </c>
      <c r="H662" s="159">
        <v>41.990500000000004</v>
      </c>
      <c r="I662" s="159">
        <v>2</v>
      </c>
      <c r="J662" s="160">
        <v>0.32400000000000001</v>
      </c>
    </row>
    <row r="663" spans="1:10">
      <c r="A663" s="114"/>
      <c r="B663" s="115"/>
      <c r="C663" s="115"/>
      <c r="D663" s="157" t="s">
        <v>589</v>
      </c>
      <c r="E663" s="158">
        <v>231</v>
      </c>
      <c r="F663" s="159">
        <v>501.11999999999989</v>
      </c>
      <c r="G663" s="159">
        <v>21</v>
      </c>
      <c r="H663" s="159">
        <v>41.42</v>
      </c>
      <c r="I663" s="159">
        <v>0</v>
      </c>
      <c r="J663" s="160">
        <v>0</v>
      </c>
    </row>
    <row r="664" spans="1:10">
      <c r="A664" s="114"/>
      <c r="B664" s="115" t="s">
        <v>338</v>
      </c>
      <c r="C664" s="115"/>
      <c r="D664" s="157"/>
      <c r="E664" s="158" t="s">
        <v>203</v>
      </c>
      <c r="F664" s="159" t="s">
        <v>203</v>
      </c>
      <c r="G664" s="159" t="s">
        <v>203</v>
      </c>
      <c r="H664" s="159" t="s">
        <v>203</v>
      </c>
      <c r="I664" s="159" t="s">
        <v>203</v>
      </c>
      <c r="J664" s="160" t="s">
        <v>203</v>
      </c>
    </row>
    <row r="665" spans="1:10">
      <c r="A665" s="114"/>
      <c r="B665" s="115"/>
      <c r="C665" s="115" t="s">
        <v>339</v>
      </c>
      <c r="D665" s="157"/>
      <c r="E665" s="158" t="s">
        <v>203</v>
      </c>
      <c r="F665" s="159" t="s">
        <v>203</v>
      </c>
      <c r="G665" s="159" t="s">
        <v>203</v>
      </c>
      <c r="H665" s="159" t="s">
        <v>203</v>
      </c>
      <c r="I665" s="159" t="s">
        <v>203</v>
      </c>
      <c r="J665" s="160" t="s">
        <v>203</v>
      </c>
    </row>
    <row r="666" spans="1:10">
      <c r="A666" s="114"/>
      <c r="B666" s="115"/>
      <c r="C666" s="115"/>
      <c r="D666" s="157" t="s">
        <v>534</v>
      </c>
      <c r="E666" s="158">
        <v>3076</v>
      </c>
      <c r="F666" s="159">
        <v>6117.9051300000219</v>
      </c>
      <c r="G666" s="159">
        <v>195</v>
      </c>
      <c r="H666" s="159">
        <v>342.58166000000006</v>
      </c>
      <c r="I666" s="159">
        <v>0</v>
      </c>
      <c r="J666" s="160">
        <v>0</v>
      </c>
    </row>
    <row r="667" spans="1:10">
      <c r="A667" s="114"/>
      <c r="B667" s="115"/>
      <c r="C667" s="115"/>
      <c r="D667" s="157" t="s">
        <v>551</v>
      </c>
      <c r="E667" s="158">
        <v>67</v>
      </c>
      <c r="F667" s="159">
        <v>1808.5549999999998</v>
      </c>
      <c r="G667" s="159">
        <v>0</v>
      </c>
      <c r="H667" s="159">
        <v>0</v>
      </c>
      <c r="I667" s="159">
        <v>0</v>
      </c>
      <c r="J667" s="160">
        <v>0</v>
      </c>
    </row>
    <row r="668" spans="1:10">
      <c r="A668" s="114"/>
      <c r="B668" s="115"/>
      <c r="C668" s="115"/>
      <c r="D668" s="157" t="s">
        <v>569</v>
      </c>
      <c r="E668" s="158">
        <v>94</v>
      </c>
      <c r="F668" s="159">
        <v>325.27664000000004</v>
      </c>
      <c r="G668" s="159">
        <v>13</v>
      </c>
      <c r="H668" s="159">
        <v>25.851000000000003</v>
      </c>
      <c r="I668" s="159">
        <v>0</v>
      </c>
      <c r="J668" s="160">
        <v>0</v>
      </c>
    </row>
    <row r="669" spans="1:10">
      <c r="A669" s="114"/>
      <c r="B669" s="115"/>
      <c r="C669" s="115"/>
      <c r="D669" s="157" t="s">
        <v>539</v>
      </c>
      <c r="E669" s="158">
        <v>7</v>
      </c>
      <c r="F669" s="159">
        <v>120.96000000000001</v>
      </c>
      <c r="G669" s="159">
        <v>2</v>
      </c>
      <c r="H669" s="159">
        <v>30.240000000000002</v>
      </c>
      <c r="I669" s="159">
        <v>0</v>
      </c>
      <c r="J669" s="160">
        <v>0</v>
      </c>
    </row>
    <row r="670" spans="1:10">
      <c r="A670" s="114"/>
      <c r="B670" s="115"/>
      <c r="C670" s="115"/>
      <c r="D670" s="157" t="s">
        <v>536</v>
      </c>
      <c r="E670" s="158">
        <v>55</v>
      </c>
      <c r="F670" s="159">
        <v>106.93214999999998</v>
      </c>
      <c r="G670" s="159">
        <v>2</v>
      </c>
      <c r="H670" s="159">
        <v>6.6405900000000004</v>
      </c>
      <c r="I670" s="159">
        <v>0</v>
      </c>
      <c r="J670" s="160">
        <v>0</v>
      </c>
    </row>
    <row r="671" spans="1:10">
      <c r="A671" s="114"/>
      <c r="B671" s="115"/>
      <c r="C671" s="115" t="s">
        <v>340</v>
      </c>
      <c r="D671" s="157"/>
      <c r="E671" s="158" t="s">
        <v>203</v>
      </c>
      <c r="F671" s="159" t="s">
        <v>203</v>
      </c>
      <c r="G671" s="159" t="s">
        <v>203</v>
      </c>
      <c r="H671" s="159" t="s">
        <v>203</v>
      </c>
      <c r="I671" s="159" t="s">
        <v>203</v>
      </c>
      <c r="J671" s="160" t="s">
        <v>203</v>
      </c>
    </row>
    <row r="672" spans="1:10">
      <c r="A672" s="114"/>
      <c r="B672" s="115"/>
      <c r="C672" s="115"/>
      <c r="D672" s="157" t="s">
        <v>534</v>
      </c>
      <c r="E672" s="158">
        <v>4588</v>
      </c>
      <c r="F672" s="159">
        <v>87026.337619999962</v>
      </c>
      <c r="G672" s="159">
        <v>316</v>
      </c>
      <c r="H672" s="159">
        <v>4895.6594200000018</v>
      </c>
      <c r="I672" s="159">
        <v>1</v>
      </c>
      <c r="J672" s="160">
        <v>9.18</v>
      </c>
    </row>
    <row r="673" spans="1:10">
      <c r="A673" s="114"/>
      <c r="B673" s="115"/>
      <c r="C673" s="115"/>
      <c r="D673" s="157" t="s">
        <v>535</v>
      </c>
      <c r="E673" s="158">
        <v>2100</v>
      </c>
      <c r="F673" s="159">
        <v>42068.999000000171</v>
      </c>
      <c r="G673" s="159">
        <v>94</v>
      </c>
      <c r="H673" s="159">
        <v>1733.6869999999999</v>
      </c>
      <c r="I673" s="159">
        <v>0</v>
      </c>
      <c r="J673" s="160">
        <v>0</v>
      </c>
    </row>
    <row r="674" spans="1:10">
      <c r="A674" s="114"/>
      <c r="B674" s="115"/>
      <c r="C674" s="115"/>
      <c r="D674" s="157" t="s">
        <v>583</v>
      </c>
      <c r="E674" s="158">
        <v>1069</v>
      </c>
      <c r="F674" s="159">
        <v>33429.408300000003</v>
      </c>
      <c r="G674" s="159">
        <v>76</v>
      </c>
      <c r="H674" s="159">
        <v>3160.2953200000006</v>
      </c>
      <c r="I674" s="159">
        <v>0</v>
      </c>
      <c r="J674" s="160">
        <v>0</v>
      </c>
    </row>
    <row r="675" spans="1:10">
      <c r="A675" s="114"/>
      <c r="B675" s="115"/>
      <c r="C675" s="115"/>
      <c r="D675" s="157" t="s">
        <v>569</v>
      </c>
      <c r="E675" s="158">
        <v>1303</v>
      </c>
      <c r="F675" s="159">
        <v>17135.563059999993</v>
      </c>
      <c r="G675" s="159">
        <v>122</v>
      </c>
      <c r="H675" s="159">
        <v>1479.1719999999998</v>
      </c>
      <c r="I675" s="159">
        <v>1</v>
      </c>
      <c r="J675" s="160">
        <v>9.7919999999999998</v>
      </c>
    </row>
    <row r="676" spans="1:10">
      <c r="A676" s="114"/>
      <c r="B676" s="115"/>
      <c r="C676" s="115"/>
      <c r="D676" s="157" t="s">
        <v>590</v>
      </c>
      <c r="E676" s="158">
        <v>204</v>
      </c>
      <c r="F676" s="159">
        <v>7905.1523999999999</v>
      </c>
      <c r="G676" s="159">
        <v>8</v>
      </c>
      <c r="H676" s="159">
        <v>139.8819</v>
      </c>
      <c r="I676" s="159">
        <v>0</v>
      </c>
      <c r="J676" s="160">
        <v>0</v>
      </c>
    </row>
    <row r="677" spans="1:10">
      <c r="A677" s="114"/>
      <c r="B677" s="115"/>
      <c r="C677" s="115" t="s">
        <v>341</v>
      </c>
      <c r="D677" s="157"/>
      <c r="E677" s="158" t="s">
        <v>203</v>
      </c>
      <c r="F677" s="159" t="s">
        <v>203</v>
      </c>
      <c r="G677" s="159" t="s">
        <v>203</v>
      </c>
      <c r="H677" s="159" t="s">
        <v>203</v>
      </c>
      <c r="I677" s="159" t="s">
        <v>203</v>
      </c>
      <c r="J677" s="160" t="s">
        <v>203</v>
      </c>
    </row>
    <row r="678" spans="1:10">
      <c r="A678" s="114"/>
      <c r="B678" s="115"/>
      <c r="C678" s="115"/>
      <c r="D678" s="157" t="s">
        <v>537</v>
      </c>
      <c r="E678" s="158">
        <v>298</v>
      </c>
      <c r="F678" s="159">
        <v>8364.5179199999966</v>
      </c>
      <c r="G678" s="159">
        <v>11</v>
      </c>
      <c r="H678" s="159">
        <v>232.38670000000002</v>
      </c>
      <c r="I678" s="159">
        <v>0</v>
      </c>
      <c r="J678" s="160">
        <v>0</v>
      </c>
    </row>
    <row r="679" spans="1:10">
      <c r="A679" s="114"/>
      <c r="B679" s="115"/>
      <c r="C679" s="115"/>
      <c r="D679" s="157" t="s">
        <v>551</v>
      </c>
      <c r="E679" s="158">
        <v>15</v>
      </c>
      <c r="F679" s="159">
        <v>252.387</v>
      </c>
      <c r="G679" s="159">
        <v>0</v>
      </c>
      <c r="H679" s="159">
        <v>0</v>
      </c>
      <c r="I679" s="159">
        <v>0</v>
      </c>
      <c r="J679" s="160">
        <v>0</v>
      </c>
    </row>
    <row r="680" spans="1:10">
      <c r="A680" s="114"/>
      <c r="B680" s="115"/>
      <c r="C680" s="115"/>
      <c r="D680" s="157" t="s">
        <v>534</v>
      </c>
      <c r="E680" s="158">
        <v>2</v>
      </c>
      <c r="F680" s="159">
        <v>17.703620000000001</v>
      </c>
      <c r="G680" s="159">
        <v>0</v>
      </c>
      <c r="H680" s="159">
        <v>0</v>
      </c>
      <c r="I680" s="159">
        <v>0</v>
      </c>
      <c r="J680" s="160">
        <v>0</v>
      </c>
    </row>
    <row r="681" spans="1:10">
      <c r="A681" s="114"/>
      <c r="B681" s="115"/>
      <c r="C681" s="115"/>
      <c r="D681" s="157" t="s">
        <v>544</v>
      </c>
      <c r="E681" s="158">
        <v>1</v>
      </c>
      <c r="F681" s="159">
        <v>7.47</v>
      </c>
      <c r="G681" s="159">
        <v>0</v>
      </c>
      <c r="H681" s="159">
        <v>0</v>
      </c>
      <c r="I681" s="159">
        <v>0</v>
      </c>
      <c r="J681" s="160">
        <v>0</v>
      </c>
    </row>
    <row r="682" spans="1:10">
      <c r="A682" s="114"/>
      <c r="B682" s="115"/>
      <c r="C682" s="115"/>
      <c r="D682" s="157" t="s">
        <v>591</v>
      </c>
      <c r="E682" s="158">
        <v>2</v>
      </c>
      <c r="F682" s="159">
        <v>1.63</v>
      </c>
      <c r="G682" s="159">
        <v>0</v>
      </c>
      <c r="H682" s="159">
        <v>0</v>
      </c>
      <c r="I682" s="159">
        <v>0</v>
      </c>
      <c r="J682" s="160">
        <v>0</v>
      </c>
    </row>
    <row r="683" spans="1:10">
      <c r="A683" s="114"/>
      <c r="B683" s="115"/>
      <c r="C683" s="115" t="s">
        <v>342</v>
      </c>
      <c r="D683" s="157"/>
      <c r="E683" s="158" t="s">
        <v>203</v>
      </c>
      <c r="F683" s="159" t="s">
        <v>203</v>
      </c>
      <c r="G683" s="159" t="s">
        <v>203</v>
      </c>
      <c r="H683" s="159" t="s">
        <v>203</v>
      </c>
      <c r="I683" s="159" t="s">
        <v>203</v>
      </c>
      <c r="J683" s="160" t="s">
        <v>203</v>
      </c>
    </row>
    <row r="684" spans="1:10">
      <c r="A684" s="114"/>
      <c r="B684" s="115"/>
      <c r="C684" s="115"/>
      <c r="D684" s="157" t="s">
        <v>570</v>
      </c>
      <c r="E684" s="158">
        <v>11794</v>
      </c>
      <c r="F684" s="159">
        <v>1026179.6711400013</v>
      </c>
      <c r="G684" s="159">
        <v>905</v>
      </c>
      <c r="H684" s="159">
        <v>33547.17594999999</v>
      </c>
      <c r="I684" s="159">
        <v>1</v>
      </c>
      <c r="J684" s="160">
        <v>15.412000000000001</v>
      </c>
    </row>
    <row r="685" spans="1:10">
      <c r="A685" s="114"/>
      <c r="B685" s="115"/>
      <c r="C685" s="115"/>
      <c r="D685" s="157" t="s">
        <v>592</v>
      </c>
      <c r="E685" s="158">
        <v>4424</v>
      </c>
      <c r="F685" s="159">
        <v>135090.55851000021</v>
      </c>
      <c r="G685" s="159">
        <v>268</v>
      </c>
      <c r="H685" s="159">
        <v>6941.8249799999994</v>
      </c>
      <c r="I685" s="159">
        <v>3</v>
      </c>
      <c r="J685" s="160">
        <v>79.169280000000001</v>
      </c>
    </row>
    <row r="686" spans="1:10">
      <c r="A686" s="114"/>
      <c r="B686" s="115"/>
      <c r="C686" s="115"/>
      <c r="D686" s="157" t="s">
        <v>538</v>
      </c>
      <c r="E686" s="158">
        <v>6721</v>
      </c>
      <c r="F686" s="159">
        <v>133920.84333</v>
      </c>
      <c r="G686" s="159">
        <v>547</v>
      </c>
      <c r="H686" s="159">
        <v>6669.5324500000006</v>
      </c>
      <c r="I686" s="159">
        <v>2</v>
      </c>
      <c r="J686" s="160">
        <v>3.5999999999999996</v>
      </c>
    </row>
    <row r="687" spans="1:10">
      <c r="A687" s="114"/>
      <c r="B687" s="115"/>
      <c r="C687" s="115"/>
      <c r="D687" s="157" t="s">
        <v>537</v>
      </c>
      <c r="E687" s="158">
        <v>267</v>
      </c>
      <c r="F687" s="159">
        <v>112797.0034</v>
      </c>
      <c r="G687" s="159">
        <v>8</v>
      </c>
      <c r="H687" s="159">
        <v>3297.4279999999999</v>
      </c>
      <c r="I687" s="159">
        <v>0</v>
      </c>
      <c r="J687" s="160">
        <v>0</v>
      </c>
    </row>
    <row r="688" spans="1:10">
      <c r="A688" s="114"/>
      <c r="B688" s="115"/>
      <c r="C688" s="115"/>
      <c r="D688" s="157" t="s">
        <v>562</v>
      </c>
      <c r="E688" s="158">
        <v>2458</v>
      </c>
      <c r="F688" s="159">
        <v>26842.270750000025</v>
      </c>
      <c r="G688" s="159">
        <v>204</v>
      </c>
      <c r="H688" s="159">
        <v>1210.6341999999997</v>
      </c>
      <c r="I688" s="159">
        <v>2</v>
      </c>
      <c r="J688" s="160">
        <v>21.9</v>
      </c>
    </row>
    <row r="689" spans="1:10">
      <c r="A689" s="114"/>
      <c r="B689" s="115"/>
      <c r="C689" s="115" t="s">
        <v>343</v>
      </c>
      <c r="D689" s="157"/>
      <c r="E689" s="158" t="s">
        <v>203</v>
      </c>
      <c r="F689" s="159" t="s">
        <v>203</v>
      </c>
      <c r="G689" s="159" t="s">
        <v>203</v>
      </c>
      <c r="H689" s="159" t="s">
        <v>203</v>
      </c>
      <c r="I689" s="159" t="s">
        <v>203</v>
      </c>
      <c r="J689" s="160" t="s">
        <v>203</v>
      </c>
    </row>
    <row r="690" spans="1:10">
      <c r="A690" s="114"/>
      <c r="B690" s="115"/>
      <c r="C690" s="115"/>
      <c r="D690" s="157" t="s">
        <v>536</v>
      </c>
      <c r="E690" s="158">
        <v>521</v>
      </c>
      <c r="F690" s="159">
        <v>11073.128340000003</v>
      </c>
      <c r="G690" s="159">
        <v>21</v>
      </c>
      <c r="H690" s="159">
        <v>332.95524999999998</v>
      </c>
      <c r="I690" s="159">
        <v>0</v>
      </c>
      <c r="J690" s="160">
        <v>0</v>
      </c>
    </row>
    <row r="691" spans="1:10">
      <c r="A691" s="114"/>
      <c r="B691" s="115"/>
      <c r="C691" s="115"/>
      <c r="D691" s="157" t="s">
        <v>534</v>
      </c>
      <c r="E691" s="158">
        <v>4946</v>
      </c>
      <c r="F691" s="159">
        <v>8226.9590599999974</v>
      </c>
      <c r="G691" s="159">
        <v>344</v>
      </c>
      <c r="H691" s="159">
        <v>449.54929999999996</v>
      </c>
      <c r="I691" s="159">
        <v>0</v>
      </c>
      <c r="J691" s="160">
        <v>0</v>
      </c>
    </row>
    <row r="692" spans="1:10">
      <c r="A692" s="114"/>
      <c r="B692" s="115"/>
      <c r="C692" s="115"/>
      <c r="D692" s="157" t="s">
        <v>593</v>
      </c>
      <c r="E692" s="158">
        <v>60</v>
      </c>
      <c r="F692" s="159">
        <v>5975.4349999999995</v>
      </c>
      <c r="G692" s="159">
        <v>1</v>
      </c>
      <c r="H692" s="159">
        <v>24</v>
      </c>
      <c r="I692" s="159">
        <v>0</v>
      </c>
      <c r="J692" s="160">
        <v>0</v>
      </c>
    </row>
    <row r="693" spans="1:10">
      <c r="A693" s="114"/>
      <c r="B693" s="115"/>
      <c r="C693" s="115"/>
      <c r="D693" s="157" t="s">
        <v>551</v>
      </c>
      <c r="E693" s="158">
        <v>244</v>
      </c>
      <c r="F693" s="159">
        <v>5672.4765399999987</v>
      </c>
      <c r="G693" s="159">
        <v>11</v>
      </c>
      <c r="H693" s="159">
        <v>254.7</v>
      </c>
      <c r="I693" s="159">
        <v>0</v>
      </c>
      <c r="J693" s="160">
        <v>0</v>
      </c>
    </row>
    <row r="694" spans="1:10">
      <c r="A694" s="114"/>
      <c r="B694" s="115"/>
      <c r="C694" s="115"/>
      <c r="D694" s="157" t="s">
        <v>569</v>
      </c>
      <c r="E694" s="158">
        <v>481</v>
      </c>
      <c r="F694" s="159">
        <v>5036.92533</v>
      </c>
      <c r="G694" s="159">
        <v>49</v>
      </c>
      <c r="H694" s="159">
        <v>322.98090000000002</v>
      </c>
      <c r="I694" s="159">
        <v>0</v>
      </c>
      <c r="J694" s="160">
        <v>0</v>
      </c>
    </row>
    <row r="695" spans="1:10">
      <c r="A695" s="114"/>
      <c r="B695" s="115"/>
      <c r="C695" s="115" t="s">
        <v>344</v>
      </c>
      <c r="D695" s="157"/>
      <c r="E695" s="158" t="s">
        <v>203</v>
      </c>
      <c r="F695" s="159" t="s">
        <v>203</v>
      </c>
      <c r="G695" s="159" t="s">
        <v>203</v>
      </c>
      <c r="H695" s="159" t="s">
        <v>203</v>
      </c>
      <c r="I695" s="159" t="s">
        <v>203</v>
      </c>
      <c r="J695" s="160" t="s">
        <v>203</v>
      </c>
    </row>
    <row r="696" spans="1:10">
      <c r="A696" s="114"/>
      <c r="B696" s="115"/>
      <c r="C696" s="115"/>
      <c r="D696" s="157" t="s">
        <v>534</v>
      </c>
      <c r="E696" s="158">
        <v>2092</v>
      </c>
      <c r="F696" s="159">
        <v>16124.248749999993</v>
      </c>
      <c r="G696" s="159">
        <v>239</v>
      </c>
      <c r="H696" s="159">
        <v>1599.4810999999997</v>
      </c>
      <c r="I696" s="159">
        <v>0</v>
      </c>
      <c r="J696" s="160">
        <v>0</v>
      </c>
    </row>
    <row r="697" spans="1:10">
      <c r="A697" s="114"/>
      <c r="B697" s="115"/>
      <c r="C697" s="115"/>
      <c r="D697" s="157" t="s">
        <v>569</v>
      </c>
      <c r="E697" s="158">
        <v>763</v>
      </c>
      <c r="F697" s="159">
        <v>12879.134700000004</v>
      </c>
      <c r="G697" s="159">
        <v>93</v>
      </c>
      <c r="H697" s="159">
        <v>1271.2218</v>
      </c>
      <c r="I697" s="159">
        <v>0</v>
      </c>
      <c r="J697" s="160">
        <v>0</v>
      </c>
    </row>
    <row r="698" spans="1:10">
      <c r="A698" s="114"/>
      <c r="B698" s="115"/>
      <c r="C698" s="115"/>
      <c r="D698" s="157" t="s">
        <v>535</v>
      </c>
      <c r="E698" s="158">
        <v>1023</v>
      </c>
      <c r="F698" s="159">
        <v>12148.50164000001</v>
      </c>
      <c r="G698" s="159">
        <v>103</v>
      </c>
      <c r="H698" s="159">
        <v>1125.5891999999997</v>
      </c>
      <c r="I698" s="159">
        <v>0</v>
      </c>
      <c r="J698" s="160">
        <v>0</v>
      </c>
    </row>
    <row r="699" spans="1:10">
      <c r="A699" s="114"/>
      <c r="B699" s="115"/>
      <c r="C699" s="115"/>
      <c r="D699" s="157" t="s">
        <v>554</v>
      </c>
      <c r="E699" s="158">
        <v>1728</v>
      </c>
      <c r="F699" s="159">
        <v>5654.5637500000012</v>
      </c>
      <c r="G699" s="159">
        <v>393</v>
      </c>
      <c r="H699" s="159">
        <v>1178.3415399999997</v>
      </c>
      <c r="I699" s="159">
        <v>10</v>
      </c>
      <c r="J699" s="160">
        <v>33.627000000000002</v>
      </c>
    </row>
    <row r="700" spans="1:10">
      <c r="A700" s="114"/>
      <c r="B700" s="115"/>
      <c r="C700" s="115"/>
      <c r="D700" s="157" t="s">
        <v>538</v>
      </c>
      <c r="E700" s="158">
        <v>413</v>
      </c>
      <c r="F700" s="159">
        <v>5170.53478</v>
      </c>
      <c r="G700" s="159">
        <v>36</v>
      </c>
      <c r="H700" s="159">
        <v>417.95066999999995</v>
      </c>
      <c r="I700" s="159">
        <v>0</v>
      </c>
      <c r="J700" s="160">
        <v>0</v>
      </c>
    </row>
    <row r="701" spans="1:10">
      <c r="A701" s="114"/>
      <c r="B701" s="115" t="s">
        <v>345</v>
      </c>
      <c r="C701" s="115"/>
      <c r="D701" s="157"/>
      <c r="E701" s="158" t="s">
        <v>203</v>
      </c>
      <c r="F701" s="159" t="s">
        <v>203</v>
      </c>
      <c r="G701" s="159" t="s">
        <v>203</v>
      </c>
      <c r="H701" s="159" t="s">
        <v>203</v>
      </c>
      <c r="I701" s="159" t="s">
        <v>203</v>
      </c>
      <c r="J701" s="160" t="s">
        <v>203</v>
      </c>
    </row>
    <row r="702" spans="1:10">
      <c r="A702" s="114"/>
      <c r="B702" s="115"/>
      <c r="C702" s="115" t="s">
        <v>346</v>
      </c>
      <c r="D702" s="157"/>
      <c r="E702" s="158" t="s">
        <v>203</v>
      </c>
      <c r="F702" s="159" t="s">
        <v>203</v>
      </c>
      <c r="G702" s="159" t="s">
        <v>203</v>
      </c>
      <c r="H702" s="159" t="s">
        <v>203</v>
      </c>
      <c r="I702" s="159" t="s">
        <v>203</v>
      </c>
      <c r="J702" s="160" t="s">
        <v>203</v>
      </c>
    </row>
    <row r="703" spans="1:10">
      <c r="A703" s="114"/>
      <c r="B703" s="115"/>
      <c r="C703" s="115"/>
      <c r="D703" s="157" t="s">
        <v>534</v>
      </c>
      <c r="E703" s="158">
        <v>4513</v>
      </c>
      <c r="F703" s="159">
        <v>74123.195399999822</v>
      </c>
      <c r="G703" s="159">
        <v>3181</v>
      </c>
      <c r="H703" s="159">
        <v>51561.394529999903</v>
      </c>
      <c r="I703" s="159">
        <v>19</v>
      </c>
      <c r="J703" s="160">
        <v>337.66218000000003</v>
      </c>
    </row>
    <row r="704" spans="1:10">
      <c r="A704" s="114"/>
      <c r="B704" s="115"/>
      <c r="C704" s="115"/>
      <c r="D704" s="157" t="s">
        <v>556</v>
      </c>
      <c r="E704" s="158">
        <v>446</v>
      </c>
      <c r="F704" s="159">
        <v>7222.3095199999998</v>
      </c>
      <c r="G704" s="159">
        <v>36</v>
      </c>
      <c r="H704" s="159">
        <v>585.43914000000007</v>
      </c>
      <c r="I704" s="159">
        <v>0</v>
      </c>
      <c r="J704" s="160">
        <v>0</v>
      </c>
    </row>
    <row r="705" spans="1:10">
      <c r="A705" s="114"/>
      <c r="B705" s="115"/>
      <c r="C705" s="115"/>
      <c r="D705" s="157" t="s">
        <v>554</v>
      </c>
      <c r="E705" s="158">
        <v>450</v>
      </c>
      <c r="F705" s="159">
        <v>6632.2099400000016</v>
      </c>
      <c r="G705" s="159">
        <v>47</v>
      </c>
      <c r="H705" s="159">
        <v>762.56437000000005</v>
      </c>
      <c r="I705" s="159">
        <v>0</v>
      </c>
      <c r="J705" s="160">
        <v>0</v>
      </c>
    </row>
    <row r="706" spans="1:10">
      <c r="A706" s="114"/>
      <c r="B706" s="115"/>
      <c r="C706" s="115"/>
      <c r="D706" s="157" t="s">
        <v>551</v>
      </c>
      <c r="E706" s="158">
        <v>231</v>
      </c>
      <c r="F706" s="159">
        <v>3190.9857600000005</v>
      </c>
      <c r="G706" s="159">
        <v>27</v>
      </c>
      <c r="H706" s="159">
        <v>384.5</v>
      </c>
      <c r="I706" s="159">
        <v>0</v>
      </c>
      <c r="J706" s="160">
        <v>0</v>
      </c>
    </row>
    <row r="707" spans="1:10">
      <c r="A707" s="114"/>
      <c r="B707" s="115"/>
      <c r="C707" s="115"/>
      <c r="D707" s="157" t="s">
        <v>535</v>
      </c>
      <c r="E707" s="158">
        <v>203</v>
      </c>
      <c r="F707" s="159">
        <v>1994.7844100000004</v>
      </c>
      <c r="G707" s="159">
        <v>45</v>
      </c>
      <c r="H707" s="159">
        <v>531.47313999999994</v>
      </c>
      <c r="I707" s="159">
        <v>0</v>
      </c>
      <c r="J707" s="160">
        <v>0</v>
      </c>
    </row>
    <row r="708" spans="1:10">
      <c r="A708" s="114"/>
      <c r="B708" s="115"/>
      <c r="C708" s="115" t="s">
        <v>347</v>
      </c>
      <c r="D708" s="157"/>
      <c r="E708" s="158" t="s">
        <v>203</v>
      </c>
      <c r="F708" s="159" t="s">
        <v>203</v>
      </c>
      <c r="G708" s="159" t="s">
        <v>203</v>
      </c>
      <c r="H708" s="159" t="s">
        <v>203</v>
      </c>
      <c r="I708" s="159" t="s">
        <v>203</v>
      </c>
      <c r="J708" s="160" t="s">
        <v>203</v>
      </c>
    </row>
    <row r="709" spans="1:10">
      <c r="A709" s="114"/>
      <c r="B709" s="115"/>
      <c r="C709" s="115"/>
      <c r="D709" s="157" t="s">
        <v>536</v>
      </c>
      <c r="E709" s="158">
        <v>25</v>
      </c>
      <c r="F709" s="159">
        <v>1385630.77138</v>
      </c>
      <c r="G709" s="159">
        <v>24</v>
      </c>
      <c r="H709" s="159">
        <v>34798.046999999999</v>
      </c>
      <c r="I709" s="159">
        <v>7</v>
      </c>
      <c r="J709" s="160">
        <v>248.15300000000002</v>
      </c>
    </row>
    <row r="710" spans="1:10">
      <c r="A710" s="114"/>
      <c r="B710" s="115"/>
      <c r="C710" s="115"/>
      <c r="D710" s="157" t="s">
        <v>535</v>
      </c>
      <c r="E710" s="158">
        <v>47</v>
      </c>
      <c r="F710" s="159">
        <v>298428.47498000006</v>
      </c>
      <c r="G710" s="159">
        <v>15</v>
      </c>
      <c r="H710" s="159">
        <v>242.87100000000004</v>
      </c>
      <c r="I710" s="159">
        <v>1</v>
      </c>
      <c r="J710" s="160">
        <v>0.92</v>
      </c>
    </row>
    <row r="711" spans="1:10">
      <c r="A711" s="114"/>
      <c r="B711" s="115"/>
      <c r="C711" s="115"/>
      <c r="D711" s="157" t="s">
        <v>594</v>
      </c>
      <c r="E711" s="158">
        <v>188</v>
      </c>
      <c r="F711" s="159">
        <v>57775.438170000001</v>
      </c>
      <c r="G711" s="159">
        <v>22</v>
      </c>
      <c r="H711" s="159">
        <v>2043.7911999999999</v>
      </c>
      <c r="I711" s="159">
        <v>0</v>
      </c>
      <c r="J711" s="160">
        <v>0</v>
      </c>
    </row>
    <row r="712" spans="1:10">
      <c r="A712" s="114"/>
      <c r="B712" s="115"/>
      <c r="C712" s="115"/>
      <c r="D712" s="157" t="s">
        <v>595</v>
      </c>
      <c r="E712" s="158">
        <v>55</v>
      </c>
      <c r="F712" s="159">
        <v>15314.536799999998</v>
      </c>
      <c r="G712" s="159">
        <v>37</v>
      </c>
      <c r="H712" s="159">
        <v>9180.5058999999983</v>
      </c>
      <c r="I712" s="159">
        <v>1</v>
      </c>
      <c r="J712" s="160">
        <v>300.07900000000001</v>
      </c>
    </row>
    <row r="713" spans="1:10">
      <c r="A713" s="114"/>
      <c r="B713" s="115"/>
      <c r="C713" s="115"/>
      <c r="D713" s="157" t="s">
        <v>596</v>
      </c>
      <c r="E713" s="158">
        <v>34</v>
      </c>
      <c r="F713" s="159">
        <v>9752.4958000000006</v>
      </c>
      <c r="G713" s="159">
        <v>18</v>
      </c>
      <c r="H713" s="159">
        <v>4850.6725000000006</v>
      </c>
      <c r="I713" s="159">
        <v>0</v>
      </c>
      <c r="J713" s="160">
        <v>0</v>
      </c>
    </row>
    <row r="714" spans="1:10">
      <c r="A714" s="114"/>
      <c r="B714" s="115"/>
      <c r="C714" s="115" t="s">
        <v>348</v>
      </c>
      <c r="D714" s="157"/>
      <c r="E714" s="158" t="s">
        <v>203</v>
      </c>
      <c r="F714" s="159" t="s">
        <v>203</v>
      </c>
      <c r="G714" s="159" t="s">
        <v>203</v>
      </c>
      <c r="H714" s="159" t="s">
        <v>203</v>
      </c>
      <c r="I714" s="159" t="s">
        <v>203</v>
      </c>
      <c r="J714" s="160" t="s">
        <v>203</v>
      </c>
    </row>
    <row r="715" spans="1:10">
      <c r="A715" s="114"/>
      <c r="B715" s="115"/>
      <c r="C715" s="115"/>
      <c r="D715" s="157" t="s">
        <v>543</v>
      </c>
      <c r="E715" s="158">
        <v>2478</v>
      </c>
      <c r="F715" s="159">
        <v>136488.22964999996</v>
      </c>
      <c r="G715" s="159">
        <v>174</v>
      </c>
      <c r="H715" s="159">
        <v>6566.2436999999991</v>
      </c>
      <c r="I715" s="159">
        <v>0</v>
      </c>
      <c r="J715" s="160">
        <v>0</v>
      </c>
    </row>
    <row r="716" spans="1:10">
      <c r="A716" s="114"/>
      <c r="B716" s="115"/>
      <c r="C716" s="115"/>
      <c r="D716" s="157" t="s">
        <v>554</v>
      </c>
      <c r="E716" s="158">
        <v>1470</v>
      </c>
      <c r="F716" s="159">
        <v>109496.41274000001</v>
      </c>
      <c r="G716" s="159">
        <v>25</v>
      </c>
      <c r="H716" s="159">
        <v>1526.7452999999998</v>
      </c>
      <c r="I716" s="159">
        <v>0</v>
      </c>
      <c r="J716" s="160">
        <v>0</v>
      </c>
    </row>
    <row r="717" spans="1:10">
      <c r="A717" s="114"/>
      <c r="B717" s="115"/>
      <c r="C717" s="115"/>
      <c r="D717" s="157" t="s">
        <v>597</v>
      </c>
      <c r="E717" s="158">
        <v>1195</v>
      </c>
      <c r="F717" s="159">
        <v>44601.513629999994</v>
      </c>
      <c r="G717" s="159">
        <v>150</v>
      </c>
      <c r="H717" s="159">
        <v>4008.4410899999998</v>
      </c>
      <c r="I717" s="159">
        <v>0</v>
      </c>
      <c r="J717" s="160">
        <v>0</v>
      </c>
    </row>
    <row r="718" spans="1:10">
      <c r="A718" s="114"/>
      <c r="B718" s="115"/>
      <c r="C718" s="115"/>
      <c r="D718" s="157" t="s">
        <v>598</v>
      </c>
      <c r="E718" s="158">
        <v>923</v>
      </c>
      <c r="F718" s="159">
        <v>26900.506350000007</v>
      </c>
      <c r="G718" s="159">
        <v>103</v>
      </c>
      <c r="H718" s="159">
        <v>2593.4657400000001</v>
      </c>
      <c r="I718" s="159">
        <v>0</v>
      </c>
      <c r="J718" s="160">
        <v>0</v>
      </c>
    </row>
    <row r="719" spans="1:10">
      <c r="A719" s="114"/>
      <c r="B719" s="115"/>
      <c r="C719" s="115"/>
      <c r="D719" s="157" t="s">
        <v>567</v>
      </c>
      <c r="E719" s="158">
        <v>743</v>
      </c>
      <c r="F719" s="159">
        <v>25307.848789999996</v>
      </c>
      <c r="G719" s="159">
        <v>418</v>
      </c>
      <c r="H719" s="159">
        <v>12452.61061</v>
      </c>
      <c r="I719" s="159">
        <v>4</v>
      </c>
      <c r="J719" s="160">
        <v>238.49889999999999</v>
      </c>
    </row>
    <row r="720" spans="1:10">
      <c r="A720" s="114"/>
      <c r="B720" s="115"/>
      <c r="C720" s="115" t="s">
        <v>349</v>
      </c>
      <c r="D720" s="157"/>
      <c r="E720" s="158" t="s">
        <v>203</v>
      </c>
      <c r="F720" s="159" t="s">
        <v>203</v>
      </c>
      <c r="G720" s="159" t="s">
        <v>203</v>
      </c>
      <c r="H720" s="159" t="s">
        <v>203</v>
      </c>
      <c r="I720" s="159" t="s">
        <v>203</v>
      </c>
      <c r="J720" s="160" t="s">
        <v>203</v>
      </c>
    </row>
    <row r="721" spans="1:10">
      <c r="A721" s="114"/>
      <c r="B721" s="115"/>
      <c r="C721" s="115"/>
      <c r="D721" s="157" t="s">
        <v>599</v>
      </c>
      <c r="E721" s="158">
        <v>354</v>
      </c>
      <c r="F721" s="159">
        <v>30481.800100000008</v>
      </c>
      <c r="G721" s="159">
        <v>122</v>
      </c>
      <c r="H721" s="159">
        <v>9662.3209999999981</v>
      </c>
      <c r="I721" s="159">
        <v>1</v>
      </c>
      <c r="J721" s="160">
        <v>49.918300000000002</v>
      </c>
    </row>
    <row r="722" spans="1:10">
      <c r="A722" s="114"/>
      <c r="B722" s="115"/>
      <c r="C722" s="115"/>
      <c r="D722" s="157" t="s">
        <v>592</v>
      </c>
      <c r="E722" s="158">
        <v>182</v>
      </c>
      <c r="F722" s="159">
        <v>4723.8053</v>
      </c>
      <c r="G722" s="159">
        <v>182</v>
      </c>
      <c r="H722" s="159">
        <v>4723.8053</v>
      </c>
      <c r="I722" s="159">
        <v>5</v>
      </c>
      <c r="J722" s="160">
        <v>147.13679999999999</v>
      </c>
    </row>
    <row r="723" spans="1:10">
      <c r="A723" s="114"/>
      <c r="B723" s="115"/>
      <c r="C723" s="115"/>
      <c r="D723" s="157" t="s">
        <v>600</v>
      </c>
      <c r="E723" s="158">
        <v>87</v>
      </c>
      <c r="F723" s="159">
        <v>2236.8463999999999</v>
      </c>
      <c r="G723" s="159">
        <v>87</v>
      </c>
      <c r="H723" s="159">
        <v>2236.8463999999999</v>
      </c>
      <c r="I723" s="159">
        <v>1</v>
      </c>
      <c r="J723" s="160">
        <v>24.548099999999998</v>
      </c>
    </row>
    <row r="724" spans="1:10">
      <c r="A724" s="114"/>
      <c r="B724" s="115"/>
      <c r="C724" s="115"/>
      <c r="D724" s="157" t="s">
        <v>601</v>
      </c>
      <c r="E724" s="158">
        <v>48</v>
      </c>
      <c r="F724" s="159">
        <v>2217.5111999999999</v>
      </c>
      <c r="G724" s="159">
        <v>48</v>
      </c>
      <c r="H724" s="159">
        <v>2217.5111999999999</v>
      </c>
      <c r="I724" s="159">
        <v>3</v>
      </c>
      <c r="J724" s="160">
        <v>59.643099999999997</v>
      </c>
    </row>
    <row r="725" spans="1:10">
      <c r="A725" s="114"/>
      <c r="B725" s="115"/>
      <c r="C725" s="115"/>
      <c r="D725" s="157" t="s">
        <v>602</v>
      </c>
      <c r="E725" s="158">
        <v>21</v>
      </c>
      <c r="F725" s="159">
        <v>545.18880000000001</v>
      </c>
      <c r="G725" s="159">
        <v>3</v>
      </c>
      <c r="H725" s="159">
        <v>88.277900000000002</v>
      </c>
      <c r="I725" s="159">
        <v>0</v>
      </c>
      <c r="J725" s="160">
        <v>0</v>
      </c>
    </row>
    <row r="726" spans="1:10">
      <c r="A726" s="114"/>
      <c r="B726" s="115"/>
      <c r="C726" s="115" t="s">
        <v>350</v>
      </c>
      <c r="D726" s="157"/>
      <c r="E726" s="158" t="s">
        <v>203</v>
      </c>
      <c r="F726" s="159" t="s">
        <v>203</v>
      </c>
      <c r="G726" s="159" t="s">
        <v>203</v>
      </c>
      <c r="H726" s="159" t="s">
        <v>203</v>
      </c>
      <c r="I726" s="159" t="s">
        <v>203</v>
      </c>
      <c r="J726" s="160" t="s">
        <v>203</v>
      </c>
    </row>
    <row r="727" spans="1:10">
      <c r="A727" s="114"/>
      <c r="B727" s="115"/>
      <c r="C727" s="115"/>
      <c r="D727" s="157" t="s">
        <v>594</v>
      </c>
      <c r="E727" s="158">
        <v>54</v>
      </c>
      <c r="F727" s="159">
        <v>6763.3657800000001</v>
      </c>
      <c r="G727" s="159">
        <v>5</v>
      </c>
      <c r="H727" s="159">
        <v>768.13530000000003</v>
      </c>
      <c r="I727" s="159">
        <v>0</v>
      </c>
      <c r="J727" s="160">
        <v>0</v>
      </c>
    </row>
    <row r="728" spans="1:10">
      <c r="A728" s="114"/>
      <c r="B728" s="115"/>
      <c r="C728" s="115"/>
      <c r="D728" s="157" t="s">
        <v>603</v>
      </c>
      <c r="E728" s="158">
        <v>54</v>
      </c>
      <c r="F728" s="159">
        <v>6718.4226999999992</v>
      </c>
      <c r="G728" s="159">
        <v>8</v>
      </c>
      <c r="H728" s="159">
        <v>643.42039999999997</v>
      </c>
      <c r="I728" s="159">
        <v>0</v>
      </c>
      <c r="J728" s="160">
        <v>0</v>
      </c>
    </row>
    <row r="729" spans="1:10">
      <c r="A729" s="114"/>
      <c r="B729" s="115"/>
      <c r="C729" s="115"/>
      <c r="D729" s="157" t="s">
        <v>604</v>
      </c>
      <c r="E729" s="158">
        <v>78</v>
      </c>
      <c r="F729" s="159">
        <v>6444.1615100000008</v>
      </c>
      <c r="G729" s="159">
        <v>15</v>
      </c>
      <c r="H729" s="159">
        <v>1190.7636999999997</v>
      </c>
      <c r="I729" s="159">
        <v>0</v>
      </c>
      <c r="J729" s="160">
        <v>0</v>
      </c>
    </row>
    <row r="730" spans="1:10">
      <c r="A730" s="114"/>
      <c r="B730" s="115"/>
      <c r="C730" s="115"/>
      <c r="D730" s="157" t="s">
        <v>605</v>
      </c>
      <c r="E730" s="158">
        <v>89</v>
      </c>
      <c r="F730" s="159">
        <v>5929.9570999999987</v>
      </c>
      <c r="G730" s="159">
        <v>45</v>
      </c>
      <c r="H730" s="159">
        <v>1973.7504000000001</v>
      </c>
      <c r="I730" s="159">
        <v>0</v>
      </c>
      <c r="J730" s="160">
        <v>0</v>
      </c>
    </row>
    <row r="731" spans="1:10">
      <c r="A731" s="114"/>
      <c r="B731" s="115"/>
      <c r="C731" s="115"/>
      <c r="D731" s="157" t="s">
        <v>595</v>
      </c>
      <c r="E731" s="158">
        <v>16</v>
      </c>
      <c r="F731" s="159">
        <v>4473.1697199999999</v>
      </c>
      <c r="G731" s="159">
        <v>13</v>
      </c>
      <c r="H731" s="159">
        <v>2980.8651199999999</v>
      </c>
      <c r="I731" s="159">
        <v>0</v>
      </c>
      <c r="J731" s="160">
        <v>0</v>
      </c>
    </row>
    <row r="732" spans="1:10">
      <c r="A732" s="114"/>
      <c r="B732" s="115" t="s">
        <v>351</v>
      </c>
      <c r="C732" s="115"/>
      <c r="D732" s="157"/>
      <c r="E732" s="158" t="s">
        <v>203</v>
      </c>
      <c r="F732" s="159" t="s">
        <v>203</v>
      </c>
      <c r="G732" s="159" t="s">
        <v>203</v>
      </c>
      <c r="H732" s="159" t="s">
        <v>203</v>
      </c>
      <c r="I732" s="159" t="s">
        <v>203</v>
      </c>
      <c r="J732" s="160" t="s">
        <v>203</v>
      </c>
    </row>
    <row r="733" spans="1:10">
      <c r="A733" s="114"/>
      <c r="B733" s="115"/>
      <c r="C733" s="115"/>
      <c r="D733" s="157" t="s">
        <v>570</v>
      </c>
      <c r="E733" s="158">
        <v>104</v>
      </c>
      <c r="F733" s="159">
        <v>28.358999999999998</v>
      </c>
      <c r="G733" s="159">
        <v>0</v>
      </c>
      <c r="H733" s="159">
        <v>0</v>
      </c>
      <c r="I733" s="159">
        <v>0</v>
      </c>
      <c r="J733" s="160">
        <v>0</v>
      </c>
    </row>
    <row r="734" spans="1:10">
      <c r="A734" s="114"/>
      <c r="B734" s="115"/>
      <c r="C734" s="115"/>
      <c r="D734" s="157" t="s">
        <v>547</v>
      </c>
      <c r="E734" s="158">
        <v>271</v>
      </c>
      <c r="F734" s="159">
        <v>26.378749999999989</v>
      </c>
      <c r="G734" s="159">
        <v>15</v>
      </c>
      <c r="H734" s="159">
        <v>1.5825</v>
      </c>
      <c r="I734" s="159">
        <v>0</v>
      </c>
      <c r="J734" s="160">
        <v>0</v>
      </c>
    </row>
    <row r="735" spans="1:10">
      <c r="A735" s="114"/>
      <c r="B735" s="115"/>
      <c r="C735" s="115"/>
      <c r="D735" s="157" t="s">
        <v>554</v>
      </c>
      <c r="E735" s="158">
        <v>44</v>
      </c>
      <c r="F735" s="159">
        <v>19.681500000000003</v>
      </c>
      <c r="G735" s="159">
        <v>0</v>
      </c>
      <c r="H735" s="159">
        <v>0</v>
      </c>
      <c r="I735" s="159">
        <v>0</v>
      </c>
      <c r="J735" s="160">
        <v>0</v>
      </c>
    </row>
    <row r="736" spans="1:10">
      <c r="A736" s="114"/>
      <c r="B736" s="115"/>
      <c r="C736" s="115"/>
      <c r="D736" s="157" t="s">
        <v>551</v>
      </c>
      <c r="E736" s="158">
        <v>1</v>
      </c>
      <c r="F736" s="159">
        <v>5</v>
      </c>
      <c r="G736" s="159">
        <v>0</v>
      </c>
      <c r="H736" s="159">
        <v>0</v>
      </c>
      <c r="I736" s="159">
        <v>0</v>
      </c>
      <c r="J736" s="160">
        <v>0</v>
      </c>
    </row>
    <row r="737" spans="1:10">
      <c r="A737" s="114"/>
      <c r="B737" s="115"/>
      <c r="C737" s="115"/>
      <c r="D737" s="157" t="s">
        <v>546</v>
      </c>
      <c r="E737" s="158">
        <v>11</v>
      </c>
      <c r="F737" s="159">
        <v>1.8049999999999999</v>
      </c>
      <c r="G737" s="159">
        <v>0</v>
      </c>
      <c r="H737" s="159">
        <v>0</v>
      </c>
      <c r="I737" s="159">
        <v>0</v>
      </c>
      <c r="J737" s="160">
        <v>0</v>
      </c>
    </row>
    <row r="738" spans="1:10">
      <c r="A738" s="119" t="s">
        <v>171</v>
      </c>
      <c r="B738" s="120"/>
      <c r="C738" s="120"/>
      <c r="D738" s="153"/>
      <c r="E738" s="154" t="s">
        <v>203</v>
      </c>
      <c r="F738" s="155" t="s">
        <v>203</v>
      </c>
      <c r="G738" s="155" t="s">
        <v>203</v>
      </c>
      <c r="H738" s="155" t="s">
        <v>203</v>
      </c>
      <c r="I738" s="155" t="s">
        <v>203</v>
      </c>
      <c r="J738" s="156" t="s">
        <v>203</v>
      </c>
    </row>
    <row r="739" spans="1:10">
      <c r="A739" s="114"/>
      <c r="B739" s="115" t="s">
        <v>352</v>
      </c>
      <c r="C739" s="115"/>
      <c r="D739" s="157"/>
      <c r="E739" s="158" t="s">
        <v>203</v>
      </c>
      <c r="F739" s="159" t="s">
        <v>203</v>
      </c>
      <c r="G739" s="159" t="s">
        <v>203</v>
      </c>
      <c r="H739" s="159" t="s">
        <v>203</v>
      </c>
      <c r="I739" s="159" t="s">
        <v>203</v>
      </c>
      <c r="J739" s="160" t="s">
        <v>203</v>
      </c>
    </row>
    <row r="740" spans="1:10">
      <c r="A740" s="114"/>
      <c r="B740" s="115"/>
      <c r="C740" s="115" t="s">
        <v>353</v>
      </c>
      <c r="D740" s="157"/>
      <c r="E740" s="158" t="s">
        <v>203</v>
      </c>
      <c r="F740" s="159" t="s">
        <v>203</v>
      </c>
      <c r="G740" s="159" t="s">
        <v>203</v>
      </c>
      <c r="H740" s="159" t="s">
        <v>203</v>
      </c>
      <c r="I740" s="159" t="s">
        <v>203</v>
      </c>
      <c r="J740" s="160" t="s">
        <v>203</v>
      </c>
    </row>
    <row r="741" spans="1:10">
      <c r="A741" s="114"/>
      <c r="B741" s="115"/>
      <c r="C741" s="115"/>
      <c r="D741" s="157" t="s">
        <v>547</v>
      </c>
      <c r="E741" s="158">
        <v>899</v>
      </c>
      <c r="F741" s="159">
        <v>30182.275619999986</v>
      </c>
      <c r="G741" s="159">
        <v>43</v>
      </c>
      <c r="H741" s="159">
        <v>1299.6441</v>
      </c>
      <c r="I741" s="159">
        <v>0</v>
      </c>
      <c r="J741" s="160">
        <v>0</v>
      </c>
    </row>
    <row r="742" spans="1:10">
      <c r="A742" s="114"/>
      <c r="B742" s="115"/>
      <c r="C742" s="115"/>
      <c r="D742" s="157" t="s">
        <v>551</v>
      </c>
      <c r="E742" s="158">
        <v>117</v>
      </c>
      <c r="F742" s="159">
        <v>21593.940000000002</v>
      </c>
      <c r="G742" s="159">
        <v>117</v>
      </c>
      <c r="H742" s="159">
        <v>21593.940000000002</v>
      </c>
      <c r="I742" s="159">
        <v>0</v>
      </c>
      <c r="J742" s="160">
        <v>0</v>
      </c>
    </row>
    <row r="743" spans="1:10">
      <c r="A743" s="114"/>
      <c r="B743" s="115"/>
      <c r="C743" s="115"/>
      <c r="D743" s="157" t="s">
        <v>534</v>
      </c>
      <c r="E743" s="158">
        <v>414</v>
      </c>
      <c r="F743" s="159">
        <v>15226.204190000002</v>
      </c>
      <c r="G743" s="159">
        <v>28</v>
      </c>
      <c r="H743" s="159">
        <v>781.19452999999999</v>
      </c>
      <c r="I743" s="159">
        <v>0</v>
      </c>
      <c r="J743" s="160">
        <v>0</v>
      </c>
    </row>
    <row r="744" spans="1:10">
      <c r="A744" s="114"/>
      <c r="B744" s="115"/>
      <c r="C744" s="115"/>
      <c r="D744" s="157" t="s">
        <v>535</v>
      </c>
      <c r="E744" s="158">
        <v>10</v>
      </c>
      <c r="F744" s="159">
        <v>340</v>
      </c>
      <c r="G744" s="159">
        <v>1</v>
      </c>
      <c r="H744" s="159">
        <v>34</v>
      </c>
      <c r="I744" s="159">
        <v>0</v>
      </c>
      <c r="J744" s="160">
        <v>0</v>
      </c>
    </row>
    <row r="745" spans="1:10">
      <c r="A745" s="114"/>
      <c r="B745" s="115"/>
      <c r="C745" s="115"/>
      <c r="D745" s="157" t="s">
        <v>554</v>
      </c>
      <c r="E745" s="158">
        <v>70</v>
      </c>
      <c r="F745" s="159">
        <v>134.78559999999999</v>
      </c>
      <c r="G745" s="159">
        <v>69</v>
      </c>
      <c r="H745" s="159">
        <v>133.44159999999999</v>
      </c>
      <c r="I745" s="159">
        <v>0</v>
      </c>
      <c r="J745" s="160">
        <v>0</v>
      </c>
    </row>
    <row r="746" spans="1:10">
      <c r="A746" s="114"/>
      <c r="B746" s="115"/>
      <c r="C746" s="115" t="s">
        <v>354</v>
      </c>
      <c r="D746" s="157"/>
      <c r="E746" s="158" t="s">
        <v>203</v>
      </c>
      <c r="F746" s="159" t="s">
        <v>203</v>
      </c>
      <c r="G746" s="159" t="s">
        <v>203</v>
      </c>
      <c r="H746" s="159" t="s">
        <v>203</v>
      </c>
      <c r="I746" s="159" t="s">
        <v>203</v>
      </c>
      <c r="J746" s="160" t="s">
        <v>203</v>
      </c>
    </row>
    <row r="747" spans="1:10">
      <c r="A747" s="114"/>
      <c r="B747" s="115"/>
      <c r="C747" s="115"/>
      <c r="D747" s="157" t="s">
        <v>553</v>
      </c>
      <c r="E747" s="158">
        <v>731</v>
      </c>
      <c r="F747" s="159">
        <v>15489.789120000001</v>
      </c>
      <c r="G747" s="159">
        <v>27</v>
      </c>
      <c r="H747" s="159">
        <v>838.40659999999991</v>
      </c>
      <c r="I747" s="159">
        <v>0</v>
      </c>
      <c r="J747" s="160">
        <v>0</v>
      </c>
    </row>
    <row r="748" spans="1:10">
      <c r="A748" s="114"/>
      <c r="B748" s="115"/>
      <c r="C748" s="115"/>
      <c r="D748" s="157" t="s">
        <v>561</v>
      </c>
      <c r="E748" s="158">
        <v>227</v>
      </c>
      <c r="F748" s="159">
        <v>10220.35</v>
      </c>
      <c r="G748" s="159">
        <v>3</v>
      </c>
      <c r="H748" s="159">
        <v>160</v>
      </c>
      <c r="I748" s="159">
        <v>0</v>
      </c>
      <c r="J748" s="160">
        <v>0</v>
      </c>
    </row>
    <row r="749" spans="1:10">
      <c r="A749" s="114"/>
      <c r="B749" s="115"/>
      <c r="C749" s="115"/>
      <c r="D749" s="157" t="s">
        <v>544</v>
      </c>
      <c r="E749" s="158">
        <v>421</v>
      </c>
      <c r="F749" s="159">
        <v>1990.3559999999993</v>
      </c>
      <c r="G749" s="159">
        <v>26</v>
      </c>
      <c r="H749" s="159">
        <v>70.114999999999995</v>
      </c>
      <c r="I749" s="159">
        <v>0</v>
      </c>
      <c r="J749" s="160">
        <v>0</v>
      </c>
    </row>
    <row r="750" spans="1:10">
      <c r="A750" s="114"/>
      <c r="B750" s="115"/>
      <c r="C750" s="115"/>
      <c r="D750" s="157" t="s">
        <v>534</v>
      </c>
      <c r="E750" s="158">
        <v>173</v>
      </c>
      <c r="F750" s="159">
        <v>1619.6377999999995</v>
      </c>
      <c r="G750" s="159">
        <v>4</v>
      </c>
      <c r="H750" s="159">
        <v>19.019869999999997</v>
      </c>
      <c r="I750" s="159">
        <v>0</v>
      </c>
      <c r="J750" s="160">
        <v>0</v>
      </c>
    </row>
    <row r="751" spans="1:10">
      <c r="A751" s="114"/>
      <c r="B751" s="115"/>
      <c r="C751" s="115"/>
      <c r="D751" s="157" t="s">
        <v>557</v>
      </c>
      <c r="E751" s="158">
        <v>109</v>
      </c>
      <c r="F751" s="159">
        <v>984.09749999999985</v>
      </c>
      <c r="G751" s="159">
        <v>11</v>
      </c>
      <c r="H751" s="159">
        <v>154.78</v>
      </c>
      <c r="I751" s="159">
        <v>0</v>
      </c>
      <c r="J751" s="160">
        <v>0</v>
      </c>
    </row>
    <row r="752" spans="1:10">
      <c r="A752" s="114"/>
      <c r="B752" s="115"/>
      <c r="C752" s="115" t="s">
        <v>355</v>
      </c>
      <c r="D752" s="157"/>
      <c r="E752" s="158" t="s">
        <v>203</v>
      </c>
      <c r="F752" s="159" t="s">
        <v>203</v>
      </c>
      <c r="G752" s="159" t="s">
        <v>203</v>
      </c>
      <c r="H752" s="159" t="s">
        <v>203</v>
      </c>
      <c r="I752" s="159" t="s">
        <v>203</v>
      </c>
      <c r="J752" s="160" t="s">
        <v>203</v>
      </c>
    </row>
    <row r="753" spans="1:10">
      <c r="A753" s="114"/>
      <c r="B753" s="115"/>
      <c r="C753" s="115"/>
      <c r="D753" s="157" t="s">
        <v>556</v>
      </c>
      <c r="E753" s="158">
        <v>76</v>
      </c>
      <c r="F753" s="159">
        <v>4292.6030000000001</v>
      </c>
      <c r="G753" s="159">
        <v>36</v>
      </c>
      <c r="H753" s="159">
        <v>4204.5379999999986</v>
      </c>
      <c r="I753" s="159">
        <v>2</v>
      </c>
      <c r="J753" s="160">
        <v>0.5</v>
      </c>
    </row>
    <row r="754" spans="1:10">
      <c r="A754" s="114"/>
      <c r="B754" s="115"/>
      <c r="C754" s="115"/>
      <c r="D754" s="157" t="s">
        <v>534</v>
      </c>
      <c r="E754" s="158">
        <v>112</v>
      </c>
      <c r="F754" s="159">
        <v>2207.2118399999995</v>
      </c>
      <c r="G754" s="159">
        <v>39</v>
      </c>
      <c r="H754" s="159">
        <v>248.89376999999999</v>
      </c>
      <c r="I754" s="159">
        <v>0</v>
      </c>
      <c r="J754" s="160">
        <v>0</v>
      </c>
    </row>
    <row r="755" spans="1:10">
      <c r="A755" s="114"/>
      <c r="B755" s="115"/>
      <c r="C755" s="115"/>
      <c r="D755" s="157" t="s">
        <v>537</v>
      </c>
      <c r="E755" s="158">
        <v>42</v>
      </c>
      <c r="F755" s="159">
        <v>657.76499999999999</v>
      </c>
      <c r="G755" s="159">
        <v>2</v>
      </c>
      <c r="H755" s="159">
        <v>18.695</v>
      </c>
      <c r="I755" s="159">
        <v>0</v>
      </c>
      <c r="J755" s="160">
        <v>0</v>
      </c>
    </row>
    <row r="756" spans="1:10">
      <c r="A756" s="114"/>
      <c r="B756" s="115"/>
      <c r="C756" s="115"/>
      <c r="D756" s="157" t="s">
        <v>540</v>
      </c>
      <c r="E756" s="158">
        <v>2</v>
      </c>
      <c r="F756" s="159">
        <v>501.6</v>
      </c>
      <c r="G756" s="159">
        <v>0</v>
      </c>
      <c r="H756" s="159">
        <v>0</v>
      </c>
      <c r="I756" s="159">
        <v>0</v>
      </c>
      <c r="J756" s="160">
        <v>0</v>
      </c>
    </row>
    <row r="757" spans="1:10">
      <c r="A757" s="114"/>
      <c r="B757" s="115"/>
      <c r="C757" s="115"/>
      <c r="D757" s="157" t="s">
        <v>551</v>
      </c>
      <c r="E757" s="158">
        <v>24</v>
      </c>
      <c r="F757" s="159">
        <v>178.70999999999998</v>
      </c>
      <c r="G757" s="159">
        <v>9</v>
      </c>
      <c r="H757" s="159">
        <v>100.98399999999999</v>
      </c>
      <c r="I757" s="159">
        <v>0</v>
      </c>
      <c r="J757" s="160">
        <v>0</v>
      </c>
    </row>
    <row r="758" spans="1:10">
      <c r="A758" s="114"/>
      <c r="B758" s="115"/>
      <c r="C758" s="115" t="s">
        <v>356</v>
      </c>
      <c r="D758" s="157"/>
      <c r="E758" s="158" t="s">
        <v>203</v>
      </c>
      <c r="F758" s="159" t="s">
        <v>203</v>
      </c>
      <c r="G758" s="159" t="s">
        <v>203</v>
      </c>
      <c r="H758" s="159" t="s">
        <v>203</v>
      </c>
      <c r="I758" s="159" t="s">
        <v>203</v>
      </c>
      <c r="J758" s="160" t="s">
        <v>203</v>
      </c>
    </row>
    <row r="759" spans="1:10">
      <c r="A759" s="114"/>
      <c r="B759" s="115"/>
      <c r="C759" s="115"/>
      <c r="D759" s="157" t="s">
        <v>547</v>
      </c>
      <c r="E759" s="158">
        <v>1262</v>
      </c>
      <c r="F759" s="159">
        <v>25019.667589999986</v>
      </c>
      <c r="G759" s="159">
        <v>49</v>
      </c>
      <c r="H759" s="159">
        <v>712.37408000000005</v>
      </c>
      <c r="I759" s="159">
        <v>0</v>
      </c>
      <c r="J759" s="160">
        <v>0</v>
      </c>
    </row>
    <row r="760" spans="1:10">
      <c r="A760" s="114"/>
      <c r="B760" s="115"/>
      <c r="C760" s="115"/>
      <c r="D760" s="157" t="s">
        <v>534</v>
      </c>
      <c r="E760" s="158">
        <v>353</v>
      </c>
      <c r="F760" s="159">
        <v>10641.142099999999</v>
      </c>
      <c r="G760" s="159">
        <v>7</v>
      </c>
      <c r="H760" s="159">
        <v>95.622719999999987</v>
      </c>
      <c r="I760" s="159">
        <v>0</v>
      </c>
      <c r="J760" s="160">
        <v>0</v>
      </c>
    </row>
    <row r="761" spans="1:10">
      <c r="A761" s="114"/>
      <c r="B761" s="115"/>
      <c r="C761" s="115"/>
      <c r="D761" s="157" t="s">
        <v>539</v>
      </c>
      <c r="E761" s="158">
        <v>47</v>
      </c>
      <c r="F761" s="159">
        <v>1040.4881600000001</v>
      </c>
      <c r="G761" s="159">
        <v>1</v>
      </c>
      <c r="H761" s="159">
        <v>12.442</v>
      </c>
      <c r="I761" s="159">
        <v>0</v>
      </c>
      <c r="J761" s="160">
        <v>0</v>
      </c>
    </row>
    <row r="762" spans="1:10">
      <c r="A762" s="114"/>
      <c r="B762" s="115"/>
      <c r="C762" s="115"/>
      <c r="D762" s="157" t="s">
        <v>546</v>
      </c>
      <c r="E762" s="158">
        <v>34</v>
      </c>
      <c r="F762" s="159">
        <v>836.85904000000005</v>
      </c>
      <c r="G762" s="159">
        <v>2</v>
      </c>
      <c r="H762" s="159">
        <v>30.965560000000004</v>
      </c>
      <c r="I762" s="159">
        <v>0</v>
      </c>
      <c r="J762" s="160">
        <v>0</v>
      </c>
    </row>
    <row r="763" spans="1:10">
      <c r="A763" s="114"/>
      <c r="B763" s="115"/>
      <c r="C763" s="115"/>
      <c r="D763" s="157" t="s">
        <v>562</v>
      </c>
      <c r="E763" s="158">
        <v>3</v>
      </c>
      <c r="F763" s="159">
        <v>2.0604</v>
      </c>
      <c r="G763" s="159">
        <v>1</v>
      </c>
      <c r="H763" s="159">
        <v>2.0399999999999998E-2</v>
      </c>
      <c r="I763" s="159">
        <v>0</v>
      </c>
      <c r="J763" s="160">
        <v>0</v>
      </c>
    </row>
    <row r="764" spans="1:10">
      <c r="A764" s="114"/>
      <c r="B764" s="115"/>
      <c r="C764" s="115" t="s">
        <v>357</v>
      </c>
      <c r="D764" s="157"/>
      <c r="E764" s="158" t="s">
        <v>203</v>
      </c>
      <c r="F764" s="159" t="s">
        <v>203</v>
      </c>
      <c r="G764" s="159" t="s">
        <v>203</v>
      </c>
      <c r="H764" s="159" t="s">
        <v>203</v>
      </c>
      <c r="I764" s="159" t="s">
        <v>203</v>
      </c>
      <c r="J764" s="160" t="s">
        <v>203</v>
      </c>
    </row>
    <row r="765" spans="1:10">
      <c r="A765" s="114"/>
      <c r="B765" s="115"/>
      <c r="C765" s="115"/>
      <c r="D765" s="157" t="s">
        <v>544</v>
      </c>
      <c r="E765" s="158">
        <v>6480</v>
      </c>
      <c r="F765" s="159">
        <v>74164.377459999989</v>
      </c>
      <c r="G765" s="159">
        <v>151</v>
      </c>
      <c r="H765" s="159">
        <v>975.04900000000009</v>
      </c>
      <c r="I765" s="159">
        <v>0</v>
      </c>
      <c r="J765" s="160">
        <v>0</v>
      </c>
    </row>
    <row r="766" spans="1:10">
      <c r="A766" s="114"/>
      <c r="B766" s="115"/>
      <c r="C766" s="115"/>
      <c r="D766" s="157" t="s">
        <v>217</v>
      </c>
      <c r="E766" s="158">
        <v>894</v>
      </c>
      <c r="F766" s="159">
        <v>47232.897100000002</v>
      </c>
      <c r="G766" s="159">
        <v>11</v>
      </c>
      <c r="H766" s="159">
        <v>141.55599999999998</v>
      </c>
      <c r="I766" s="159">
        <v>0</v>
      </c>
      <c r="J766" s="160">
        <v>0</v>
      </c>
    </row>
    <row r="767" spans="1:10">
      <c r="A767" s="114"/>
      <c r="B767" s="115"/>
      <c r="C767" s="115"/>
      <c r="D767" s="157" t="s">
        <v>553</v>
      </c>
      <c r="E767" s="158">
        <v>6715</v>
      </c>
      <c r="F767" s="159">
        <v>21450.358119999979</v>
      </c>
      <c r="G767" s="159">
        <v>358</v>
      </c>
      <c r="H767" s="159">
        <v>345.16306999999995</v>
      </c>
      <c r="I767" s="159">
        <v>0</v>
      </c>
      <c r="J767" s="160">
        <v>0</v>
      </c>
    </row>
    <row r="768" spans="1:10">
      <c r="A768" s="114"/>
      <c r="B768" s="115"/>
      <c r="C768" s="115"/>
      <c r="D768" s="157" t="s">
        <v>534</v>
      </c>
      <c r="E768" s="158">
        <v>398</v>
      </c>
      <c r="F768" s="159">
        <v>18141.539279999994</v>
      </c>
      <c r="G768" s="159">
        <v>7</v>
      </c>
      <c r="H768" s="159">
        <v>223.03089999999997</v>
      </c>
      <c r="I768" s="159">
        <v>0</v>
      </c>
      <c r="J768" s="160">
        <v>0</v>
      </c>
    </row>
    <row r="769" spans="1:10">
      <c r="A769" s="114"/>
      <c r="B769" s="115"/>
      <c r="C769" s="115"/>
      <c r="D769" s="157" t="s">
        <v>551</v>
      </c>
      <c r="E769" s="158">
        <v>3391</v>
      </c>
      <c r="F769" s="159">
        <v>16999.071749999996</v>
      </c>
      <c r="G769" s="159">
        <v>446</v>
      </c>
      <c r="H769" s="159">
        <v>1722.1405199999997</v>
      </c>
      <c r="I769" s="159">
        <v>0</v>
      </c>
      <c r="J769" s="160">
        <v>0</v>
      </c>
    </row>
    <row r="770" spans="1:10">
      <c r="A770" s="114"/>
      <c r="B770" s="115"/>
      <c r="C770" s="115" t="s">
        <v>358</v>
      </c>
      <c r="D770" s="157"/>
      <c r="E770" s="158" t="s">
        <v>203</v>
      </c>
      <c r="F770" s="159" t="s">
        <v>203</v>
      </c>
      <c r="G770" s="159" t="s">
        <v>203</v>
      </c>
      <c r="H770" s="159" t="s">
        <v>203</v>
      </c>
      <c r="I770" s="159" t="s">
        <v>203</v>
      </c>
      <c r="J770" s="160" t="s">
        <v>203</v>
      </c>
    </row>
    <row r="771" spans="1:10">
      <c r="A771" s="114"/>
      <c r="B771" s="115"/>
      <c r="C771" s="115"/>
      <c r="D771" s="157" t="s">
        <v>546</v>
      </c>
      <c r="E771" s="158">
        <v>196</v>
      </c>
      <c r="F771" s="159">
        <v>1185.5257000000006</v>
      </c>
      <c r="G771" s="159">
        <v>0</v>
      </c>
      <c r="H771" s="159">
        <v>0</v>
      </c>
      <c r="I771" s="159">
        <v>0</v>
      </c>
      <c r="J771" s="160">
        <v>0</v>
      </c>
    </row>
    <row r="772" spans="1:10">
      <c r="A772" s="114"/>
      <c r="B772" s="115"/>
      <c r="C772" s="115"/>
      <c r="D772" s="157" t="s">
        <v>557</v>
      </c>
      <c r="E772" s="158">
        <v>86</v>
      </c>
      <c r="F772" s="159">
        <v>236.76159999999996</v>
      </c>
      <c r="G772" s="159">
        <v>36</v>
      </c>
      <c r="H772" s="159">
        <v>109.65279999999998</v>
      </c>
      <c r="I772" s="159">
        <v>0</v>
      </c>
      <c r="J772" s="160">
        <v>0</v>
      </c>
    </row>
    <row r="773" spans="1:10">
      <c r="A773" s="114"/>
      <c r="B773" s="115"/>
      <c r="C773" s="115"/>
      <c r="D773" s="157" t="s">
        <v>534</v>
      </c>
      <c r="E773" s="158">
        <v>64</v>
      </c>
      <c r="F773" s="159">
        <v>109.24007999999999</v>
      </c>
      <c r="G773" s="159">
        <v>3</v>
      </c>
      <c r="H773" s="159">
        <v>20.129619999999999</v>
      </c>
      <c r="I773" s="159">
        <v>0</v>
      </c>
      <c r="J773" s="160">
        <v>0</v>
      </c>
    </row>
    <row r="774" spans="1:10">
      <c r="A774" s="114"/>
      <c r="B774" s="115"/>
      <c r="C774" s="115"/>
      <c r="D774" s="157" t="s">
        <v>606</v>
      </c>
      <c r="E774" s="158">
        <v>20</v>
      </c>
      <c r="F774" s="159">
        <v>53.918999999999997</v>
      </c>
      <c r="G774" s="159">
        <v>6</v>
      </c>
      <c r="H774" s="159">
        <v>13.360499999999998</v>
      </c>
      <c r="I774" s="159">
        <v>0</v>
      </c>
      <c r="J774" s="160">
        <v>0</v>
      </c>
    </row>
    <row r="775" spans="1:10">
      <c r="A775" s="114"/>
      <c r="B775" s="115"/>
      <c r="C775" s="115"/>
      <c r="D775" s="157" t="s">
        <v>540</v>
      </c>
      <c r="E775" s="158">
        <v>13</v>
      </c>
      <c r="F775" s="159">
        <v>33.890550000000005</v>
      </c>
      <c r="G775" s="159">
        <v>7</v>
      </c>
      <c r="H775" s="159">
        <v>23.9712</v>
      </c>
      <c r="I775" s="159">
        <v>0</v>
      </c>
      <c r="J775" s="160">
        <v>0</v>
      </c>
    </row>
    <row r="776" spans="1:10">
      <c r="A776" s="114"/>
      <c r="B776" s="115"/>
      <c r="C776" s="115" t="s">
        <v>285</v>
      </c>
      <c r="D776" s="157"/>
      <c r="E776" s="158" t="s">
        <v>203</v>
      </c>
      <c r="F776" s="159" t="s">
        <v>203</v>
      </c>
      <c r="G776" s="159" t="s">
        <v>203</v>
      </c>
      <c r="H776" s="159" t="s">
        <v>203</v>
      </c>
      <c r="I776" s="159" t="s">
        <v>203</v>
      </c>
      <c r="J776" s="160" t="s">
        <v>203</v>
      </c>
    </row>
    <row r="777" spans="1:10">
      <c r="A777" s="114"/>
      <c r="B777" s="115"/>
      <c r="C777" s="115"/>
      <c r="D777" s="157" t="s">
        <v>534</v>
      </c>
      <c r="E777" s="158">
        <v>2103</v>
      </c>
      <c r="F777" s="159">
        <v>35188.088879999981</v>
      </c>
      <c r="G777" s="159">
        <v>179</v>
      </c>
      <c r="H777" s="159">
        <v>1777.4811000000004</v>
      </c>
      <c r="I777" s="159">
        <v>0</v>
      </c>
      <c r="J777" s="160">
        <v>0</v>
      </c>
    </row>
    <row r="778" spans="1:10">
      <c r="A778" s="114"/>
      <c r="B778" s="115"/>
      <c r="C778" s="115"/>
      <c r="D778" s="157" t="s">
        <v>546</v>
      </c>
      <c r="E778" s="158">
        <v>2695</v>
      </c>
      <c r="F778" s="159">
        <v>13298.389649999986</v>
      </c>
      <c r="G778" s="159">
        <v>241</v>
      </c>
      <c r="H778" s="159">
        <v>564.38810999999987</v>
      </c>
      <c r="I778" s="159">
        <v>0</v>
      </c>
      <c r="J778" s="160">
        <v>0</v>
      </c>
    </row>
    <row r="779" spans="1:10">
      <c r="A779" s="114"/>
      <c r="B779" s="115"/>
      <c r="C779" s="115"/>
      <c r="D779" s="157" t="s">
        <v>547</v>
      </c>
      <c r="E779" s="158">
        <v>598</v>
      </c>
      <c r="F779" s="159">
        <v>10095.615750000001</v>
      </c>
      <c r="G779" s="159">
        <v>48</v>
      </c>
      <c r="H779" s="159">
        <v>648.98314999999991</v>
      </c>
      <c r="I779" s="159">
        <v>0</v>
      </c>
      <c r="J779" s="160">
        <v>0</v>
      </c>
    </row>
    <row r="780" spans="1:10">
      <c r="A780" s="114"/>
      <c r="B780" s="115"/>
      <c r="C780" s="115"/>
      <c r="D780" s="157" t="s">
        <v>551</v>
      </c>
      <c r="E780" s="158">
        <v>1610</v>
      </c>
      <c r="F780" s="159">
        <v>7712.6611800000028</v>
      </c>
      <c r="G780" s="159">
        <v>249</v>
      </c>
      <c r="H780" s="159">
        <v>1262.5846500000002</v>
      </c>
      <c r="I780" s="159">
        <v>1</v>
      </c>
      <c r="J780" s="160">
        <v>11.22912</v>
      </c>
    </row>
    <row r="781" spans="1:10">
      <c r="A781" s="114"/>
      <c r="B781" s="115"/>
      <c r="C781" s="115"/>
      <c r="D781" s="157" t="s">
        <v>537</v>
      </c>
      <c r="E781" s="158">
        <v>340</v>
      </c>
      <c r="F781" s="159">
        <v>5273.0381000000007</v>
      </c>
      <c r="G781" s="159">
        <v>43</v>
      </c>
      <c r="H781" s="159">
        <v>426.76627999999994</v>
      </c>
      <c r="I781" s="159">
        <v>0</v>
      </c>
      <c r="J781" s="160">
        <v>0</v>
      </c>
    </row>
    <row r="782" spans="1:10">
      <c r="A782" s="114"/>
      <c r="B782" s="115"/>
      <c r="C782" s="115" t="s">
        <v>248</v>
      </c>
      <c r="D782" s="157"/>
      <c r="E782" s="158" t="s">
        <v>203</v>
      </c>
      <c r="F782" s="159" t="s">
        <v>203</v>
      </c>
      <c r="G782" s="159" t="s">
        <v>203</v>
      </c>
      <c r="H782" s="159" t="s">
        <v>203</v>
      </c>
      <c r="I782" s="159" t="s">
        <v>203</v>
      </c>
      <c r="J782" s="160" t="s">
        <v>203</v>
      </c>
    </row>
    <row r="783" spans="1:10">
      <c r="A783" s="114"/>
      <c r="B783" s="115"/>
      <c r="C783" s="115"/>
      <c r="D783" s="157" t="s">
        <v>547</v>
      </c>
      <c r="E783" s="158">
        <v>863</v>
      </c>
      <c r="F783" s="159">
        <v>14117.185329999997</v>
      </c>
      <c r="G783" s="159">
        <v>87</v>
      </c>
      <c r="H783" s="159">
        <v>832.36699999999996</v>
      </c>
      <c r="I783" s="159">
        <v>0</v>
      </c>
      <c r="J783" s="160">
        <v>0</v>
      </c>
    </row>
    <row r="784" spans="1:10">
      <c r="A784" s="114"/>
      <c r="B784" s="115"/>
      <c r="C784" s="115"/>
      <c r="D784" s="157" t="s">
        <v>551</v>
      </c>
      <c r="E784" s="158">
        <v>168</v>
      </c>
      <c r="F784" s="159">
        <v>2100.4704999999999</v>
      </c>
      <c r="G784" s="159">
        <v>23</v>
      </c>
      <c r="H784" s="159">
        <v>162.35630000000003</v>
      </c>
      <c r="I784" s="159">
        <v>0</v>
      </c>
      <c r="J784" s="160">
        <v>0</v>
      </c>
    </row>
    <row r="785" spans="1:10">
      <c r="A785" s="114"/>
      <c r="B785" s="115"/>
      <c r="C785" s="115"/>
      <c r="D785" s="157" t="s">
        <v>534</v>
      </c>
      <c r="E785" s="158">
        <v>14</v>
      </c>
      <c r="F785" s="159">
        <v>443.7048400000001</v>
      </c>
      <c r="G785" s="159">
        <v>2</v>
      </c>
      <c r="H785" s="159">
        <v>89.606150000000014</v>
      </c>
      <c r="I785" s="159">
        <v>0</v>
      </c>
      <c r="J785" s="160">
        <v>0</v>
      </c>
    </row>
    <row r="786" spans="1:10">
      <c r="A786" s="114"/>
      <c r="B786" s="115"/>
      <c r="C786" s="115"/>
      <c r="D786" s="157" t="s">
        <v>553</v>
      </c>
      <c r="E786" s="158">
        <v>31</v>
      </c>
      <c r="F786" s="159">
        <v>102.63576000000002</v>
      </c>
      <c r="G786" s="159">
        <v>6</v>
      </c>
      <c r="H786" s="159">
        <v>2.8886000000000003</v>
      </c>
      <c r="I786" s="159">
        <v>0</v>
      </c>
      <c r="J786" s="160">
        <v>0</v>
      </c>
    </row>
    <row r="787" spans="1:10">
      <c r="A787" s="114"/>
      <c r="B787" s="115"/>
      <c r="C787" s="115"/>
      <c r="D787" s="157" t="s">
        <v>554</v>
      </c>
      <c r="E787" s="158">
        <v>7</v>
      </c>
      <c r="F787" s="159">
        <v>46.819520000000004</v>
      </c>
      <c r="G787" s="159">
        <v>2</v>
      </c>
      <c r="H787" s="159">
        <v>1.3220000000000001</v>
      </c>
      <c r="I787" s="159">
        <v>0</v>
      </c>
      <c r="J787" s="160">
        <v>0</v>
      </c>
    </row>
    <row r="788" spans="1:10">
      <c r="A788" s="114"/>
      <c r="B788" s="115"/>
      <c r="C788" s="115" t="s">
        <v>359</v>
      </c>
      <c r="D788" s="157"/>
      <c r="E788" s="158" t="s">
        <v>203</v>
      </c>
      <c r="F788" s="159" t="s">
        <v>203</v>
      </c>
      <c r="G788" s="159" t="s">
        <v>203</v>
      </c>
      <c r="H788" s="159" t="s">
        <v>203</v>
      </c>
      <c r="I788" s="159" t="s">
        <v>203</v>
      </c>
      <c r="J788" s="160" t="s">
        <v>203</v>
      </c>
    </row>
    <row r="789" spans="1:10">
      <c r="A789" s="114"/>
      <c r="B789" s="115"/>
      <c r="C789" s="115"/>
      <c r="D789" s="157" t="s">
        <v>535</v>
      </c>
      <c r="E789" s="158">
        <v>363</v>
      </c>
      <c r="F789" s="159">
        <v>15402.710460000002</v>
      </c>
      <c r="G789" s="159">
        <v>13</v>
      </c>
      <c r="H789" s="159">
        <v>91.668200000000027</v>
      </c>
      <c r="I789" s="159">
        <v>0</v>
      </c>
      <c r="J789" s="160">
        <v>0</v>
      </c>
    </row>
    <row r="790" spans="1:10">
      <c r="A790" s="114"/>
      <c r="B790" s="115"/>
      <c r="C790" s="115"/>
      <c r="D790" s="157" t="s">
        <v>534</v>
      </c>
      <c r="E790" s="158">
        <v>811</v>
      </c>
      <c r="F790" s="159">
        <v>8410.2919100000036</v>
      </c>
      <c r="G790" s="159">
        <v>59</v>
      </c>
      <c r="H790" s="159">
        <v>94.935929999999999</v>
      </c>
      <c r="I790" s="159">
        <v>0</v>
      </c>
      <c r="J790" s="160">
        <v>0</v>
      </c>
    </row>
    <row r="791" spans="1:10">
      <c r="A791" s="114"/>
      <c r="B791" s="115"/>
      <c r="C791" s="115"/>
      <c r="D791" s="157" t="s">
        <v>551</v>
      </c>
      <c r="E791" s="158">
        <v>408</v>
      </c>
      <c r="F791" s="159">
        <v>6222.9590400000025</v>
      </c>
      <c r="G791" s="159">
        <v>57</v>
      </c>
      <c r="H791" s="159">
        <v>227.89100000000002</v>
      </c>
      <c r="I791" s="159">
        <v>0</v>
      </c>
      <c r="J791" s="160">
        <v>0</v>
      </c>
    </row>
    <row r="792" spans="1:10">
      <c r="A792" s="114"/>
      <c r="B792" s="115"/>
      <c r="C792" s="115"/>
      <c r="D792" s="157" t="s">
        <v>560</v>
      </c>
      <c r="E792" s="158">
        <v>197</v>
      </c>
      <c r="F792" s="159">
        <v>5333.3520399999998</v>
      </c>
      <c r="G792" s="159">
        <v>4</v>
      </c>
      <c r="H792" s="159">
        <v>4.9365600000000001</v>
      </c>
      <c r="I792" s="159">
        <v>0</v>
      </c>
      <c r="J792" s="160">
        <v>0</v>
      </c>
    </row>
    <row r="793" spans="1:10">
      <c r="A793" s="114"/>
      <c r="B793" s="115"/>
      <c r="C793" s="115"/>
      <c r="D793" s="157" t="s">
        <v>582</v>
      </c>
      <c r="E793" s="158">
        <v>144</v>
      </c>
      <c r="F793" s="159">
        <v>3972.6329999999975</v>
      </c>
      <c r="G793" s="159">
        <v>2</v>
      </c>
      <c r="H793" s="159">
        <v>5.0599999999999996</v>
      </c>
      <c r="I793" s="159">
        <v>0</v>
      </c>
      <c r="J793" s="160">
        <v>0</v>
      </c>
    </row>
    <row r="794" spans="1:10">
      <c r="A794" s="114"/>
      <c r="B794" s="115" t="s">
        <v>360</v>
      </c>
      <c r="C794" s="115"/>
      <c r="D794" s="157"/>
      <c r="E794" s="158" t="s">
        <v>203</v>
      </c>
      <c r="F794" s="159" t="s">
        <v>203</v>
      </c>
      <c r="G794" s="159" t="s">
        <v>203</v>
      </c>
      <c r="H794" s="159" t="s">
        <v>203</v>
      </c>
      <c r="I794" s="159" t="s">
        <v>203</v>
      </c>
      <c r="J794" s="160" t="s">
        <v>203</v>
      </c>
    </row>
    <row r="795" spans="1:10">
      <c r="A795" s="114"/>
      <c r="B795" s="115"/>
      <c r="C795" s="115" t="s">
        <v>361</v>
      </c>
      <c r="D795" s="157"/>
      <c r="E795" s="158" t="s">
        <v>203</v>
      </c>
      <c r="F795" s="159" t="s">
        <v>203</v>
      </c>
      <c r="G795" s="159" t="s">
        <v>203</v>
      </c>
      <c r="H795" s="159" t="s">
        <v>203</v>
      </c>
      <c r="I795" s="159" t="s">
        <v>203</v>
      </c>
      <c r="J795" s="160" t="s">
        <v>203</v>
      </c>
    </row>
    <row r="796" spans="1:10">
      <c r="A796" s="114"/>
      <c r="B796" s="115"/>
      <c r="C796" s="115"/>
      <c r="D796" s="157" t="s">
        <v>534</v>
      </c>
      <c r="E796" s="158">
        <v>41</v>
      </c>
      <c r="F796" s="159">
        <v>737.25495000000001</v>
      </c>
      <c r="G796" s="159">
        <v>3</v>
      </c>
      <c r="H796" s="159">
        <v>40.044959999999996</v>
      </c>
      <c r="I796" s="159">
        <v>0</v>
      </c>
      <c r="J796" s="160">
        <v>0</v>
      </c>
    </row>
    <row r="797" spans="1:10">
      <c r="A797" s="114"/>
      <c r="B797" s="115"/>
      <c r="C797" s="115"/>
      <c r="D797" s="157" t="s">
        <v>556</v>
      </c>
      <c r="E797" s="158">
        <v>43</v>
      </c>
      <c r="F797" s="159">
        <v>362.97150000000005</v>
      </c>
      <c r="G797" s="159">
        <v>0</v>
      </c>
      <c r="H797" s="159">
        <v>0</v>
      </c>
      <c r="I797" s="159">
        <v>0</v>
      </c>
      <c r="J797" s="160">
        <v>0</v>
      </c>
    </row>
    <row r="798" spans="1:10">
      <c r="A798" s="114"/>
      <c r="B798" s="115"/>
      <c r="C798" s="115"/>
      <c r="D798" s="157" t="s">
        <v>551</v>
      </c>
      <c r="E798" s="158">
        <v>16</v>
      </c>
      <c r="F798" s="159">
        <v>26.117600000000007</v>
      </c>
      <c r="G798" s="159">
        <v>8</v>
      </c>
      <c r="H798" s="159">
        <v>13.111400000000001</v>
      </c>
      <c r="I798" s="159">
        <v>0</v>
      </c>
      <c r="J798" s="160">
        <v>0</v>
      </c>
    </row>
    <row r="799" spans="1:10">
      <c r="A799" s="114"/>
      <c r="B799" s="115"/>
      <c r="C799" s="115"/>
      <c r="D799" s="157" t="s">
        <v>543</v>
      </c>
      <c r="E799" s="158">
        <v>1</v>
      </c>
      <c r="F799" s="159">
        <v>18</v>
      </c>
      <c r="G799" s="159">
        <v>0</v>
      </c>
      <c r="H799" s="159">
        <v>0</v>
      </c>
      <c r="I799" s="159">
        <v>0</v>
      </c>
      <c r="J799" s="160">
        <v>0</v>
      </c>
    </row>
    <row r="800" spans="1:10">
      <c r="A800" s="114"/>
      <c r="B800" s="115"/>
      <c r="C800" s="115"/>
      <c r="D800" s="157" t="s">
        <v>546</v>
      </c>
      <c r="E800" s="158">
        <v>16</v>
      </c>
      <c r="F800" s="159">
        <v>17.04975</v>
      </c>
      <c r="G800" s="159">
        <v>1</v>
      </c>
      <c r="H800" s="159">
        <v>3</v>
      </c>
      <c r="I800" s="159">
        <v>0</v>
      </c>
      <c r="J800" s="160">
        <v>0</v>
      </c>
    </row>
    <row r="801" spans="1:10">
      <c r="A801" s="114"/>
      <c r="B801" s="115"/>
      <c r="C801" s="115" t="s">
        <v>362</v>
      </c>
      <c r="D801" s="157"/>
      <c r="E801" s="158" t="s">
        <v>203</v>
      </c>
      <c r="F801" s="159" t="s">
        <v>203</v>
      </c>
      <c r="G801" s="159" t="s">
        <v>203</v>
      </c>
      <c r="H801" s="159" t="s">
        <v>203</v>
      </c>
      <c r="I801" s="159" t="s">
        <v>203</v>
      </c>
      <c r="J801" s="160" t="s">
        <v>203</v>
      </c>
    </row>
    <row r="802" spans="1:10">
      <c r="A802" s="114"/>
      <c r="B802" s="115"/>
      <c r="C802" s="115"/>
      <c r="D802" s="157" t="s">
        <v>551</v>
      </c>
      <c r="E802" s="158">
        <v>2772</v>
      </c>
      <c r="F802" s="159">
        <v>45553.790019999993</v>
      </c>
      <c r="G802" s="159">
        <v>2772</v>
      </c>
      <c r="H802" s="159">
        <v>45553.790019999986</v>
      </c>
      <c r="I802" s="159">
        <v>24</v>
      </c>
      <c r="J802" s="160">
        <v>329.50900000000001</v>
      </c>
    </row>
    <row r="803" spans="1:10">
      <c r="A803" s="114"/>
      <c r="B803" s="115"/>
      <c r="C803" s="115"/>
      <c r="D803" s="157" t="s">
        <v>534</v>
      </c>
      <c r="E803" s="158">
        <v>225</v>
      </c>
      <c r="F803" s="159">
        <v>1656.1965999999995</v>
      </c>
      <c r="G803" s="159">
        <v>225</v>
      </c>
      <c r="H803" s="159">
        <v>1656.1965999999995</v>
      </c>
      <c r="I803" s="159">
        <v>2</v>
      </c>
      <c r="J803" s="160">
        <v>7.807599999999999</v>
      </c>
    </row>
    <row r="804" spans="1:10">
      <c r="A804" s="114"/>
      <c r="B804" s="115"/>
      <c r="C804" s="115"/>
      <c r="D804" s="157" t="s">
        <v>554</v>
      </c>
      <c r="E804" s="158">
        <v>29</v>
      </c>
      <c r="F804" s="159">
        <v>164.64166999999998</v>
      </c>
      <c r="G804" s="159">
        <v>29</v>
      </c>
      <c r="H804" s="159">
        <v>164.64166999999998</v>
      </c>
      <c r="I804" s="159">
        <v>3</v>
      </c>
      <c r="J804" s="160">
        <v>16.816469999999999</v>
      </c>
    </row>
    <row r="805" spans="1:10">
      <c r="A805" s="114"/>
      <c r="B805" s="115"/>
      <c r="C805" s="115"/>
      <c r="D805" s="157" t="s">
        <v>536</v>
      </c>
      <c r="E805" s="158">
        <v>22</v>
      </c>
      <c r="F805" s="159">
        <v>146.6148</v>
      </c>
      <c r="G805" s="159">
        <v>22</v>
      </c>
      <c r="H805" s="159">
        <v>146.6148</v>
      </c>
      <c r="I805" s="159">
        <v>0</v>
      </c>
      <c r="J805" s="160">
        <v>0</v>
      </c>
    </row>
    <row r="806" spans="1:10">
      <c r="A806" s="114"/>
      <c r="B806" s="115"/>
      <c r="C806" s="115"/>
      <c r="D806" s="157" t="s">
        <v>542</v>
      </c>
      <c r="E806" s="158">
        <v>11</v>
      </c>
      <c r="F806" s="159">
        <v>134.32984999999999</v>
      </c>
      <c r="G806" s="159">
        <v>11</v>
      </c>
      <c r="H806" s="159">
        <v>134.32984999999999</v>
      </c>
      <c r="I806" s="159">
        <v>0</v>
      </c>
      <c r="J806" s="160">
        <v>0</v>
      </c>
    </row>
    <row r="807" spans="1:10">
      <c r="A807" s="114"/>
      <c r="B807" s="115"/>
      <c r="C807" s="115" t="s">
        <v>363</v>
      </c>
      <c r="D807" s="157"/>
      <c r="E807" s="158" t="s">
        <v>203</v>
      </c>
      <c r="F807" s="159" t="s">
        <v>203</v>
      </c>
      <c r="G807" s="159" t="s">
        <v>203</v>
      </c>
      <c r="H807" s="159" t="s">
        <v>203</v>
      </c>
      <c r="I807" s="159" t="s">
        <v>203</v>
      </c>
      <c r="J807" s="160" t="s">
        <v>203</v>
      </c>
    </row>
    <row r="808" spans="1:10">
      <c r="A808" s="114"/>
      <c r="B808" s="115"/>
      <c r="C808" s="115"/>
      <c r="D808" s="157" t="s">
        <v>551</v>
      </c>
      <c r="E808" s="158">
        <v>252</v>
      </c>
      <c r="F808" s="159">
        <v>1822.2248500000003</v>
      </c>
      <c r="G808" s="159">
        <v>70</v>
      </c>
      <c r="H808" s="159">
        <v>452.41500000000008</v>
      </c>
      <c r="I808" s="159">
        <v>0</v>
      </c>
      <c r="J808" s="160">
        <v>0</v>
      </c>
    </row>
    <row r="809" spans="1:10">
      <c r="A809" s="114"/>
      <c r="B809" s="115"/>
      <c r="C809" s="115"/>
      <c r="D809" s="157" t="s">
        <v>562</v>
      </c>
      <c r="E809" s="158">
        <v>44</v>
      </c>
      <c r="F809" s="159">
        <v>62.836199999999991</v>
      </c>
      <c r="G809" s="159">
        <v>1</v>
      </c>
      <c r="H809" s="159">
        <v>2.7E-2</v>
      </c>
      <c r="I809" s="159">
        <v>0</v>
      </c>
      <c r="J809" s="160">
        <v>0</v>
      </c>
    </row>
    <row r="810" spans="1:10">
      <c r="A810" s="114"/>
      <c r="B810" s="115"/>
      <c r="C810" s="115"/>
      <c r="D810" s="157" t="s">
        <v>556</v>
      </c>
      <c r="E810" s="158">
        <v>52</v>
      </c>
      <c r="F810" s="159">
        <v>21.530950000000001</v>
      </c>
      <c r="G810" s="159">
        <v>10</v>
      </c>
      <c r="H810" s="159">
        <v>3.91</v>
      </c>
      <c r="I810" s="159">
        <v>0</v>
      </c>
      <c r="J810" s="160">
        <v>0</v>
      </c>
    </row>
    <row r="811" spans="1:10">
      <c r="A811" s="114"/>
      <c r="B811" s="115"/>
      <c r="C811" s="115"/>
      <c r="D811" s="157" t="s">
        <v>217</v>
      </c>
      <c r="E811" s="158">
        <v>4</v>
      </c>
      <c r="F811" s="159">
        <v>8.4780000000000015</v>
      </c>
      <c r="G811" s="159">
        <v>2</v>
      </c>
      <c r="H811" s="159">
        <v>6.3000000000000007</v>
      </c>
      <c r="I811" s="159">
        <v>0</v>
      </c>
      <c r="J811" s="160">
        <v>0</v>
      </c>
    </row>
    <row r="812" spans="1:10">
      <c r="A812" s="114"/>
      <c r="B812" s="115"/>
      <c r="C812" s="115"/>
      <c r="D812" s="157" t="s">
        <v>578</v>
      </c>
      <c r="E812" s="158">
        <v>7</v>
      </c>
      <c r="F812" s="159">
        <v>1.3540000000000001</v>
      </c>
      <c r="G812" s="159">
        <v>0</v>
      </c>
      <c r="H812" s="159">
        <v>0</v>
      </c>
      <c r="I812" s="159">
        <v>0</v>
      </c>
      <c r="J812" s="160">
        <v>0</v>
      </c>
    </row>
    <row r="813" spans="1:10">
      <c r="A813" s="114"/>
      <c r="B813" s="115"/>
      <c r="C813" s="115" t="s">
        <v>364</v>
      </c>
      <c r="D813" s="157"/>
      <c r="E813" s="158" t="s">
        <v>203</v>
      </c>
      <c r="F813" s="159" t="s">
        <v>203</v>
      </c>
      <c r="G813" s="159" t="s">
        <v>203</v>
      </c>
      <c r="H813" s="159" t="s">
        <v>203</v>
      </c>
      <c r="I813" s="159" t="s">
        <v>203</v>
      </c>
      <c r="J813" s="160" t="s">
        <v>203</v>
      </c>
    </row>
    <row r="814" spans="1:10">
      <c r="A814" s="114"/>
      <c r="B814" s="115"/>
      <c r="C814" s="115"/>
      <c r="D814" s="157" t="s">
        <v>551</v>
      </c>
      <c r="E814" s="158">
        <v>3741</v>
      </c>
      <c r="F814" s="159">
        <v>47248.551020000006</v>
      </c>
      <c r="G814" s="159">
        <v>498</v>
      </c>
      <c r="H814" s="159">
        <v>4023.0370000000003</v>
      </c>
      <c r="I814" s="159">
        <v>0</v>
      </c>
      <c r="J814" s="160">
        <v>0</v>
      </c>
    </row>
    <row r="815" spans="1:10">
      <c r="A815" s="114"/>
      <c r="B815" s="115"/>
      <c r="C815" s="115"/>
      <c r="D815" s="157" t="s">
        <v>547</v>
      </c>
      <c r="E815" s="158">
        <v>133</v>
      </c>
      <c r="F815" s="159">
        <v>1686.1583800000001</v>
      </c>
      <c r="G815" s="159">
        <v>1</v>
      </c>
      <c r="H815" s="159">
        <v>11.558399999999999</v>
      </c>
      <c r="I815" s="159">
        <v>0</v>
      </c>
      <c r="J815" s="160">
        <v>0</v>
      </c>
    </row>
    <row r="816" spans="1:10">
      <c r="A816" s="114"/>
      <c r="B816" s="115"/>
      <c r="C816" s="115"/>
      <c r="D816" s="157" t="s">
        <v>570</v>
      </c>
      <c r="E816" s="158">
        <v>35</v>
      </c>
      <c r="F816" s="159">
        <v>130.7132</v>
      </c>
      <c r="G816" s="159">
        <v>0</v>
      </c>
      <c r="H816" s="159">
        <v>0</v>
      </c>
      <c r="I816" s="159">
        <v>0</v>
      </c>
      <c r="J816" s="160">
        <v>0</v>
      </c>
    </row>
    <row r="817" spans="1:10">
      <c r="A817" s="114"/>
      <c r="B817" s="115"/>
      <c r="C817" s="115"/>
      <c r="D817" s="157" t="s">
        <v>553</v>
      </c>
      <c r="E817" s="158">
        <v>3</v>
      </c>
      <c r="F817" s="159">
        <v>2.7</v>
      </c>
      <c r="G817" s="159">
        <v>1</v>
      </c>
      <c r="H817" s="159">
        <v>0.9</v>
      </c>
      <c r="I817" s="159">
        <v>0</v>
      </c>
      <c r="J817" s="160">
        <v>0</v>
      </c>
    </row>
    <row r="818" spans="1:10">
      <c r="A818" s="114"/>
      <c r="B818" s="115"/>
      <c r="C818" s="115"/>
      <c r="D818" s="157" t="s">
        <v>562</v>
      </c>
      <c r="E818" s="158">
        <v>2</v>
      </c>
      <c r="F818" s="159">
        <v>0.14399999999999999</v>
      </c>
      <c r="G818" s="159">
        <v>0</v>
      </c>
      <c r="H818" s="159">
        <v>0</v>
      </c>
      <c r="I818" s="159">
        <v>0</v>
      </c>
      <c r="J818" s="160">
        <v>0</v>
      </c>
    </row>
    <row r="819" spans="1:10">
      <c r="A819" s="114"/>
      <c r="B819" s="115"/>
      <c r="C819" s="115" t="s">
        <v>365</v>
      </c>
      <c r="D819" s="157"/>
      <c r="E819" s="158" t="s">
        <v>203</v>
      </c>
      <c r="F819" s="159" t="s">
        <v>203</v>
      </c>
      <c r="G819" s="159" t="s">
        <v>203</v>
      </c>
      <c r="H819" s="159" t="s">
        <v>203</v>
      </c>
      <c r="I819" s="159" t="s">
        <v>203</v>
      </c>
      <c r="J819" s="160" t="s">
        <v>203</v>
      </c>
    </row>
    <row r="820" spans="1:10">
      <c r="A820" s="114"/>
      <c r="B820" s="115"/>
      <c r="C820" s="115"/>
      <c r="D820" s="157" t="s">
        <v>551</v>
      </c>
      <c r="E820" s="158">
        <v>1313</v>
      </c>
      <c r="F820" s="159">
        <v>8616.2683000000015</v>
      </c>
      <c r="G820" s="159">
        <v>160</v>
      </c>
      <c r="H820" s="159">
        <v>723.11899999999991</v>
      </c>
      <c r="I820" s="159">
        <v>0</v>
      </c>
      <c r="J820" s="160">
        <v>0</v>
      </c>
    </row>
    <row r="821" spans="1:10">
      <c r="A821" s="114"/>
      <c r="B821" s="115"/>
      <c r="C821" s="115"/>
      <c r="D821" s="157" t="s">
        <v>544</v>
      </c>
      <c r="E821" s="158">
        <v>218</v>
      </c>
      <c r="F821" s="159">
        <v>1355.18976</v>
      </c>
      <c r="G821" s="159">
        <v>50</v>
      </c>
      <c r="H821" s="159">
        <v>346.36320000000001</v>
      </c>
      <c r="I821" s="159">
        <v>0</v>
      </c>
      <c r="J821" s="160">
        <v>0</v>
      </c>
    </row>
    <row r="822" spans="1:10">
      <c r="A822" s="114"/>
      <c r="B822" s="115"/>
      <c r="C822" s="115"/>
      <c r="D822" s="157" t="s">
        <v>534</v>
      </c>
      <c r="E822" s="158">
        <v>68</v>
      </c>
      <c r="F822" s="159">
        <v>349.63794000000013</v>
      </c>
      <c r="G822" s="159">
        <v>10</v>
      </c>
      <c r="H822" s="159">
        <v>39.814099999999996</v>
      </c>
      <c r="I822" s="159">
        <v>0</v>
      </c>
      <c r="J822" s="160">
        <v>0</v>
      </c>
    </row>
    <row r="823" spans="1:10">
      <c r="A823" s="114"/>
      <c r="B823" s="115"/>
      <c r="C823" s="115"/>
      <c r="D823" s="157" t="s">
        <v>554</v>
      </c>
      <c r="E823" s="158">
        <v>10</v>
      </c>
      <c r="F823" s="159">
        <v>36.629999999999995</v>
      </c>
      <c r="G823" s="159">
        <v>4</v>
      </c>
      <c r="H823" s="159">
        <v>11.772000000000002</v>
      </c>
      <c r="I823" s="159">
        <v>0</v>
      </c>
      <c r="J823" s="160">
        <v>0</v>
      </c>
    </row>
    <row r="824" spans="1:10">
      <c r="A824" s="114"/>
      <c r="B824" s="115"/>
      <c r="C824" s="115"/>
      <c r="D824" s="157" t="s">
        <v>562</v>
      </c>
      <c r="E824" s="158">
        <v>18</v>
      </c>
      <c r="F824" s="159">
        <v>24.9846</v>
      </c>
      <c r="G824" s="159">
        <v>8</v>
      </c>
      <c r="H824" s="159">
        <v>1.1172</v>
      </c>
      <c r="I824" s="159">
        <v>0</v>
      </c>
      <c r="J824" s="160">
        <v>0</v>
      </c>
    </row>
    <row r="825" spans="1:10">
      <c r="A825" s="114"/>
      <c r="B825" s="115"/>
      <c r="C825" s="115" t="s">
        <v>366</v>
      </c>
      <c r="D825" s="157"/>
      <c r="E825" s="158" t="s">
        <v>203</v>
      </c>
      <c r="F825" s="159" t="s">
        <v>203</v>
      </c>
      <c r="G825" s="159" t="s">
        <v>203</v>
      </c>
      <c r="H825" s="159" t="s">
        <v>203</v>
      </c>
      <c r="I825" s="159" t="s">
        <v>203</v>
      </c>
      <c r="J825" s="160" t="s">
        <v>203</v>
      </c>
    </row>
    <row r="826" spans="1:10">
      <c r="A826" s="114"/>
      <c r="B826" s="115"/>
      <c r="C826" s="115"/>
      <c r="D826" s="157" t="s">
        <v>534</v>
      </c>
      <c r="E826" s="158">
        <v>639</v>
      </c>
      <c r="F826" s="159">
        <v>60562.553320000035</v>
      </c>
      <c r="G826" s="159">
        <v>0</v>
      </c>
      <c r="H826" s="159">
        <v>0</v>
      </c>
      <c r="I826" s="159">
        <v>0</v>
      </c>
      <c r="J826" s="160">
        <v>0</v>
      </c>
    </row>
    <row r="827" spans="1:10">
      <c r="A827" s="114"/>
      <c r="B827" s="115"/>
      <c r="C827" s="115"/>
      <c r="D827" s="157" t="s">
        <v>556</v>
      </c>
      <c r="E827" s="158">
        <v>481</v>
      </c>
      <c r="F827" s="159">
        <v>42298.799999999996</v>
      </c>
      <c r="G827" s="159">
        <v>145</v>
      </c>
      <c r="H827" s="159">
        <v>12512.3542</v>
      </c>
      <c r="I827" s="159">
        <v>1</v>
      </c>
      <c r="J827" s="160">
        <v>38.6</v>
      </c>
    </row>
    <row r="828" spans="1:10">
      <c r="A828" s="114"/>
      <c r="B828" s="115"/>
      <c r="C828" s="115"/>
      <c r="D828" s="157" t="s">
        <v>551</v>
      </c>
      <c r="E828" s="158">
        <v>95</v>
      </c>
      <c r="F828" s="159">
        <v>327.78335000000004</v>
      </c>
      <c r="G828" s="159">
        <v>30</v>
      </c>
      <c r="H828" s="159">
        <v>103.6131</v>
      </c>
      <c r="I828" s="159">
        <v>0</v>
      </c>
      <c r="J828" s="160">
        <v>0</v>
      </c>
    </row>
    <row r="829" spans="1:10">
      <c r="A829" s="114"/>
      <c r="B829" s="115"/>
      <c r="C829" s="115"/>
      <c r="D829" s="157" t="s">
        <v>607</v>
      </c>
      <c r="E829" s="158">
        <v>1</v>
      </c>
      <c r="F829" s="159">
        <v>20</v>
      </c>
      <c r="G829" s="159">
        <v>0</v>
      </c>
      <c r="H829" s="159">
        <v>0</v>
      </c>
      <c r="I829" s="159">
        <v>0</v>
      </c>
      <c r="J829" s="160">
        <v>0</v>
      </c>
    </row>
    <row r="830" spans="1:10">
      <c r="A830" s="114"/>
      <c r="B830" s="115"/>
      <c r="C830" s="115"/>
      <c r="D830" s="157" t="s">
        <v>548</v>
      </c>
      <c r="E830" s="158">
        <v>1</v>
      </c>
      <c r="F830" s="159">
        <v>18.13</v>
      </c>
      <c r="G830" s="159">
        <v>0</v>
      </c>
      <c r="H830" s="159">
        <v>0</v>
      </c>
      <c r="I830" s="159">
        <v>0</v>
      </c>
      <c r="J830" s="160">
        <v>0</v>
      </c>
    </row>
    <row r="831" spans="1:10">
      <c r="A831" s="114"/>
      <c r="B831" s="115"/>
      <c r="C831" s="115" t="s">
        <v>285</v>
      </c>
      <c r="D831" s="157"/>
      <c r="E831" s="158" t="s">
        <v>203</v>
      </c>
      <c r="F831" s="159" t="s">
        <v>203</v>
      </c>
      <c r="G831" s="159" t="s">
        <v>203</v>
      </c>
      <c r="H831" s="159" t="s">
        <v>203</v>
      </c>
      <c r="I831" s="159" t="s">
        <v>203</v>
      </c>
      <c r="J831" s="160" t="s">
        <v>203</v>
      </c>
    </row>
    <row r="832" spans="1:10">
      <c r="A832" s="114"/>
      <c r="B832" s="115"/>
      <c r="C832" s="115"/>
      <c r="D832" s="157" t="s">
        <v>551</v>
      </c>
      <c r="E832" s="158">
        <v>859</v>
      </c>
      <c r="F832" s="159">
        <v>4477.6977300000008</v>
      </c>
      <c r="G832" s="159">
        <v>171</v>
      </c>
      <c r="H832" s="159">
        <v>821.61002000000019</v>
      </c>
      <c r="I832" s="159">
        <v>0</v>
      </c>
      <c r="J832" s="160">
        <v>0</v>
      </c>
    </row>
    <row r="833" spans="1:10">
      <c r="A833" s="114"/>
      <c r="B833" s="115"/>
      <c r="C833" s="115"/>
      <c r="D833" s="157" t="s">
        <v>544</v>
      </c>
      <c r="E833" s="158">
        <v>26</v>
      </c>
      <c r="F833" s="159">
        <v>344.22899999999998</v>
      </c>
      <c r="G833" s="159">
        <v>7</v>
      </c>
      <c r="H833" s="159">
        <v>107.04599999999999</v>
      </c>
      <c r="I833" s="159">
        <v>0</v>
      </c>
      <c r="J833" s="160">
        <v>0</v>
      </c>
    </row>
    <row r="834" spans="1:10">
      <c r="A834" s="114"/>
      <c r="B834" s="115"/>
      <c r="C834" s="115"/>
      <c r="D834" s="157" t="s">
        <v>593</v>
      </c>
      <c r="E834" s="158">
        <v>10</v>
      </c>
      <c r="F834" s="159">
        <v>215.5</v>
      </c>
      <c r="G834" s="159">
        <v>0</v>
      </c>
      <c r="H834" s="159">
        <v>0</v>
      </c>
      <c r="I834" s="159">
        <v>0</v>
      </c>
      <c r="J834" s="160">
        <v>0</v>
      </c>
    </row>
    <row r="835" spans="1:10">
      <c r="A835" s="114"/>
      <c r="B835" s="115"/>
      <c r="C835" s="115"/>
      <c r="D835" s="157" t="s">
        <v>547</v>
      </c>
      <c r="E835" s="158">
        <v>129</v>
      </c>
      <c r="F835" s="159">
        <v>207.64174000000006</v>
      </c>
      <c r="G835" s="159">
        <v>31</v>
      </c>
      <c r="H835" s="159">
        <v>34.096060000000001</v>
      </c>
      <c r="I835" s="159">
        <v>0</v>
      </c>
      <c r="J835" s="160">
        <v>0</v>
      </c>
    </row>
    <row r="836" spans="1:10">
      <c r="A836" s="114"/>
      <c r="B836" s="115"/>
      <c r="C836" s="115"/>
      <c r="D836" s="157" t="s">
        <v>562</v>
      </c>
      <c r="E836" s="158">
        <v>41</v>
      </c>
      <c r="F836" s="159">
        <v>196.54219999999998</v>
      </c>
      <c r="G836" s="159">
        <v>7</v>
      </c>
      <c r="H836" s="159">
        <v>38.354199999999999</v>
      </c>
      <c r="I836" s="159">
        <v>0</v>
      </c>
      <c r="J836" s="160">
        <v>0</v>
      </c>
    </row>
    <row r="837" spans="1:10">
      <c r="A837" s="114"/>
      <c r="B837" s="115"/>
      <c r="C837" s="115" t="s">
        <v>248</v>
      </c>
      <c r="D837" s="157"/>
      <c r="E837" s="158" t="s">
        <v>203</v>
      </c>
      <c r="F837" s="159" t="s">
        <v>203</v>
      </c>
      <c r="G837" s="159" t="s">
        <v>203</v>
      </c>
      <c r="H837" s="159" t="s">
        <v>203</v>
      </c>
      <c r="I837" s="159" t="s">
        <v>203</v>
      </c>
      <c r="J837" s="160" t="s">
        <v>203</v>
      </c>
    </row>
    <row r="838" spans="1:10">
      <c r="A838" s="114"/>
      <c r="B838" s="115"/>
      <c r="C838" s="115"/>
      <c r="D838" s="157" t="s">
        <v>551</v>
      </c>
      <c r="E838" s="158">
        <v>2119</v>
      </c>
      <c r="F838" s="159">
        <v>2959.8877100000018</v>
      </c>
      <c r="G838" s="159">
        <v>127</v>
      </c>
      <c r="H838" s="159">
        <v>306.20073000000002</v>
      </c>
      <c r="I838" s="159">
        <v>0</v>
      </c>
      <c r="J838" s="160">
        <v>0</v>
      </c>
    </row>
    <row r="839" spans="1:10">
      <c r="A839" s="114"/>
      <c r="B839" s="115"/>
      <c r="C839" s="115"/>
      <c r="D839" s="157" t="s">
        <v>544</v>
      </c>
      <c r="E839" s="158">
        <v>151</v>
      </c>
      <c r="F839" s="159">
        <v>678.66592000000026</v>
      </c>
      <c r="G839" s="159">
        <v>22</v>
      </c>
      <c r="H839" s="159">
        <v>86.784959999999998</v>
      </c>
      <c r="I839" s="159">
        <v>0</v>
      </c>
      <c r="J839" s="160">
        <v>0</v>
      </c>
    </row>
    <row r="840" spans="1:10">
      <c r="A840" s="114"/>
      <c r="B840" s="115"/>
      <c r="C840" s="115"/>
      <c r="D840" s="157" t="s">
        <v>217</v>
      </c>
      <c r="E840" s="158">
        <v>3</v>
      </c>
      <c r="F840" s="159">
        <v>29.232000000000003</v>
      </c>
      <c r="G840" s="159">
        <v>3</v>
      </c>
      <c r="H840" s="159">
        <v>29.232000000000003</v>
      </c>
      <c r="I840" s="159">
        <v>0</v>
      </c>
      <c r="J840" s="160">
        <v>0</v>
      </c>
    </row>
    <row r="841" spans="1:10">
      <c r="A841" s="114"/>
      <c r="B841" s="115"/>
      <c r="C841" s="115"/>
      <c r="D841" s="157" t="s">
        <v>538</v>
      </c>
      <c r="E841" s="158">
        <v>4</v>
      </c>
      <c r="F841" s="159">
        <v>16.524000000000001</v>
      </c>
      <c r="G841" s="159">
        <v>1</v>
      </c>
      <c r="H841" s="159">
        <v>1.944</v>
      </c>
      <c r="I841" s="159">
        <v>0</v>
      </c>
      <c r="J841" s="160">
        <v>0</v>
      </c>
    </row>
    <row r="842" spans="1:10">
      <c r="A842" s="114"/>
      <c r="B842" s="115"/>
      <c r="C842" s="115"/>
      <c r="D842" s="157" t="s">
        <v>562</v>
      </c>
      <c r="E842" s="158">
        <v>13</v>
      </c>
      <c r="F842" s="159">
        <v>4.5970000000000004</v>
      </c>
      <c r="G842" s="159">
        <v>4</v>
      </c>
      <c r="H842" s="159">
        <v>1.6360000000000001</v>
      </c>
      <c r="I842" s="159">
        <v>0</v>
      </c>
      <c r="J842" s="160">
        <v>0</v>
      </c>
    </row>
    <row r="843" spans="1:10">
      <c r="A843" s="114"/>
      <c r="B843" s="115"/>
      <c r="C843" s="115" t="s">
        <v>367</v>
      </c>
      <c r="D843" s="157"/>
      <c r="E843" s="158" t="s">
        <v>203</v>
      </c>
      <c r="F843" s="159" t="s">
        <v>203</v>
      </c>
      <c r="G843" s="159" t="s">
        <v>203</v>
      </c>
      <c r="H843" s="159" t="s">
        <v>203</v>
      </c>
      <c r="I843" s="159" t="s">
        <v>203</v>
      </c>
      <c r="J843" s="160" t="s">
        <v>203</v>
      </c>
    </row>
    <row r="844" spans="1:10">
      <c r="A844" s="114"/>
      <c r="B844" s="115"/>
      <c r="C844" s="115"/>
      <c r="D844" s="157" t="s">
        <v>534</v>
      </c>
      <c r="E844" s="158">
        <v>193</v>
      </c>
      <c r="F844" s="159">
        <v>22871.506729999997</v>
      </c>
      <c r="G844" s="159">
        <v>6</v>
      </c>
      <c r="H844" s="159">
        <v>3.2566200000000003</v>
      </c>
      <c r="I844" s="159">
        <v>0</v>
      </c>
      <c r="J844" s="160">
        <v>0</v>
      </c>
    </row>
    <row r="845" spans="1:10">
      <c r="A845" s="114"/>
      <c r="B845" s="115"/>
      <c r="C845" s="115"/>
      <c r="D845" s="157" t="s">
        <v>551</v>
      </c>
      <c r="E845" s="158">
        <v>596</v>
      </c>
      <c r="F845" s="159">
        <v>4184.734690000002</v>
      </c>
      <c r="G845" s="159">
        <v>86</v>
      </c>
      <c r="H845" s="159">
        <v>261.03778</v>
      </c>
      <c r="I845" s="159">
        <v>0</v>
      </c>
      <c r="J845" s="160">
        <v>0</v>
      </c>
    </row>
    <row r="846" spans="1:10">
      <c r="A846" s="114"/>
      <c r="B846" s="115"/>
      <c r="C846" s="115"/>
      <c r="D846" s="157" t="s">
        <v>553</v>
      </c>
      <c r="E846" s="158">
        <v>27</v>
      </c>
      <c r="F846" s="159">
        <v>85.994199999999992</v>
      </c>
      <c r="G846" s="159">
        <v>3</v>
      </c>
      <c r="H846" s="159">
        <v>0.27999999999999997</v>
      </c>
      <c r="I846" s="159">
        <v>0</v>
      </c>
      <c r="J846" s="160">
        <v>0</v>
      </c>
    </row>
    <row r="847" spans="1:10">
      <c r="A847" s="114"/>
      <c r="B847" s="115"/>
      <c r="C847" s="115"/>
      <c r="D847" s="157" t="s">
        <v>544</v>
      </c>
      <c r="E847" s="158">
        <v>37</v>
      </c>
      <c r="F847" s="159">
        <v>85.596000000000004</v>
      </c>
      <c r="G847" s="159">
        <v>3</v>
      </c>
      <c r="H847" s="159">
        <v>2.0735999999999999</v>
      </c>
      <c r="I847" s="159">
        <v>0</v>
      </c>
      <c r="J847" s="160">
        <v>0</v>
      </c>
    </row>
    <row r="848" spans="1:10">
      <c r="A848" s="114"/>
      <c r="B848" s="115"/>
      <c r="C848" s="115"/>
      <c r="D848" s="157" t="s">
        <v>556</v>
      </c>
      <c r="E848" s="158">
        <v>113</v>
      </c>
      <c r="F848" s="159">
        <v>80.059099999999987</v>
      </c>
      <c r="G848" s="159">
        <v>7</v>
      </c>
      <c r="H848" s="159">
        <v>3.0539999999999998</v>
      </c>
      <c r="I848" s="159">
        <v>0</v>
      </c>
      <c r="J848" s="160">
        <v>0</v>
      </c>
    </row>
    <row r="849" spans="1:10">
      <c r="A849" s="114"/>
      <c r="B849" s="115" t="s">
        <v>368</v>
      </c>
      <c r="C849" s="115"/>
      <c r="D849" s="157"/>
      <c r="E849" s="158" t="s">
        <v>203</v>
      </c>
      <c r="F849" s="159" t="s">
        <v>203</v>
      </c>
      <c r="G849" s="159" t="s">
        <v>203</v>
      </c>
      <c r="H849" s="159" t="s">
        <v>203</v>
      </c>
      <c r="I849" s="159" t="s">
        <v>203</v>
      </c>
      <c r="J849" s="160" t="s">
        <v>203</v>
      </c>
    </row>
    <row r="850" spans="1:10">
      <c r="A850" s="114"/>
      <c r="B850" s="115"/>
      <c r="C850" s="115" t="s">
        <v>369</v>
      </c>
      <c r="D850" s="157"/>
      <c r="E850" s="158" t="s">
        <v>203</v>
      </c>
      <c r="F850" s="159" t="s">
        <v>203</v>
      </c>
      <c r="G850" s="159" t="s">
        <v>203</v>
      </c>
      <c r="H850" s="159" t="s">
        <v>203</v>
      </c>
      <c r="I850" s="159" t="s">
        <v>203</v>
      </c>
      <c r="J850" s="160" t="s">
        <v>203</v>
      </c>
    </row>
    <row r="851" spans="1:10">
      <c r="A851" s="114"/>
      <c r="B851" s="115"/>
      <c r="C851" s="115"/>
      <c r="D851" s="157" t="s">
        <v>551</v>
      </c>
      <c r="E851" s="158">
        <v>4746</v>
      </c>
      <c r="F851" s="159">
        <v>32793.104960000019</v>
      </c>
      <c r="G851" s="159">
        <v>670</v>
      </c>
      <c r="H851" s="159">
        <v>3895.539310000001</v>
      </c>
      <c r="I851" s="159">
        <v>0</v>
      </c>
      <c r="J851" s="160">
        <v>0</v>
      </c>
    </row>
    <row r="852" spans="1:10">
      <c r="A852" s="114"/>
      <c r="B852" s="115"/>
      <c r="C852" s="115"/>
      <c r="D852" s="157" t="s">
        <v>534</v>
      </c>
      <c r="E852" s="158">
        <v>547</v>
      </c>
      <c r="F852" s="159">
        <v>5470.9444999999987</v>
      </c>
      <c r="G852" s="159">
        <v>28</v>
      </c>
      <c r="H852" s="159">
        <v>119.07002</v>
      </c>
      <c r="I852" s="159">
        <v>0</v>
      </c>
      <c r="J852" s="160">
        <v>0</v>
      </c>
    </row>
    <row r="853" spans="1:10">
      <c r="A853" s="114"/>
      <c r="B853" s="115"/>
      <c r="C853" s="115"/>
      <c r="D853" s="157" t="s">
        <v>593</v>
      </c>
      <c r="E853" s="158">
        <v>63</v>
      </c>
      <c r="F853" s="159">
        <v>1797.2901000000002</v>
      </c>
      <c r="G853" s="159">
        <v>3</v>
      </c>
      <c r="H853" s="159">
        <v>129.82</v>
      </c>
      <c r="I853" s="159">
        <v>0</v>
      </c>
      <c r="J853" s="160">
        <v>0</v>
      </c>
    </row>
    <row r="854" spans="1:10">
      <c r="A854" s="114"/>
      <c r="B854" s="115"/>
      <c r="C854" s="115"/>
      <c r="D854" s="157" t="s">
        <v>554</v>
      </c>
      <c r="E854" s="158">
        <v>287</v>
      </c>
      <c r="F854" s="159">
        <v>813.4465899999999</v>
      </c>
      <c r="G854" s="159">
        <v>41</v>
      </c>
      <c r="H854" s="159">
        <v>66.021029999999996</v>
      </c>
      <c r="I854" s="159">
        <v>0</v>
      </c>
      <c r="J854" s="160">
        <v>0</v>
      </c>
    </row>
    <row r="855" spans="1:10">
      <c r="A855" s="114"/>
      <c r="B855" s="115"/>
      <c r="C855" s="115"/>
      <c r="D855" s="157" t="s">
        <v>540</v>
      </c>
      <c r="E855" s="158">
        <v>53</v>
      </c>
      <c r="F855" s="159">
        <v>613.21079000000009</v>
      </c>
      <c r="G855" s="159">
        <v>1</v>
      </c>
      <c r="H855" s="159">
        <v>15.84</v>
      </c>
      <c r="I855" s="159">
        <v>0</v>
      </c>
      <c r="J855" s="160">
        <v>0</v>
      </c>
    </row>
    <row r="856" spans="1:10">
      <c r="A856" s="114"/>
      <c r="B856" s="115"/>
      <c r="C856" s="115" t="s">
        <v>370</v>
      </c>
      <c r="D856" s="157"/>
      <c r="E856" s="158" t="s">
        <v>203</v>
      </c>
      <c r="F856" s="159" t="s">
        <v>203</v>
      </c>
      <c r="G856" s="159" t="s">
        <v>203</v>
      </c>
      <c r="H856" s="159" t="s">
        <v>203</v>
      </c>
      <c r="I856" s="159" t="s">
        <v>203</v>
      </c>
      <c r="J856" s="160" t="s">
        <v>203</v>
      </c>
    </row>
    <row r="857" spans="1:10">
      <c r="A857" s="114"/>
      <c r="B857" s="115"/>
      <c r="C857" s="115"/>
      <c r="D857" s="157" t="s">
        <v>534</v>
      </c>
      <c r="E857" s="158">
        <v>600</v>
      </c>
      <c r="F857" s="159">
        <v>17419.928129999975</v>
      </c>
      <c r="G857" s="159">
        <v>9</v>
      </c>
      <c r="H857" s="159">
        <v>144.99557999999999</v>
      </c>
      <c r="I857" s="159">
        <v>0</v>
      </c>
      <c r="J857" s="160">
        <v>0</v>
      </c>
    </row>
    <row r="858" spans="1:10">
      <c r="A858" s="114"/>
      <c r="B858" s="115"/>
      <c r="C858" s="115"/>
      <c r="D858" s="157" t="s">
        <v>557</v>
      </c>
      <c r="E858" s="158">
        <v>112</v>
      </c>
      <c r="F858" s="159">
        <v>4980.1699999999992</v>
      </c>
      <c r="G858" s="159">
        <v>2</v>
      </c>
      <c r="H858" s="159">
        <v>33.25</v>
      </c>
      <c r="I858" s="159">
        <v>0</v>
      </c>
      <c r="J858" s="160">
        <v>0</v>
      </c>
    </row>
    <row r="859" spans="1:10">
      <c r="A859" s="114"/>
      <c r="B859" s="115"/>
      <c r="C859" s="115"/>
      <c r="D859" s="157" t="s">
        <v>551</v>
      </c>
      <c r="E859" s="158">
        <v>219</v>
      </c>
      <c r="F859" s="159">
        <v>2058.4400000000005</v>
      </c>
      <c r="G859" s="159">
        <v>36</v>
      </c>
      <c r="H859" s="159">
        <v>243.82</v>
      </c>
      <c r="I859" s="159">
        <v>0</v>
      </c>
      <c r="J859" s="160">
        <v>0</v>
      </c>
    </row>
    <row r="860" spans="1:10">
      <c r="A860" s="114"/>
      <c r="B860" s="115"/>
      <c r="C860" s="115"/>
      <c r="D860" s="157" t="s">
        <v>555</v>
      </c>
      <c r="E860" s="158">
        <v>45</v>
      </c>
      <c r="F860" s="159">
        <v>1413.6750000000002</v>
      </c>
      <c r="G860" s="159">
        <v>4</v>
      </c>
      <c r="H860" s="159">
        <v>65.5</v>
      </c>
      <c r="I860" s="159">
        <v>0</v>
      </c>
      <c r="J860" s="160">
        <v>0</v>
      </c>
    </row>
    <row r="861" spans="1:10">
      <c r="A861" s="114"/>
      <c r="B861" s="115"/>
      <c r="C861" s="115"/>
      <c r="D861" s="157" t="s">
        <v>540</v>
      </c>
      <c r="E861" s="158">
        <v>81</v>
      </c>
      <c r="F861" s="159">
        <v>977.10140000000001</v>
      </c>
      <c r="G861" s="159">
        <v>3</v>
      </c>
      <c r="H861" s="159">
        <v>62.699999999999996</v>
      </c>
      <c r="I861" s="159">
        <v>0</v>
      </c>
      <c r="J861" s="160">
        <v>0</v>
      </c>
    </row>
    <row r="862" spans="1:10">
      <c r="A862" s="114"/>
      <c r="B862" s="115"/>
      <c r="C862" s="115" t="s">
        <v>371</v>
      </c>
      <c r="D862" s="157"/>
      <c r="E862" s="158" t="s">
        <v>203</v>
      </c>
      <c r="F862" s="159" t="s">
        <v>203</v>
      </c>
      <c r="G862" s="159" t="s">
        <v>203</v>
      </c>
      <c r="H862" s="159" t="s">
        <v>203</v>
      </c>
      <c r="I862" s="159" t="s">
        <v>203</v>
      </c>
      <c r="J862" s="160" t="s">
        <v>203</v>
      </c>
    </row>
    <row r="863" spans="1:10">
      <c r="A863" s="114"/>
      <c r="B863" s="115"/>
      <c r="C863" s="115"/>
      <c r="D863" s="157" t="s">
        <v>551</v>
      </c>
      <c r="E863" s="158">
        <v>4169</v>
      </c>
      <c r="F863" s="159">
        <v>73587.654910000041</v>
      </c>
      <c r="G863" s="159">
        <v>275</v>
      </c>
      <c r="H863" s="159">
        <v>4793.8899000000001</v>
      </c>
      <c r="I863" s="159">
        <v>0</v>
      </c>
      <c r="J863" s="160">
        <v>0</v>
      </c>
    </row>
    <row r="864" spans="1:10">
      <c r="A864" s="114"/>
      <c r="B864" s="115"/>
      <c r="C864" s="115"/>
      <c r="D864" s="157" t="s">
        <v>547</v>
      </c>
      <c r="E864" s="158">
        <v>506</v>
      </c>
      <c r="F864" s="159">
        <v>8638.7209999999995</v>
      </c>
      <c r="G864" s="159">
        <v>19</v>
      </c>
      <c r="H864" s="159">
        <v>114.72</v>
      </c>
      <c r="I864" s="159">
        <v>0</v>
      </c>
      <c r="J864" s="160">
        <v>0</v>
      </c>
    </row>
    <row r="865" spans="1:10">
      <c r="A865" s="114"/>
      <c r="B865" s="115"/>
      <c r="C865" s="115"/>
      <c r="D865" s="157" t="s">
        <v>554</v>
      </c>
      <c r="E865" s="158">
        <v>211</v>
      </c>
      <c r="F865" s="159">
        <v>3156.6650000000004</v>
      </c>
      <c r="G865" s="159">
        <v>14</v>
      </c>
      <c r="H865" s="159">
        <v>115.62100000000001</v>
      </c>
      <c r="I865" s="159">
        <v>0</v>
      </c>
      <c r="J865" s="160">
        <v>0</v>
      </c>
    </row>
    <row r="866" spans="1:10">
      <c r="A866" s="114"/>
      <c r="B866" s="115"/>
      <c r="C866" s="115"/>
      <c r="D866" s="157" t="s">
        <v>562</v>
      </c>
      <c r="E866" s="158">
        <v>64</v>
      </c>
      <c r="F866" s="159">
        <v>1975.7229999999993</v>
      </c>
      <c r="G866" s="159">
        <v>4</v>
      </c>
      <c r="H866" s="159">
        <v>31.14</v>
      </c>
      <c r="I866" s="159">
        <v>0</v>
      </c>
      <c r="J866" s="160">
        <v>0</v>
      </c>
    </row>
    <row r="867" spans="1:10">
      <c r="A867" s="114"/>
      <c r="B867" s="115"/>
      <c r="C867" s="115"/>
      <c r="D867" s="157" t="s">
        <v>556</v>
      </c>
      <c r="E867" s="158">
        <v>76</v>
      </c>
      <c r="F867" s="159">
        <v>1713.9800000000005</v>
      </c>
      <c r="G867" s="159">
        <v>5</v>
      </c>
      <c r="H867" s="159">
        <v>146.87</v>
      </c>
      <c r="I867" s="159">
        <v>0</v>
      </c>
      <c r="J867" s="160">
        <v>0</v>
      </c>
    </row>
    <row r="868" spans="1:10">
      <c r="A868" s="114"/>
      <c r="B868" s="115"/>
      <c r="C868" s="115" t="s">
        <v>372</v>
      </c>
      <c r="D868" s="157"/>
      <c r="E868" s="158" t="s">
        <v>203</v>
      </c>
      <c r="F868" s="159" t="s">
        <v>203</v>
      </c>
      <c r="G868" s="159" t="s">
        <v>203</v>
      </c>
      <c r="H868" s="159" t="s">
        <v>203</v>
      </c>
      <c r="I868" s="159" t="s">
        <v>203</v>
      </c>
      <c r="J868" s="160" t="s">
        <v>203</v>
      </c>
    </row>
    <row r="869" spans="1:10">
      <c r="A869" s="114"/>
      <c r="B869" s="115"/>
      <c r="C869" s="115"/>
      <c r="D869" s="157" t="s">
        <v>551</v>
      </c>
      <c r="E869" s="158">
        <v>24195</v>
      </c>
      <c r="F869" s="159">
        <v>97819.976149999988</v>
      </c>
      <c r="G869" s="159">
        <v>1636</v>
      </c>
      <c r="H869" s="159">
        <v>4487.7746100000013</v>
      </c>
      <c r="I869" s="159">
        <v>3</v>
      </c>
      <c r="J869" s="160">
        <v>4.3650000000000002</v>
      </c>
    </row>
    <row r="870" spans="1:10">
      <c r="A870" s="114"/>
      <c r="B870" s="115"/>
      <c r="C870" s="115"/>
      <c r="D870" s="157" t="s">
        <v>553</v>
      </c>
      <c r="E870" s="158">
        <v>11899</v>
      </c>
      <c r="F870" s="159">
        <v>21427.758400000039</v>
      </c>
      <c r="G870" s="159">
        <v>248</v>
      </c>
      <c r="H870" s="159">
        <v>166.25020000000001</v>
      </c>
      <c r="I870" s="159">
        <v>1</v>
      </c>
      <c r="J870" s="160">
        <v>0.42</v>
      </c>
    </row>
    <row r="871" spans="1:10">
      <c r="A871" s="114"/>
      <c r="B871" s="115"/>
      <c r="C871" s="115"/>
      <c r="D871" s="157" t="s">
        <v>580</v>
      </c>
      <c r="E871" s="158">
        <v>333</v>
      </c>
      <c r="F871" s="159">
        <v>2636.0292599999998</v>
      </c>
      <c r="G871" s="159">
        <v>11</v>
      </c>
      <c r="H871" s="159">
        <v>1.8968000000000003</v>
      </c>
      <c r="I871" s="159">
        <v>0</v>
      </c>
      <c r="J871" s="160">
        <v>0</v>
      </c>
    </row>
    <row r="872" spans="1:10">
      <c r="A872" s="114"/>
      <c r="B872" s="115"/>
      <c r="C872" s="115"/>
      <c r="D872" s="157" t="s">
        <v>547</v>
      </c>
      <c r="E872" s="158">
        <v>242</v>
      </c>
      <c r="F872" s="159">
        <v>1150.4087199999999</v>
      </c>
      <c r="G872" s="159">
        <v>24</v>
      </c>
      <c r="H872" s="159">
        <v>71.794730000000001</v>
      </c>
      <c r="I872" s="159">
        <v>0</v>
      </c>
      <c r="J872" s="160">
        <v>0</v>
      </c>
    </row>
    <row r="873" spans="1:10">
      <c r="A873" s="114"/>
      <c r="B873" s="115"/>
      <c r="C873" s="115"/>
      <c r="D873" s="157" t="s">
        <v>554</v>
      </c>
      <c r="E873" s="158">
        <v>334</v>
      </c>
      <c r="F873" s="159">
        <v>858.50069999999994</v>
      </c>
      <c r="G873" s="159">
        <v>57</v>
      </c>
      <c r="H873" s="159">
        <v>118.33664999999999</v>
      </c>
      <c r="I873" s="159">
        <v>2</v>
      </c>
      <c r="J873" s="160">
        <v>3.4516800000000001</v>
      </c>
    </row>
    <row r="874" spans="1:10">
      <c r="A874" s="114"/>
      <c r="B874" s="115"/>
      <c r="C874" s="115" t="s">
        <v>373</v>
      </c>
      <c r="D874" s="157"/>
      <c r="E874" s="158" t="s">
        <v>203</v>
      </c>
      <c r="F874" s="159" t="s">
        <v>203</v>
      </c>
      <c r="G874" s="159" t="s">
        <v>203</v>
      </c>
      <c r="H874" s="159" t="s">
        <v>203</v>
      </c>
      <c r="I874" s="159" t="s">
        <v>203</v>
      </c>
      <c r="J874" s="160" t="s">
        <v>203</v>
      </c>
    </row>
    <row r="875" spans="1:10">
      <c r="A875" s="114"/>
      <c r="B875" s="115"/>
      <c r="C875" s="115"/>
      <c r="D875" s="157" t="s">
        <v>551</v>
      </c>
      <c r="E875" s="158">
        <v>18654</v>
      </c>
      <c r="F875" s="159">
        <v>100521.21791000002</v>
      </c>
      <c r="G875" s="159">
        <v>1372</v>
      </c>
      <c r="H875" s="159">
        <v>6721.1276599999983</v>
      </c>
      <c r="I875" s="159">
        <v>0</v>
      </c>
      <c r="J875" s="160">
        <v>0</v>
      </c>
    </row>
    <row r="876" spans="1:10">
      <c r="A876" s="114"/>
      <c r="B876" s="115"/>
      <c r="C876" s="115"/>
      <c r="D876" s="157" t="s">
        <v>544</v>
      </c>
      <c r="E876" s="158">
        <v>2885</v>
      </c>
      <c r="F876" s="159">
        <v>65194.92726000004</v>
      </c>
      <c r="G876" s="159">
        <v>41</v>
      </c>
      <c r="H876" s="159">
        <v>356.92714000000001</v>
      </c>
      <c r="I876" s="159">
        <v>0</v>
      </c>
      <c r="J876" s="160">
        <v>0</v>
      </c>
    </row>
    <row r="877" spans="1:10">
      <c r="A877" s="114"/>
      <c r="B877" s="115"/>
      <c r="C877" s="115"/>
      <c r="D877" s="157" t="s">
        <v>547</v>
      </c>
      <c r="E877" s="158">
        <v>295</v>
      </c>
      <c r="F877" s="159">
        <v>2320.0212000000001</v>
      </c>
      <c r="G877" s="159">
        <v>21</v>
      </c>
      <c r="H877" s="159">
        <v>169.80119999999999</v>
      </c>
      <c r="I877" s="159">
        <v>0</v>
      </c>
      <c r="J877" s="160">
        <v>0</v>
      </c>
    </row>
    <row r="878" spans="1:10">
      <c r="A878" s="114"/>
      <c r="B878" s="115"/>
      <c r="C878" s="115"/>
      <c r="D878" s="157" t="s">
        <v>567</v>
      </c>
      <c r="E878" s="158">
        <v>84</v>
      </c>
      <c r="F878" s="159">
        <v>1816.2762400000004</v>
      </c>
      <c r="G878" s="159">
        <v>2</v>
      </c>
      <c r="H878" s="159">
        <v>38.975999999999999</v>
      </c>
      <c r="I878" s="159">
        <v>0</v>
      </c>
      <c r="J878" s="160">
        <v>0</v>
      </c>
    </row>
    <row r="879" spans="1:10">
      <c r="A879" s="114"/>
      <c r="B879" s="115"/>
      <c r="C879" s="115"/>
      <c r="D879" s="157" t="s">
        <v>534</v>
      </c>
      <c r="E879" s="158">
        <v>69</v>
      </c>
      <c r="F879" s="159">
        <v>1385.5447300000001</v>
      </c>
      <c r="G879" s="159">
        <v>0</v>
      </c>
      <c r="H879" s="159">
        <v>0</v>
      </c>
      <c r="I879" s="159">
        <v>0</v>
      </c>
      <c r="J879" s="160">
        <v>0</v>
      </c>
    </row>
    <row r="880" spans="1:10">
      <c r="A880" s="114"/>
      <c r="B880" s="115"/>
      <c r="C880" s="115" t="s">
        <v>374</v>
      </c>
      <c r="D880" s="157"/>
      <c r="E880" s="158" t="s">
        <v>203</v>
      </c>
      <c r="F880" s="159" t="s">
        <v>203</v>
      </c>
      <c r="G880" s="159" t="s">
        <v>203</v>
      </c>
      <c r="H880" s="159" t="s">
        <v>203</v>
      </c>
      <c r="I880" s="159" t="s">
        <v>203</v>
      </c>
      <c r="J880" s="160" t="s">
        <v>203</v>
      </c>
    </row>
    <row r="881" spans="1:10">
      <c r="A881" s="114"/>
      <c r="B881" s="115"/>
      <c r="C881" s="115"/>
      <c r="D881" s="157" t="s">
        <v>534</v>
      </c>
      <c r="E881" s="158">
        <v>512</v>
      </c>
      <c r="F881" s="159">
        <v>36370.690610000005</v>
      </c>
      <c r="G881" s="159">
        <v>3</v>
      </c>
      <c r="H881" s="159">
        <v>241.77616</v>
      </c>
      <c r="I881" s="159">
        <v>0</v>
      </c>
      <c r="J881" s="160">
        <v>0</v>
      </c>
    </row>
    <row r="882" spans="1:10">
      <c r="A882" s="114"/>
      <c r="B882" s="115"/>
      <c r="C882" s="115"/>
      <c r="D882" s="157" t="s">
        <v>606</v>
      </c>
      <c r="E882" s="158">
        <v>558</v>
      </c>
      <c r="F882" s="159">
        <v>30835.138050000012</v>
      </c>
      <c r="G882" s="159">
        <v>0</v>
      </c>
      <c r="H882" s="159">
        <v>0</v>
      </c>
      <c r="I882" s="159">
        <v>0</v>
      </c>
      <c r="J882" s="160">
        <v>0</v>
      </c>
    </row>
    <row r="883" spans="1:10">
      <c r="A883" s="114"/>
      <c r="B883" s="115"/>
      <c r="C883" s="115"/>
      <c r="D883" s="157" t="s">
        <v>551</v>
      </c>
      <c r="E883" s="158">
        <v>738</v>
      </c>
      <c r="F883" s="159">
        <v>21916.750360000009</v>
      </c>
      <c r="G883" s="159">
        <v>126</v>
      </c>
      <c r="H883" s="159">
        <v>1683.0448599999997</v>
      </c>
      <c r="I883" s="159">
        <v>0</v>
      </c>
      <c r="J883" s="160">
        <v>0</v>
      </c>
    </row>
    <row r="884" spans="1:10">
      <c r="A884" s="114"/>
      <c r="B884" s="115"/>
      <c r="C884" s="115"/>
      <c r="D884" s="157" t="s">
        <v>540</v>
      </c>
      <c r="E884" s="158">
        <v>281</v>
      </c>
      <c r="F884" s="159">
        <v>21508.939609999998</v>
      </c>
      <c r="G884" s="159">
        <v>0</v>
      </c>
      <c r="H884" s="159">
        <v>0</v>
      </c>
      <c r="I884" s="159">
        <v>0</v>
      </c>
      <c r="J884" s="160">
        <v>0</v>
      </c>
    </row>
    <row r="885" spans="1:10">
      <c r="A885" s="114"/>
      <c r="B885" s="115"/>
      <c r="C885" s="115"/>
      <c r="D885" s="157" t="s">
        <v>569</v>
      </c>
      <c r="E885" s="158">
        <v>227</v>
      </c>
      <c r="F885" s="159">
        <v>14821.913099999998</v>
      </c>
      <c r="G885" s="159">
        <v>0</v>
      </c>
      <c r="H885" s="159">
        <v>0</v>
      </c>
      <c r="I885" s="159">
        <v>0</v>
      </c>
      <c r="J885" s="160">
        <v>0</v>
      </c>
    </row>
    <row r="886" spans="1:10">
      <c r="A886" s="114"/>
      <c r="B886" s="115"/>
      <c r="C886" s="115" t="s">
        <v>285</v>
      </c>
      <c r="D886" s="157"/>
      <c r="E886" s="158" t="s">
        <v>203</v>
      </c>
      <c r="F886" s="159" t="s">
        <v>203</v>
      </c>
      <c r="G886" s="159" t="s">
        <v>203</v>
      </c>
      <c r="H886" s="159" t="s">
        <v>203</v>
      </c>
      <c r="I886" s="159" t="s">
        <v>203</v>
      </c>
      <c r="J886" s="160" t="s">
        <v>203</v>
      </c>
    </row>
    <row r="887" spans="1:10">
      <c r="A887" s="114"/>
      <c r="B887" s="115"/>
      <c r="C887" s="115"/>
      <c r="D887" s="157" t="s">
        <v>551</v>
      </c>
      <c r="E887" s="158">
        <v>55278</v>
      </c>
      <c r="F887" s="159">
        <v>430251.7916699996</v>
      </c>
      <c r="G887" s="159">
        <v>19221</v>
      </c>
      <c r="H887" s="159">
        <v>168808.58224999986</v>
      </c>
      <c r="I887" s="159">
        <v>31</v>
      </c>
      <c r="J887" s="160">
        <v>461.13000000000005</v>
      </c>
    </row>
    <row r="888" spans="1:10">
      <c r="A888" s="114"/>
      <c r="B888" s="115"/>
      <c r="C888" s="115"/>
      <c r="D888" s="157" t="s">
        <v>534</v>
      </c>
      <c r="E888" s="158">
        <v>8435</v>
      </c>
      <c r="F888" s="159">
        <v>250918.76660999985</v>
      </c>
      <c r="G888" s="159">
        <v>497</v>
      </c>
      <c r="H888" s="159">
        <v>5672.6504899999982</v>
      </c>
      <c r="I888" s="159">
        <v>0</v>
      </c>
      <c r="J888" s="160">
        <v>0</v>
      </c>
    </row>
    <row r="889" spans="1:10">
      <c r="A889" s="114"/>
      <c r="B889" s="115"/>
      <c r="C889" s="115"/>
      <c r="D889" s="157" t="s">
        <v>560</v>
      </c>
      <c r="E889" s="158">
        <v>2034</v>
      </c>
      <c r="F889" s="159">
        <v>41282.385750000016</v>
      </c>
      <c r="G889" s="159">
        <v>265</v>
      </c>
      <c r="H889" s="159">
        <v>3805.8504600000001</v>
      </c>
      <c r="I889" s="159">
        <v>0</v>
      </c>
      <c r="J889" s="160">
        <v>0</v>
      </c>
    </row>
    <row r="890" spans="1:10">
      <c r="A890" s="114"/>
      <c r="B890" s="115"/>
      <c r="C890" s="115"/>
      <c r="D890" s="157" t="s">
        <v>592</v>
      </c>
      <c r="E890" s="158">
        <v>2488</v>
      </c>
      <c r="F890" s="159">
        <v>32600.226879999969</v>
      </c>
      <c r="G890" s="159">
        <v>92</v>
      </c>
      <c r="H890" s="159">
        <v>1177.90354</v>
      </c>
      <c r="I890" s="159">
        <v>0</v>
      </c>
      <c r="J890" s="160">
        <v>0</v>
      </c>
    </row>
    <row r="891" spans="1:10">
      <c r="A891" s="114"/>
      <c r="B891" s="115"/>
      <c r="C891" s="115"/>
      <c r="D891" s="157" t="s">
        <v>554</v>
      </c>
      <c r="E891" s="158">
        <v>4165</v>
      </c>
      <c r="F891" s="159">
        <v>29919.230069999987</v>
      </c>
      <c r="G891" s="159">
        <v>408</v>
      </c>
      <c r="H891" s="159">
        <v>2671.1981399999995</v>
      </c>
      <c r="I891" s="159">
        <v>2</v>
      </c>
      <c r="J891" s="160">
        <v>3.9419200000000001</v>
      </c>
    </row>
    <row r="892" spans="1:10">
      <c r="A892" s="114"/>
      <c r="B892" s="115"/>
      <c r="C892" s="115" t="s">
        <v>248</v>
      </c>
      <c r="D892" s="157"/>
      <c r="E892" s="158" t="s">
        <v>203</v>
      </c>
      <c r="F892" s="159" t="s">
        <v>203</v>
      </c>
      <c r="G892" s="159" t="s">
        <v>203</v>
      </c>
      <c r="H892" s="159" t="s">
        <v>203</v>
      </c>
      <c r="I892" s="159" t="s">
        <v>203</v>
      </c>
      <c r="J892" s="160" t="s">
        <v>203</v>
      </c>
    </row>
    <row r="893" spans="1:10">
      <c r="A893" s="114"/>
      <c r="B893" s="115"/>
      <c r="C893" s="115"/>
      <c r="D893" s="157" t="s">
        <v>544</v>
      </c>
      <c r="E893" s="158">
        <v>262</v>
      </c>
      <c r="F893" s="159">
        <v>5864.0762600000007</v>
      </c>
      <c r="G893" s="159">
        <v>36</v>
      </c>
      <c r="H893" s="159">
        <v>356.09903999999989</v>
      </c>
      <c r="I893" s="159">
        <v>0</v>
      </c>
      <c r="J893" s="160">
        <v>0</v>
      </c>
    </row>
    <row r="894" spans="1:10">
      <c r="A894" s="114"/>
      <c r="B894" s="115"/>
      <c r="C894" s="115"/>
      <c r="D894" s="157" t="s">
        <v>551</v>
      </c>
      <c r="E894" s="158">
        <v>1285</v>
      </c>
      <c r="F894" s="159">
        <v>3750.8716999999992</v>
      </c>
      <c r="G894" s="159">
        <v>141</v>
      </c>
      <c r="H894" s="159">
        <v>298.70160999999996</v>
      </c>
      <c r="I894" s="159">
        <v>1</v>
      </c>
      <c r="J894" s="160">
        <v>1.2960000000000001E-2</v>
      </c>
    </row>
    <row r="895" spans="1:10">
      <c r="A895" s="114"/>
      <c r="B895" s="115"/>
      <c r="C895" s="115"/>
      <c r="D895" s="157" t="s">
        <v>547</v>
      </c>
      <c r="E895" s="158">
        <v>93</v>
      </c>
      <c r="F895" s="159">
        <v>1124.9853199999998</v>
      </c>
      <c r="G895" s="159">
        <v>19</v>
      </c>
      <c r="H895" s="159">
        <v>175.16731999999999</v>
      </c>
      <c r="I895" s="159">
        <v>0</v>
      </c>
      <c r="J895" s="160">
        <v>0</v>
      </c>
    </row>
    <row r="896" spans="1:10">
      <c r="A896" s="114"/>
      <c r="B896" s="115"/>
      <c r="C896" s="115"/>
      <c r="D896" s="157" t="s">
        <v>606</v>
      </c>
      <c r="E896" s="158">
        <v>31</v>
      </c>
      <c r="F896" s="159">
        <v>773.41143</v>
      </c>
      <c r="G896" s="159">
        <v>5</v>
      </c>
      <c r="H896" s="159">
        <v>38.787750000000003</v>
      </c>
      <c r="I896" s="159">
        <v>0</v>
      </c>
      <c r="J896" s="160">
        <v>0</v>
      </c>
    </row>
    <row r="897" spans="1:10">
      <c r="A897" s="114"/>
      <c r="B897" s="115"/>
      <c r="C897" s="115"/>
      <c r="D897" s="157" t="s">
        <v>608</v>
      </c>
      <c r="E897" s="158">
        <v>6</v>
      </c>
      <c r="F897" s="159">
        <v>129.22</v>
      </c>
      <c r="G897" s="159">
        <v>1</v>
      </c>
      <c r="H897" s="159">
        <v>9.1</v>
      </c>
      <c r="I897" s="159">
        <v>0</v>
      </c>
      <c r="J897" s="160">
        <v>0</v>
      </c>
    </row>
    <row r="898" spans="1:10">
      <c r="A898" s="114"/>
      <c r="B898" s="115"/>
      <c r="C898" s="115" t="s">
        <v>375</v>
      </c>
      <c r="D898" s="157"/>
      <c r="E898" s="158" t="s">
        <v>203</v>
      </c>
      <c r="F898" s="159" t="s">
        <v>203</v>
      </c>
      <c r="G898" s="159" t="s">
        <v>203</v>
      </c>
      <c r="H898" s="159" t="s">
        <v>203</v>
      </c>
      <c r="I898" s="159" t="s">
        <v>203</v>
      </c>
      <c r="J898" s="160" t="s">
        <v>203</v>
      </c>
    </row>
    <row r="899" spans="1:10">
      <c r="A899" s="114"/>
      <c r="B899" s="115"/>
      <c r="C899" s="115"/>
      <c r="D899" s="157" t="s">
        <v>551</v>
      </c>
      <c r="E899" s="158">
        <v>8180</v>
      </c>
      <c r="F899" s="159">
        <v>37829.736390000013</v>
      </c>
      <c r="G899" s="159">
        <v>878</v>
      </c>
      <c r="H899" s="159">
        <v>3336.104969999999</v>
      </c>
      <c r="I899" s="159">
        <v>4</v>
      </c>
      <c r="J899" s="160">
        <v>1.0760000000000001</v>
      </c>
    </row>
    <row r="900" spans="1:10">
      <c r="A900" s="114"/>
      <c r="B900" s="115"/>
      <c r="C900" s="115"/>
      <c r="D900" s="157" t="s">
        <v>544</v>
      </c>
      <c r="E900" s="158">
        <v>1096</v>
      </c>
      <c r="F900" s="159">
        <v>17851.43463</v>
      </c>
      <c r="G900" s="159">
        <v>73</v>
      </c>
      <c r="H900" s="159">
        <v>283.17630000000003</v>
      </c>
      <c r="I900" s="159">
        <v>0</v>
      </c>
      <c r="J900" s="160">
        <v>0</v>
      </c>
    </row>
    <row r="901" spans="1:10">
      <c r="A901" s="114"/>
      <c r="B901" s="115"/>
      <c r="C901" s="115"/>
      <c r="D901" s="157" t="s">
        <v>534</v>
      </c>
      <c r="E901" s="158">
        <v>446</v>
      </c>
      <c r="F901" s="159">
        <v>17318.008599999997</v>
      </c>
      <c r="G901" s="159">
        <v>4</v>
      </c>
      <c r="H901" s="159">
        <v>57.685650000000003</v>
      </c>
      <c r="I901" s="159">
        <v>0</v>
      </c>
      <c r="J901" s="160">
        <v>0</v>
      </c>
    </row>
    <row r="902" spans="1:10">
      <c r="A902" s="114"/>
      <c r="B902" s="115"/>
      <c r="C902" s="115"/>
      <c r="D902" s="157" t="s">
        <v>537</v>
      </c>
      <c r="E902" s="158">
        <v>100</v>
      </c>
      <c r="F902" s="159">
        <v>6821.5519999999997</v>
      </c>
      <c r="G902" s="159">
        <v>1</v>
      </c>
      <c r="H902" s="159">
        <v>0.72</v>
      </c>
      <c r="I902" s="159">
        <v>0</v>
      </c>
      <c r="J902" s="160">
        <v>0</v>
      </c>
    </row>
    <row r="903" spans="1:10">
      <c r="A903" s="114"/>
      <c r="B903" s="115"/>
      <c r="C903" s="115"/>
      <c r="D903" s="157" t="s">
        <v>535</v>
      </c>
      <c r="E903" s="158">
        <v>45</v>
      </c>
      <c r="F903" s="159">
        <v>4213.8398000000007</v>
      </c>
      <c r="G903" s="159">
        <v>1</v>
      </c>
      <c r="H903" s="159">
        <v>1.92</v>
      </c>
      <c r="I903" s="159">
        <v>0</v>
      </c>
      <c r="J903" s="160">
        <v>0</v>
      </c>
    </row>
    <row r="904" spans="1:10">
      <c r="A904" s="114"/>
      <c r="B904" s="115" t="s">
        <v>376</v>
      </c>
      <c r="C904" s="115"/>
      <c r="D904" s="157"/>
      <c r="E904" s="158" t="s">
        <v>203</v>
      </c>
      <c r="F904" s="159" t="s">
        <v>203</v>
      </c>
      <c r="G904" s="159" t="s">
        <v>203</v>
      </c>
      <c r="H904" s="159" t="s">
        <v>203</v>
      </c>
      <c r="I904" s="159" t="s">
        <v>203</v>
      </c>
      <c r="J904" s="160" t="s">
        <v>203</v>
      </c>
    </row>
    <row r="905" spans="1:10">
      <c r="A905" s="114"/>
      <c r="B905" s="115"/>
      <c r="C905" s="115" t="s">
        <v>377</v>
      </c>
      <c r="D905" s="157"/>
      <c r="E905" s="158" t="s">
        <v>203</v>
      </c>
      <c r="F905" s="159" t="s">
        <v>203</v>
      </c>
      <c r="G905" s="159" t="s">
        <v>203</v>
      </c>
      <c r="H905" s="159" t="s">
        <v>203</v>
      </c>
      <c r="I905" s="159" t="s">
        <v>203</v>
      </c>
      <c r="J905" s="160" t="s">
        <v>203</v>
      </c>
    </row>
    <row r="906" spans="1:10">
      <c r="A906" s="114"/>
      <c r="B906" s="115"/>
      <c r="C906" s="115"/>
      <c r="D906" s="157" t="s">
        <v>551</v>
      </c>
      <c r="E906" s="158">
        <v>4068</v>
      </c>
      <c r="F906" s="159">
        <v>7259.5731899999964</v>
      </c>
      <c r="G906" s="159">
        <v>1509</v>
      </c>
      <c r="H906" s="159">
        <v>2221.1149399999995</v>
      </c>
      <c r="I906" s="159">
        <v>3</v>
      </c>
      <c r="J906" s="160">
        <v>1.6950000000000001</v>
      </c>
    </row>
    <row r="907" spans="1:10">
      <c r="A907" s="114"/>
      <c r="B907" s="115"/>
      <c r="C907" s="115"/>
      <c r="D907" s="157" t="s">
        <v>609</v>
      </c>
      <c r="E907" s="158">
        <v>124</v>
      </c>
      <c r="F907" s="159">
        <v>172.30700000000004</v>
      </c>
      <c r="G907" s="159">
        <v>4</v>
      </c>
      <c r="H907" s="159">
        <v>3.3200000000000003</v>
      </c>
      <c r="I907" s="159">
        <v>0</v>
      </c>
      <c r="J907" s="160">
        <v>0</v>
      </c>
    </row>
    <row r="908" spans="1:10">
      <c r="A908" s="114"/>
      <c r="B908" s="115"/>
      <c r="C908" s="115"/>
      <c r="D908" s="157" t="s">
        <v>554</v>
      </c>
      <c r="E908" s="158">
        <v>29</v>
      </c>
      <c r="F908" s="159">
        <v>34.843400000000003</v>
      </c>
      <c r="G908" s="159">
        <v>0</v>
      </c>
      <c r="H908" s="159">
        <v>0</v>
      </c>
      <c r="I908" s="159">
        <v>0</v>
      </c>
      <c r="J908" s="160">
        <v>0</v>
      </c>
    </row>
    <row r="909" spans="1:10">
      <c r="A909" s="114"/>
      <c r="B909" s="115"/>
      <c r="C909" s="115"/>
      <c r="D909" s="157" t="s">
        <v>544</v>
      </c>
      <c r="E909" s="158">
        <v>78</v>
      </c>
      <c r="F909" s="159">
        <v>16.328499999999998</v>
      </c>
      <c r="G909" s="159">
        <v>78</v>
      </c>
      <c r="H909" s="159">
        <v>16.328499999999998</v>
      </c>
      <c r="I909" s="159">
        <v>0</v>
      </c>
      <c r="J909" s="160">
        <v>0</v>
      </c>
    </row>
    <row r="910" spans="1:10">
      <c r="A910" s="114"/>
      <c r="B910" s="115"/>
      <c r="C910" s="115"/>
      <c r="D910" s="157" t="s">
        <v>557</v>
      </c>
      <c r="E910" s="158">
        <v>11</v>
      </c>
      <c r="F910" s="159">
        <v>15.234999999999999</v>
      </c>
      <c r="G910" s="159">
        <v>11</v>
      </c>
      <c r="H910" s="159">
        <v>15.234999999999999</v>
      </c>
      <c r="I910" s="159">
        <v>0</v>
      </c>
      <c r="J910" s="160">
        <v>0</v>
      </c>
    </row>
    <row r="911" spans="1:10">
      <c r="A911" s="114"/>
      <c r="B911" s="115"/>
      <c r="C911" s="115" t="s">
        <v>378</v>
      </c>
      <c r="D911" s="157"/>
      <c r="E911" s="158" t="s">
        <v>203</v>
      </c>
      <c r="F911" s="159" t="s">
        <v>203</v>
      </c>
      <c r="G911" s="159" t="s">
        <v>203</v>
      </c>
      <c r="H911" s="159" t="s">
        <v>203</v>
      </c>
      <c r="I911" s="159" t="s">
        <v>203</v>
      </c>
      <c r="J911" s="160" t="s">
        <v>203</v>
      </c>
    </row>
    <row r="912" spans="1:10">
      <c r="A912" s="114"/>
      <c r="B912" s="115"/>
      <c r="C912" s="115"/>
      <c r="D912" s="157" t="s">
        <v>551</v>
      </c>
      <c r="E912" s="158">
        <v>239</v>
      </c>
      <c r="F912" s="159">
        <v>1337.3114999999996</v>
      </c>
      <c r="G912" s="159">
        <v>5</v>
      </c>
      <c r="H912" s="159">
        <v>19.4925</v>
      </c>
      <c r="I912" s="159">
        <v>0</v>
      </c>
      <c r="J912" s="160">
        <v>0</v>
      </c>
    </row>
    <row r="913" spans="1:10">
      <c r="A913" s="114"/>
      <c r="B913" s="115"/>
      <c r="C913" s="115"/>
      <c r="D913" s="157" t="s">
        <v>544</v>
      </c>
      <c r="E913" s="158">
        <v>4</v>
      </c>
      <c r="F913" s="159">
        <v>1.0200000000000001E-2</v>
      </c>
      <c r="G913" s="159">
        <v>1</v>
      </c>
      <c r="H913" s="159">
        <v>6.0000000000000001E-3</v>
      </c>
      <c r="I913" s="159">
        <v>0</v>
      </c>
      <c r="J913" s="160">
        <v>0</v>
      </c>
    </row>
    <row r="914" spans="1:10">
      <c r="A914" s="114"/>
      <c r="B914" s="115"/>
      <c r="C914" s="115"/>
      <c r="D914" s="157" t="s">
        <v>557</v>
      </c>
      <c r="E914" s="158">
        <v>3</v>
      </c>
      <c r="F914" s="159">
        <v>4.5999999999999999E-3</v>
      </c>
      <c r="G914" s="159">
        <v>0</v>
      </c>
      <c r="H914" s="159">
        <v>0</v>
      </c>
      <c r="I914" s="159">
        <v>0</v>
      </c>
      <c r="J914" s="160">
        <v>0</v>
      </c>
    </row>
    <row r="915" spans="1:10">
      <c r="A915" s="114"/>
      <c r="B915" s="115"/>
      <c r="C915" s="115" t="s">
        <v>379</v>
      </c>
      <c r="D915" s="157"/>
      <c r="E915" s="158" t="s">
        <v>203</v>
      </c>
      <c r="F915" s="159" t="s">
        <v>203</v>
      </c>
      <c r="G915" s="159" t="s">
        <v>203</v>
      </c>
      <c r="H915" s="159" t="s">
        <v>203</v>
      </c>
      <c r="I915" s="159" t="s">
        <v>203</v>
      </c>
      <c r="J915" s="160" t="s">
        <v>203</v>
      </c>
    </row>
    <row r="916" spans="1:10">
      <c r="A916" s="114"/>
      <c r="B916" s="115"/>
      <c r="C916" s="115"/>
      <c r="D916" s="157" t="s">
        <v>551</v>
      </c>
      <c r="E916" s="158">
        <v>2126</v>
      </c>
      <c r="F916" s="159">
        <v>10566.727360000004</v>
      </c>
      <c r="G916" s="159">
        <v>329</v>
      </c>
      <c r="H916" s="159">
        <v>1493.2732100000003</v>
      </c>
      <c r="I916" s="159">
        <v>0</v>
      </c>
      <c r="J916" s="160">
        <v>0</v>
      </c>
    </row>
    <row r="917" spans="1:10">
      <c r="A917" s="114"/>
      <c r="B917" s="115"/>
      <c r="C917" s="115"/>
      <c r="D917" s="157" t="s">
        <v>567</v>
      </c>
      <c r="E917" s="158">
        <v>24</v>
      </c>
      <c r="F917" s="159">
        <v>538.95744000000002</v>
      </c>
      <c r="G917" s="159">
        <v>0</v>
      </c>
      <c r="H917" s="159">
        <v>0</v>
      </c>
      <c r="I917" s="159">
        <v>0</v>
      </c>
      <c r="J917" s="160">
        <v>0</v>
      </c>
    </row>
    <row r="918" spans="1:10">
      <c r="A918" s="114"/>
      <c r="B918" s="115"/>
      <c r="C918" s="115"/>
      <c r="D918" s="157" t="s">
        <v>554</v>
      </c>
      <c r="E918" s="158">
        <v>10</v>
      </c>
      <c r="F918" s="159">
        <v>107.0322</v>
      </c>
      <c r="G918" s="159">
        <v>6</v>
      </c>
      <c r="H918" s="159">
        <v>55.460999999999999</v>
      </c>
      <c r="I918" s="159">
        <v>0</v>
      </c>
      <c r="J918" s="160">
        <v>0</v>
      </c>
    </row>
    <row r="919" spans="1:10">
      <c r="A919" s="114"/>
      <c r="B919" s="115"/>
      <c r="C919" s="115"/>
      <c r="D919" s="157" t="s">
        <v>591</v>
      </c>
      <c r="E919" s="158">
        <v>4</v>
      </c>
      <c r="F919" s="159">
        <v>75.763760000000005</v>
      </c>
      <c r="G919" s="159">
        <v>0</v>
      </c>
      <c r="H919" s="159">
        <v>0</v>
      </c>
      <c r="I919" s="159">
        <v>0</v>
      </c>
      <c r="J919" s="160">
        <v>0</v>
      </c>
    </row>
    <row r="920" spans="1:10">
      <c r="A920" s="114"/>
      <c r="B920" s="115"/>
      <c r="C920" s="115"/>
      <c r="D920" s="157" t="s">
        <v>555</v>
      </c>
      <c r="E920" s="158">
        <v>6</v>
      </c>
      <c r="F920" s="159">
        <v>75.065479999999994</v>
      </c>
      <c r="G920" s="159">
        <v>0</v>
      </c>
      <c r="H920" s="159">
        <v>0</v>
      </c>
      <c r="I920" s="159">
        <v>0</v>
      </c>
      <c r="J920" s="160">
        <v>0</v>
      </c>
    </row>
    <row r="921" spans="1:10">
      <c r="A921" s="114"/>
      <c r="B921" s="115"/>
      <c r="C921" s="115" t="s">
        <v>285</v>
      </c>
      <c r="D921" s="157"/>
      <c r="E921" s="158" t="s">
        <v>203</v>
      </c>
      <c r="F921" s="159" t="s">
        <v>203</v>
      </c>
      <c r="G921" s="159" t="s">
        <v>203</v>
      </c>
      <c r="H921" s="159" t="s">
        <v>203</v>
      </c>
      <c r="I921" s="159" t="s">
        <v>203</v>
      </c>
      <c r="J921" s="160" t="s">
        <v>203</v>
      </c>
    </row>
    <row r="922" spans="1:10">
      <c r="A922" s="114"/>
      <c r="B922" s="115"/>
      <c r="C922" s="115"/>
      <c r="D922" s="157" t="s">
        <v>551</v>
      </c>
      <c r="E922" s="158">
        <v>1128</v>
      </c>
      <c r="F922" s="159">
        <v>6732.5170399999979</v>
      </c>
      <c r="G922" s="159">
        <v>157</v>
      </c>
      <c r="H922" s="159">
        <v>761.09839999999986</v>
      </c>
      <c r="I922" s="159">
        <v>0</v>
      </c>
      <c r="J922" s="160">
        <v>0</v>
      </c>
    </row>
    <row r="923" spans="1:10">
      <c r="A923" s="114"/>
      <c r="B923" s="115"/>
      <c r="C923" s="115"/>
      <c r="D923" s="157" t="s">
        <v>555</v>
      </c>
      <c r="E923" s="158">
        <v>7</v>
      </c>
      <c r="F923" s="159">
        <v>146.36000000000001</v>
      </c>
      <c r="G923" s="159">
        <v>6</v>
      </c>
      <c r="H923" s="159">
        <v>124.76000000000002</v>
      </c>
      <c r="I923" s="159">
        <v>0</v>
      </c>
      <c r="J923" s="160">
        <v>0</v>
      </c>
    </row>
    <row r="924" spans="1:10">
      <c r="A924" s="114"/>
      <c r="B924" s="115"/>
      <c r="C924" s="115"/>
      <c r="D924" s="157" t="s">
        <v>544</v>
      </c>
      <c r="E924" s="158">
        <v>19</v>
      </c>
      <c r="F924" s="159">
        <v>119.34419999999999</v>
      </c>
      <c r="G924" s="159">
        <v>6</v>
      </c>
      <c r="H924" s="159">
        <v>23.116199999999999</v>
      </c>
      <c r="I924" s="159">
        <v>1</v>
      </c>
      <c r="J924" s="160">
        <v>13.2624</v>
      </c>
    </row>
    <row r="925" spans="1:10">
      <c r="A925" s="114"/>
      <c r="B925" s="115"/>
      <c r="C925" s="115"/>
      <c r="D925" s="157" t="s">
        <v>550</v>
      </c>
      <c r="E925" s="158">
        <v>3</v>
      </c>
      <c r="F925" s="159">
        <v>24.84</v>
      </c>
      <c r="G925" s="159">
        <v>0</v>
      </c>
      <c r="H925" s="159">
        <v>0</v>
      </c>
      <c r="I925" s="159">
        <v>0</v>
      </c>
      <c r="J925" s="160">
        <v>0</v>
      </c>
    </row>
    <row r="926" spans="1:10">
      <c r="A926" s="114"/>
      <c r="B926" s="115"/>
      <c r="C926" s="115"/>
      <c r="D926" s="157" t="s">
        <v>554</v>
      </c>
      <c r="E926" s="158">
        <v>7</v>
      </c>
      <c r="F926" s="159">
        <v>9.9406800000000004</v>
      </c>
      <c r="G926" s="159">
        <v>2</v>
      </c>
      <c r="H926" s="159">
        <v>3.8515100000000002</v>
      </c>
      <c r="I926" s="159">
        <v>0</v>
      </c>
      <c r="J926" s="160">
        <v>0</v>
      </c>
    </row>
    <row r="927" spans="1:10">
      <c r="A927" s="114"/>
      <c r="B927" s="115"/>
      <c r="C927" s="115" t="s">
        <v>248</v>
      </c>
      <c r="D927" s="157"/>
      <c r="E927" s="158" t="s">
        <v>203</v>
      </c>
      <c r="F927" s="159" t="s">
        <v>203</v>
      </c>
      <c r="G927" s="159" t="s">
        <v>203</v>
      </c>
      <c r="H927" s="159" t="s">
        <v>203</v>
      </c>
      <c r="I927" s="159" t="s">
        <v>203</v>
      </c>
      <c r="J927" s="160" t="s">
        <v>203</v>
      </c>
    </row>
    <row r="928" spans="1:10">
      <c r="A928" s="114"/>
      <c r="B928" s="115"/>
      <c r="C928" s="115"/>
      <c r="D928" s="157" t="s">
        <v>551</v>
      </c>
      <c r="E928" s="158">
        <v>623</v>
      </c>
      <c r="F928" s="159">
        <v>2531.4046899999989</v>
      </c>
      <c r="G928" s="159">
        <v>96</v>
      </c>
      <c r="H928" s="159">
        <v>223.86538999999999</v>
      </c>
      <c r="I928" s="159">
        <v>1</v>
      </c>
      <c r="J928" s="160">
        <v>1.96</v>
      </c>
    </row>
    <row r="929" spans="1:10">
      <c r="A929" s="114"/>
      <c r="B929" s="115"/>
      <c r="C929" s="115"/>
      <c r="D929" s="157" t="s">
        <v>555</v>
      </c>
      <c r="E929" s="158">
        <v>9</v>
      </c>
      <c r="F929" s="159">
        <v>62.946000000000005</v>
      </c>
      <c r="G929" s="159">
        <v>0</v>
      </c>
      <c r="H929" s="159">
        <v>0</v>
      </c>
      <c r="I929" s="159">
        <v>0</v>
      </c>
      <c r="J929" s="160">
        <v>0</v>
      </c>
    </row>
    <row r="930" spans="1:10">
      <c r="A930" s="114"/>
      <c r="B930" s="115"/>
      <c r="C930" s="115"/>
      <c r="D930" s="157" t="s">
        <v>549</v>
      </c>
      <c r="E930" s="158">
        <v>8</v>
      </c>
      <c r="F930" s="159">
        <v>23.141999999999999</v>
      </c>
      <c r="G930" s="159">
        <v>4</v>
      </c>
      <c r="H930" s="159">
        <v>9.4659999999999993</v>
      </c>
      <c r="I930" s="159">
        <v>0</v>
      </c>
      <c r="J930" s="160">
        <v>0</v>
      </c>
    </row>
    <row r="931" spans="1:10">
      <c r="A931" s="114"/>
      <c r="B931" s="115"/>
      <c r="C931" s="115"/>
      <c r="D931" s="157" t="s">
        <v>550</v>
      </c>
      <c r="E931" s="158">
        <v>1</v>
      </c>
      <c r="F931" s="159">
        <v>4.8000000000000001E-2</v>
      </c>
      <c r="G931" s="159">
        <v>0</v>
      </c>
      <c r="H931" s="159">
        <v>0</v>
      </c>
      <c r="I931" s="159">
        <v>0</v>
      </c>
      <c r="J931" s="160">
        <v>0</v>
      </c>
    </row>
    <row r="932" spans="1:10">
      <c r="A932" s="114"/>
      <c r="B932" s="115"/>
      <c r="C932" s="115" t="s">
        <v>380</v>
      </c>
      <c r="D932" s="157"/>
      <c r="E932" s="158" t="s">
        <v>203</v>
      </c>
      <c r="F932" s="159" t="s">
        <v>203</v>
      </c>
      <c r="G932" s="159" t="s">
        <v>203</v>
      </c>
      <c r="H932" s="159" t="s">
        <v>203</v>
      </c>
      <c r="I932" s="159" t="s">
        <v>203</v>
      </c>
      <c r="J932" s="160" t="s">
        <v>203</v>
      </c>
    </row>
    <row r="933" spans="1:10">
      <c r="A933" s="114"/>
      <c r="B933" s="115"/>
      <c r="C933" s="115"/>
      <c r="D933" s="157" t="s">
        <v>551</v>
      </c>
      <c r="E933" s="158">
        <v>421</v>
      </c>
      <c r="F933" s="159">
        <v>1902.8118300000001</v>
      </c>
      <c r="G933" s="159">
        <v>66</v>
      </c>
      <c r="H933" s="159">
        <v>240.83509000000001</v>
      </c>
      <c r="I933" s="159">
        <v>0</v>
      </c>
      <c r="J933" s="160">
        <v>0</v>
      </c>
    </row>
    <row r="934" spans="1:10">
      <c r="A934" s="114"/>
      <c r="B934" s="115"/>
      <c r="C934" s="115"/>
      <c r="D934" s="157" t="s">
        <v>535</v>
      </c>
      <c r="E934" s="158">
        <v>27</v>
      </c>
      <c r="F934" s="159">
        <v>152.40960000000004</v>
      </c>
      <c r="G934" s="159">
        <v>0</v>
      </c>
      <c r="H934" s="159">
        <v>0</v>
      </c>
      <c r="I934" s="159">
        <v>0</v>
      </c>
      <c r="J934" s="160">
        <v>0</v>
      </c>
    </row>
    <row r="935" spans="1:10">
      <c r="A935" s="114"/>
      <c r="B935" s="115"/>
      <c r="C935" s="115"/>
      <c r="D935" s="157" t="s">
        <v>544</v>
      </c>
      <c r="E935" s="158">
        <v>199</v>
      </c>
      <c r="F935" s="159">
        <v>22.749609999999997</v>
      </c>
      <c r="G935" s="159">
        <v>6</v>
      </c>
      <c r="H935" s="159">
        <v>0.1895</v>
      </c>
      <c r="I935" s="159">
        <v>0</v>
      </c>
      <c r="J935" s="160">
        <v>0</v>
      </c>
    </row>
    <row r="936" spans="1:10">
      <c r="A936" s="114"/>
      <c r="B936" s="115"/>
      <c r="C936" s="115"/>
      <c r="D936" s="157" t="s">
        <v>555</v>
      </c>
      <c r="E936" s="158">
        <v>4</v>
      </c>
      <c r="F936" s="159">
        <v>17.002980000000001</v>
      </c>
      <c r="G936" s="159">
        <v>0</v>
      </c>
      <c r="H936" s="159">
        <v>0</v>
      </c>
      <c r="I936" s="159">
        <v>0</v>
      </c>
      <c r="J936" s="160">
        <v>0</v>
      </c>
    </row>
    <row r="937" spans="1:10">
      <c r="A937" s="114"/>
      <c r="B937" s="115"/>
      <c r="C937" s="115"/>
      <c r="D937" s="157" t="s">
        <v>546</v>
      </c>
      <c r="E937" s="158">
        <v>44</v>
      </c>
      <c r="F937" s="159">
        <v>16.0901</v>
      </c>
      <c r="G937" s="159">
        <v>12</v>
      </c>
      <c r="H937" s="159">
        <v>0.10866000000000002</v>
      </c>
      <c r="I937" s="159">
        <v>0</v>
      </c>
      <c r="J937" s="160">
        <v>0</v>
      </c>
    </row>
    <row r="938" spans="1:10">
      <c r="A938" s="114"/>
      <c r="B938" s="115" t="s">
        <v>381</v>
      </c>
      <c r="C938" s="115"/>
      <c r="D938" s="157"/>
      <c r="E938" s="158" t="s">
        <v>203</v>
      </c>
      <c r="F938" s="159" t="s">
        <v>203</v>
      </c>
      <c r="G938" s="159" t="s">
        <v>203</v>
      </c>
      <c r="H938" s="159" t="s">
        <v>203</v>
      </c>
      <c r="I938" s="159" t="s">
        <v>203</v>
      </c>
      <c r="J938" s="160" t="s">
        <v>203</v>
      </c>
    </row>
    <row r="939" spans="1:10">
      <c r="A939" s="114"/>
      <c r="B939" s="115"/>
      <c r="C939" s="115" t="s">
        <v>382</v>
      </c>
      <c r="D939" s="157"/>
      <c r="E939" s="158" t="s">
        <v>203</v>
      </c>
      <c r="F939" s="159" t="s">
        <v>203</v>
      </c>
      <c r="G939" s="159" t="s">
        <v>203</v>
      </c>
      <c r="H939" s="159" t="s">
        <v>203</v>
      </c>
      <c r="I939" s="159" t="s">
        <v>203</v>
      </c>
      <c r="J939" s="160" t="s">
        <v>203</v>
      </c>
    </row>
    <row r="940" spans="1:10">
      <c r="A940" s="114"/>
      <c r="B940" s="115"/>
      <c r="C940" s="115"/>
      <c r="D940" s="157" t="s">
        <v>538</v>
      </c>
      <c r="E940" s="158">
        <v>9</v>
      </c>
      <c r="F940" s="159">
        <v>118.52500000000001</v>
      </c>
      <c r="G940" s="159">
        <v>1</v>
      </c>
      <c r="H940" s="159">
        <v>11</v>
      </c>
      <c r="I940" s="159">
        <v>0</v>
      </c>
      <c r="J940" s="160">
        <v>0</v>
      </c>
    </row>
    <row r="941" spans="1:10">
      <c r="A941" s="114"/>
      <c r="B941" s="115"/>
      <c r="C941" s="115"/>
      <c r="D941" s="157" t="s">
        <v>555</v>
      </c>
      <c r="E941" s="158">
        <v>11</v>
      </c>
      <c r="F941" s="159">
        <v>55</v>
      </c>
      <c r="G941" s="159">
        <v>3</v>
      </c>
      <c r="H941" s="159">
        <v>12</v>
      </c>
      <c r="I941" s="159">
        <v>0</v>
      </c>
      <c r="J941" s="160">
        <v>0</v>
      </c>
    </row>
    <row r="942" spans="1:10">
      <c r="A942" s="114"/>
      <c r="B942" s="115"/>
      <c r="C942" s="115"/>
      <c r="D942" s="157" t="s">
        <v>610</v>
      </c>
      <c r="E942" s="158">
        <v>2</v>
      </c>
      <c r="F942" s="159">
        <v>24</v>
      </c>
      <c r="G942" s="159">
        <v>1</v>
      </c>
      <c r="H942" s="159">
        <v>4</v>
      </c>
      <c r="I942" s="159">
        <v>0</v>
      </c>
      <c r="J942" s="160">
        <v>0</v>
      </c>
    </row>
    <row r="943" spans="1:10">
      <c r="A943" s="114"/>
      <c r="B943" s="115"/>
      <c r="C943" s="115"/>
      <c r="D943" s="157" t="s">
        <v>611</v>
      </c>
      <c r="E943" s="158">
        <v>1</v>
      </c>
      <c r="F943" s="159">
        <v>15</v>
      </c>
      <c r="G943" s="159">
        <v>0</v>
      </c>
      <c r="H943" s="159">
        <v>0</v>
      </c>
      <c r="I943" s="159">
        <v>0</v>
      </c>
      <c r="J943" s="160">
        <v>0</v>
      </c>
    </row>
    <row r="944" spans="1:10">
      <c r="A944" s="114"/>
      <c r="B944" s="115"/>
      <c r="C944" s="115"/>
      <c r="D944" s="157" t="s">
        <v>554</v>
      </c>
      <c r="E944" s="158">
        <v>1</v>
      </c>
      <c r="F944" s="159">
        <v>10.491</v>
      </c>
      <c r="G944" s="159">
        <v>0</v>
      </c>
      <c r="H944" s="159">
        <v>0</v>
      </c>
      <c r="I944" s="159">
        <v>0</v>
      </c>
      <c r="J944" s="160">
        <v>0</v>
      </c>
    </row>
    <row r="945" spans="1:10">
      <c r="A945" s="114"/>
      <c r="B945" s="115"/>
      <c r="C945" s="115" t="s">
        <v>383</v>
      </c>
      <c r="D945" s="157"/>
      <c r="E945" s="158" t="s">
        <v>203</v>
      </c>
      <c r="F945" s="159" t="s">
        <v>203</v>
      </c>
      <c r="G945" s="159" t="s">
        <v>203</v>
      </c>
      <c r="H945" s="159" t="s">
        <v>203</v>
      </c>
      <c r="I945" s="159" t="s">
        <v>203</v>
      </c>
      <c r="J945" s="160" t="s">
        <v>203</v>
      </c>
    </row>
    <row r="946" spans="1:10">
      <c r="A946" s="114"/>
      <c r="B946" s="115"/>
      <c r="C946" s="115"/>
      <c r="D946" s="157" t="s">
        <v>551</v>
      </c>
      <c r="E946" s="158">
        <v>39</v>
      </c>
      <c r="F946" s="159">
        <v>192.79179999999999</v>
      </c>
      <c r="G946" s="159">
        <v>5</v>
      </c>
      <c r="H946" s="159">
        <v>1.3800000000000001</v>
      </c>
      <c r="I946" s="159">
        <v>0</v>
      </c>
      <c r="J946" s="160">
        <v>0</v>
      </c>
    </row>
    <row r="947" spans="1:10">
      <c r="A947" s="114"/>
      <c r="B947" s="115"/>
      <c r="C947" s="115"/>
      <c r="D947" s="157" t="s">
        <v>554</v>
      </c>
      <c r="E947" s="158">
        <v>21</v>
      </c>
      <c r="F947" s="159">
        <v>145.29540000000003</v>
      </c>
      <c r="G947" s="159">
        <v>2</v>
      </c>
      <c r="H947" s="159">
        <v>12.025</v>
      </c>
      <c r="I947" s="159">
        <v>0</v>
      </c>
      <c r="J947" s="160">
        <v>0</v>
      </c>
    </row>
    <row r="948" spans="1:10">
      <c r="A948" s="114"/>
      <c r="B948" s="115"/>
      <c r="C948" s="115"/>
      <c r="D948" s="157" t="s">
        <v>548</v>
      </c>
      <c r="E948" s="158">
        <v>76</v>
      </c>
      <c r="F948" s="159">
        <v>116.23199999999999</v>
      </c>
      <c r="G948" s="159">
        <v>7</v>
      </c>
      <c r="H948" s="159">
        <v>8.9499999999999993</v>
      </c>
      <c r="I948" s="159">
        <v>0</v>
      </c>
      <c r="J948" s="160">
        <v>0</v>
      </c>
    </row>
    <row r="949" spans="1:10">
      <c r="A949" s="114"/>
      <c r="B949" s="115"/>
      <c r="C949" s="115"/>
      <c r="D949" s="157" t="s">
        <v>580</v>
      </c>
      <c r="E949" s="158">
        <v>105</v>
      </c>
      <c r="F949" s="159">
        <v>63.960969999999996</v>
      </c>
      <c r="G949" s="159">
        <v>11</v>
      </c>
      <c r="H949" s="159">
        <v>3.7770999999999999</v>
      </c>
      <c r="I949" s="159">
        <v>0</v>
      </c>
      <c r="J949" s="160">
        <v>0</v>
      </c>
    </row>
    <row r="950" spans="1:10">
      <c r="A950" s="114"/>
      <c r="B950" s="115"/>
      <c r="C950" s="115"/>
      <c r="D950" s="157" t="s">
        <v>556</v>
      </c>
      <c r="E950" s="158">
        <v>65</v>
      </c>
      <c r="F950" s="159">
        <v>24.993399999999998</v>
      </c>
      <c r="G950" s="159">
        <v>7</v>
      </c>
      <c r="H950" s="159">
        <v>2.879</v>
      </c>
      <c r="I950" s="159">
        <v>0</v>
      </c>
      <c r="J950" s="160">
        <v>0</v>
      </c>
    </row>
    <row r="951" spans="1:10">
      <c r="A951" s="114"/>
      <c r="B951" s="115"/>
      <c r="C951" s="115" t="s">
        <v>384</v>
      </c>
      <c r="D951" s="157"/>
      <c r="E951" s="158" t="s">
        <v>203</v>
      </c>
      <c r="F951" s="159" t="s">
        <v>203</v>
      </c>
      <c r="G951" s="159" t="s">
        <v>203</v>
      </c>
      <c r="H951" s="159" t="s">
        <v>203</v>
      </c>
      <c r="I951" s="159" t="s">
        <v>203</v>
      </c>
      <c r="J951" s="160" t="s">
        <v>203</v>
      </c>
    </row>
    <row r="952" spans="1:10">
      <c r="A952" s="114"/>
      <c r="B952" s="115"/>
      <c r="C952" s="115"/>
      <c r="D952" s="157" t="s">
        <v>217</v>
      </c>
      <c r="E952" s="158">
        <v>71</v>
      </c>
      <c r="F952" s="159">
        <v>249.32325</v>
      </c>
      <c r="G952" s="159">
        <v>0</v>
      </c>
      <c r="H952" s="159">
        <v>0</v>
      </c>
      <c r="I952" s="159">
        <v>0</v>
      </c>
      <c r="J952" s="160">
        <v>0</v>
      </c>
    </row>
    <row r="953" spans="1:10">
      <c r="A953" s="114"/>
      <c r="B953" s="115"/>
      <c r="C953" s="115"/>
      <c r="D953" s="157" t="s">
        <v>556</v>
      </c>
      <c r="E953" s="158">
        <v>38</v>
      </c>
      <c r="F953" s="159">
        <v>5.1517599999999995</v>
      </c>
      <c r="G953" s="159">
        <v>3</v>
      </c>
      <c r="H953" s="159">
        <v>0.13600000000000001</v>
      </c>
      <c r="I953" s="159">
        <v>0</v>
      </c>
      <c r="J953" s="160">
        <v>0</v>
      </c>
    </row>
    <row r="954" spans="1:10">
      <c r="A954" s="114"/>
      <c r="B954" s="115"/>
      <c r="C954" s="115"/>
      <c r="D954" s="157" t="s">
        <v>534</v>
      </c>
      <c r="E954" s="158">
        <v>10</v>
      </c>
      <c r="F954" s="159">
        <v>4.4790700000000001</v>
      </c>
      <c r="G954" s="159">
        <v>1</v>
      </c>
      <c r="H954" s="159">
        <v>0.3</v>
      </c>
      <c r="I954" s="159">
        <v>0</v>
      </c>
      <c r="J954" s="160">
        <v>0</v>
      </c>
    </row>
    <row r="955" spans="1:10">
      <c r="A955" s="114"/>
      <c r="B955" s="115"/>
      <c r="C955" s="115"/>
      <c r="D955" s="157" t="s">
        <v>551</v>
      </c>
      <c r="E955" s="158">
        <v>16</v>
      </c>
      <c r="F955" s="159">
        <v>4.4549999999999992</v>
      </c>
      <c r="G955" s="159">
        <v>2</v>
      </c>
      <c r="H955" s="159">
        <v>0.45</v>
      </c>
      <c r="I955" s="159">
        <v>0</v>
      </c>
      <c r="J955" s="160">
        <v>0</v>
      </c>
    </row>
    <row r="956" spans="1:10">
      <c r="A956" s="114"/>
      <c r="B956" s="115"/>
      <c r="C956" s="115"/>
      <c r="D956" s="157" t="s">
        <v>581</v>
      </c>
      <c r="E956" s="158">
        <v>12</v>
      </c>
      <c r="F956" s="159">
        <v>3.5851500000000001</v>
      </c>
      <c r="G956" s="159">
        <v>3</v>
      </c>
      <c r="H956" s="159">
        <v>0.32</v>
      </c>
      <c r="I956" s="159">
        <v>0</v>
      </c>
      <c r="J956" s="160">
        <v>0</v>
      </c>
    </row>
    <row r="957" spans="1:10">
      <c r="A957" s="114"/>
      <c r="B957" s="115"/>
      <c r="C957" s="115" t="s">
        <v>385</v>
      </c>
      <c r="D957" s="157"/>
      <c r="E957" s="158" t="s">
        <v>203</v>
      </c>
      <c r="F957" s="159" t="s">
        <v>203</v>
      </c>
      <c r="G957" s="159" t="s">
        <v>203</v>
      </c>
      <c r="H957" s="159" t="s">
        <v>203</v>
      </c>
      <c r="I957" s="159" t="s">
        <v>203</v>
      </c>
      <c r="J957" s="160" t="s">
        <v>203</v>
      </c>
    </row>
    <row r="958" spans="1:10">
      <c r="A958" s="114"/>
      <c r="B958" s="115"/>
      <c r="C958" s="115"/>
      <c r="D958" s="157" t="s">
        <v>540</v>
      </c>
      <c r="E958" s="158">
        <v>37</v>
      </c>
      <c r="F958" s="159">
        <v>0.79225000000000012</v>
      </c>
      <c r="G958" s="159">
        <v>1</v>
      </c>
      <c r="H958" s="159">
        <v>5.0000000000000001E-3</v>
      </c>
      <c r="I958" s="159">
        <v>0</v>
      </c>
      <c r="J958" s="160">
        <v>0</v>
      </c>
    </row>
    <row r="959" spans="1:10">
      <c r="A959" s="114"/>
      <c r="B959" s="115"/>
      <c r="C959" s="115"/>
      <c r="D959" s="157" t="s">
        <v>612</v>
      </c>
      <c r="E959" s="158">
        <v>11</v>
      </c>
      <c r="F959" s="159">
        <v>6.0489999999999988E-2</v>
      </c>
      <c r="G959" s="159">
        <v>0</v>
      </c>
      <c r="H959" s="159">
        <v>0</v>
      </c>
      <c r="I959" s="159">
        <v>0</v>
      </c>
      <c r="J959" s="160">
        <v>0</v>
      </c>
    </row>
    <row r="960" spans="1:10">
      <c r="A960" s="114"/>
      <c r="B960" s="115"/>
      <c r="C960" s="115"/>
      <c r="D960" s="157" t="s">
        <v>570</v>
      </c>
      <c r="E960" s="158">
        <v>3</v>
      </c>
      <c r="F960" s="159">
        <v>5.5E-2</v>
      </c>
      <c r="G960" s="159">
        <v>0</v>
      </c>
      <c r="H960" s="159">
        <v>0</v>
      </c>
      <c r="I960" s="159">
        <v>0</v>
      </c>
      <c r="J960" s="160">
        <v>0</v>
      </c>
    </row>
    <row r="961" spans="1:10">
      <c r="A961" s="114"/>
      <c r="B961" s="115"/>
      <c r="C961" s="115"/>
      <c r="D961" s="157" t="s">
        <v>556</v>
      </c>
      <c r="E961" s="158">
        <v>5</v>
      </c>
      <c r="F961" s="159">
        <v>1.2E-2</v>
      </c>
      <c r="G961" s="159">
        <v>0</v>
      </c>
      <c r="H961" s="159">
        <v>0</v>
      </c>
      <c r="I961" s="159">
        <v>0</v>
      </c>
      <c r="J961" s="160">
        <v>0</v>
      </c>
    </row>
    <row r="962" spans="1:10">
      <c r="A962" s="114"/>
      <c r="B962" s="115"/>
      <c r="C962" s="115"/>
      <c r="D962" s="157" t="s">
        <v>546</v>
      </c>
      <c r="E962" s="158">
        <v>1</v>
      </c>
      <c r="F962" s="159">
        <v>3.0000000000000001E-3</v>
      </c>
      <c r="G962" s="159">
        <v>0</v>
      </c>
      <c r="H962" s="159">
        <v>0</v>
      </c>
      <c r="I962" s="159">
        <v>0</v>
      </c>
      <c r="J962" s="160">
        <v>0</v>
      </c>
    </row>
    <row r="963" spans="1:10">
      <c r="A963" s="114"/>
      <c r="B963" s="115"/>
      <c r="C963" s="115" t="s">
        <v>386</v>
      </c>
      <c r="D963" s="157"/>
      <c r="E963" s="158" t="s">
        <v>203</v>
      </c>
      <c r="F963" s="159" t="s">
        <v>203</v>
      </c>
      <c r="G963" s="159" t="s">
        <v>203</v>
      </c>
      <c r="H963" s="159" t="s">
        <v>203</v>
      </c>
      <c r="I963" s="159" t="s">
        <v>203</v>
      </c>
      <c r="J963" s="160" t="s">
        <v>203</v>
      </c>
    </row>
    <row r="964" spans="1:10">
      <c r="A964" s="114"/>
      <c r="B964" s="115"/>
      <c r="C964" s="115"/>
      <c r="D964" s="157" t="s">
        <v>561</v>
      </c>
      <c r="E964" s="158">
        <v>17</v>
      </c>
      <c r="F964" s="159">
        <v>119.3175</v>
      </c>
      <c r="G964" s="159">
        <v>1</v>
      </c>
      <c r="H964" s="159">
        <v>3</v>
      </c>
      <c r="I964" s="159">
        <v>0</v>
      </c>
      <c r="J964" s="160">
        <v>0</v>
      </c>
    </row>
    <row r="965" spans="1:10">
      <c r="A965" s="114"/>
      <c r="B965" s="115"/>
      <c r="C965" s="115"/>
      <c r="D965" s="157" t="s">
        <v>567</v>
      </c>
      <c r="E965" s="158">
        <v>20</v>
      </c>
      <c r="F965" s="159">
        <v>64.38754999999999</v>
      </c>
      <c r="G965" s="159">
        <v>3</v>
      </c>
      <c r="H965" s="159">
        <v>4.5999999999999996</v>
      </c>
      <c r="I965" s="159">
        <v>0</v>
      </c>
      <c r="J965" s="160">
        <v>0</v>
      </c>
    </row>
    <row r="966" spans="1:10">
      <c r="A966" s="114"/>
      <c r="B966" s="115"/>
      <c r="C966" s="115"/>
      <c r="D966" s="157" t="s">
        <v>613</v>
      </c>
      <c r="E966" s="158">
        <v>5</v>
      </c>
      <c r="F966" s="159">
        <v>54</v>
      </c>
      <c r="G966" s="159">
        <v>0</v>
      </c>
      <c r="H966" s="159">
        <v>0</v>
      </c>
      <c r="I966" s="159">
        <v>0</v>
      </c>
      <c r="J966" s="160">
        <v>0</v>
      </c>
    </row>
    <row r="967" spans="1:10">
      <c r="A967" s="114"/>
      <c r="B967" s="115"/>
      <c r="C967" s="115"/>
      <c r="D967" s="157" t="s">
        <v>546</v>
      </c>
      <c r="E967" s="158">
        <v>7</v>
      </c>
      <c r="F967" s="159">
        <v>32.838000000000001</v>
      </c>
      <c r="G967" s="159">
        <v>1</v>
      </c>
      <c r="H967" s="159">
        <v>2E-3</v>
      </c>
      <c r="I967" s="159">
        <v>0</v>
      </c>
      <c r="J967" s="160">
        <v>0</v>
      </c>
    </row>
    <row r="968" spans="1:10">
      <c r="A968" s="114"/>
      <c r="B968" s="115"/>
      <c r="C968" s="115"/>
      <c r="D968" s="157" t="s">
        <v>554</v>
      </c>
      <c r="E968" s="158">
        <v>12</v>
      </c>
      <c r="F968" s="159">
        <v>32.681000000000004</v>
      </c>
      <c r="G968" s="159">
        <v>0</v>
      </c>
      <c r="H968" s="159">
        <v>0</v>
      </c>
      <c r="I968" s="159">
        <v>0</v>
      </c>
      <c r="J968" s="160">
        <v>0</v>
      </c>
    </row>
    <row r="969" spans="1:10">
      <c r="A969" s="114"/>
      <c r="B969" s="115"/>
      <c r="C969" s="115" t="s">
        <v>387</v>
      </c>
      <c r="D969" s="157"/>
      <c r="E969" s="158" t="s">
        <v>203</v>
      </c>
      <c r="F969" s="159" t="s">
        <v>203</v>
      </c>
      <c r="G969" s="159" t="s">
        <v>203</v>
      </c>
      <c r="H969" s="159" t="s">
        <v>203</v>
      </c>
      <c r="I969" s="159" t="s">
        <v>203</v>
      </c>
      <c r="J969" s="160" t="s">
        <v>203</v>
      </c>
    </row>
    <row r="970" spans="1:10">
      <c r="A970" s="114"/>
      <c r="B970" s="115"/>
      <c r="C970" s="115"/>
      <c r="D970" s="157" t="s">
        <v>551</v>
      </c>
      <c r="E970" s="158">
        <v>1575</v>
      </c>
      <c r="F970" s="159">
        <v>12650.805729999998</v>
      </c>
      <c r="G970" s="159">
        <v>1575</v>
      </c>
      <c r="H970" s="159">
        <v>12650.805729999998</v>
      </c>
      <c r="I970" s="159">
        <v>3</v>
      </c>
      <c r="J970" s="160">
        <v>18.649999999999999</v>
      </c>
    </row>
    <row r="971" spans="1:10">
      <c r="A971" s="114"/>
      <c r="B971" s="115"/>
      <c r="C971" s="115"/>
      <c r="D971" s="157" t="s">
        <v>553</v>
      </c>
      <c r="E971" s="158">
        <v>92</v>
      </c>
      <c r="F971" s="159">
        <v>434.49324999999999</v>
      </c>
      <c r="G971" s="159">
        <v>92</v>
      </c>
      <c r="H971" s="159">
        <v>434.49324999999999</v>
      </c>
      <c r="I971" s="159">
        <v>2</v>
      </c>
      <c r="J971" s="160">
        <v>0.22099999999999997</v>
      </c>
    </row>
    <row r="972" spans="1:10">
      <c r="A972" s="114"/>
      <c r="B972" s="115"/>
      <c r="C972" s="115"/>
      <c r="D972" s="157" t="s">
        <v>556</v>
      </c>
      <c r="E972" s="158">
        <v>44</v>
      </c>
      <c r="F972" s="159">
        <v>182.62960000000001</v>
      </c>
      <c r="G972" s="159">
        <v>44</v>
      </c>
      <c r="H972" s="159">
        <v>182.62960000000001</v>
      </c>
      <c r="I972" s="159">
        <v>0</v>
      </c>
      <c r="J972" s="160">
        <v>0</v>
      </c>
    </row>
    <row r="973" spans="1:10">
      <c r="A973" s="114"/>
      <c r="B973" s="115"/>
      <c r="C973" s="115"/>
      <c r="D973" s="157" t="s">
        <v>534</v>
      </c>
      <c r="E973" s="158">
        <v>59</v>
      </c>
      <c r="F973" s="159">
        <v>84.905570000000012</v>
      </c>
      <c r="G973" s="159">
        <v>59</v>
      </c>
      <c r="H973" s="159">
        <v>84.905570000000012</v>
      </c>
      <c r="I973" s="159">
        <v>0</v>
      </c>
      <c r="J973" s="160">
        <v>0</v>
      </c>
    </row>
    <row r="974" spans="1:10">
      <c r="A974" s="114"/>
      <c r="B974" s="115"/>
      <c r="C974" s="115"/>
      <c r="D974" s="157" t="s">
        <v>547</v>
      </c>
      <c r="E974" s="158">
        <v>28</v>
      </c>
      <c r="F974" s="159">
        <v>12.970000000000002</v>
      </c>
      <c r="G974" s="159">
        <v>28</v>
      </c>
      <c r="H974" s="159">
        <v>12.970000000000002</v>
      </c>
      <c r="I974" s="159">
        <v>1</v>
      </c>
      <c r="J974" s="160">
        <v>1.56</v>
      </c>
    </row>
    <row r="975" spans="1:10">
      <c r="A975" s="114"/>
      <c r="B975" s="115"/>
      <c r="C975" s="115" t="s">
        <v>388</v>
      </c>
      <c r="D975" s="157"/>
      <c r="E975" s="158" t="s">
        <v>203</v>
      </c>
      <c r="F975" s="159" t="s">
        <v>203</v>
      </c>
      <c r="G975" s="159" t="s">
        <v>203</v>
      </c>
      <c r="H975" s="159" t="s">
        <v>203</v>
      </c>
      <c r="I975" s="159" t="s">
        <v>203</v>
      </c>
      <c r="J975" s="160" t="s">
        <v>203</v>
      </c>
    </row>
    <row r="976" spans="1:10">
      <c r="A976" s="114"/>
      <c r="B976" s="115"/>
      <c r="C976" s="115"/>
      <c r="D976" s="157" t="s">
        <v>567</v>
      </c>
      <c r="E976" s="158">
        <v>215</v>
      </c>
      <c r="F976" s="159">
        <v>577.47389999999973</v>
      </c>
      <c r="G976" s="159">
        <v>215</v>
      </c>
      <c r="H976" s="159">
        <v>577.47389999999973</v>
      </c>
      <c r="I976" s="159">
        <v>4</v>
      </c>
      <c r="J976" s="160">
        <v>29.9</v>
      </c>
    </row>
    <row r="977" spans="1:10">
      <c r="A977" s="114"/>
      <c r="B977" s="115"/>
      <c r="C977" s="115"/>
      <c r="D977" s="157" t="s">
        <v>554</v>
      </c>
      <c r="E977" s="158">
        <v>5</v>
      </c>
      <c r="F977" s="159">
        <v>16.52</v>
      </c>
      <c r="G977" s="159">
        <v>5</v>
      </c>
      <c r="H977" s="159">
        <v>16.52</v>
      </c>
      <c r="I977" s="159">
        <v>0</v>
      </c>
      <c r="J977" s="160">
        <v>0</v>
      </c>
    </row>
    <row r="978" spans="1:10">
      <c r="A978" s="114"/>
      <c r="B978" s="115"/>
      <c r="C978" s="115"/>
      <c r="D978" s="157" t="s">
        <v>580</v>
      </c>
      <c r="E978" s="158">
        <v>10</v>
      </c>
      <c r="F978" s="159">
        <v>10.069800000000001</v>
      </c>
      <c r="G978" s="159">
        <v>10</v>
      </c>
      <c r="H978" s="159">
        <v>10.069800000000001</v>
      </c>
      <c r="I978" s="159">
        <v>3</v>
      </c>
      <c r="J978" s="160">
        <v>0.83500000000000008</v>
      </c>
    </row>
    <row r="979" spans="1:10">
      <c r="A979" s="114"/>
      <c r="B979" s="115"/>
      <c r="C979" s="115"/>
      <c r="D979" s="157" t="s">
        <v>556</v>
      </c>
      <c r="E979" s="158">
        <v>10</v>
      </c>
      <c r="F979" s="159">
        <v>0.80300000000000005</v>
      </c>
      <c r="G979" s="159">
        <v>10</v>
      </c>
      <c r="H979" s="159">
        <v>0.80300000000000005</v>
      </c>
      <c r="I979" s="159">
        <v>1</v>
      </c>
      <c r="J979" s="160">
        <v>0.2</v>
      </c>
    </row>
    <row r="980" spans="1:10">
      <c r="A980" s="114"/>
      <c r="B980" s="115"/>
      <c r="C980" s="115"/>
      <c r="D980" s="157" t="s">
        <v>557</v>
      </c>
      <c r="E980" s="158">
        <v>3</v>
      </c>
      <c r="F980" s="159">
        <v>8.8999999999999996E-2</v>
      </c>
      <c r="G980" s="159">
        <v>3</v>
      </c>
      <c r="H980" s="159">
        <v>8.8999999999999996E-2</v>
      </c>
      <c r="I980" s="159">
        <v>0</v>
      </c>
      <c r="J980" s="160">
        <v>0</v>
      </c>
    </row>
    <row r="981" spans="1:10">
      <c r="A981" s="114"/>
      <c r="B981" s="115"/>
      <c r="C981" s="115" t="s">
        <v>389</v>
      </c>
      <c r="D981" s="157"/>
      <c r="E981" s="158" t="s">
        <v>203</v>
      </c>
      <c r="F981" s="159" t="s">
        <v>203</v>
      </c>
      <c r="G981" s="159" t="s">
        <v>203</v>
      </c>
      <c r="H981" s="159" t="s">
        <v>203</v>
      </c>
      <c r="I981" s="159" t="s">
        <v>203</v>
      </c>
      <c r="J981" s="160" t="s">
        <v>203</v>
      </c>
    </row>
    <row r="982" spans="1:10">
      <c r="A982" s="114"/>
      <c r="B982" s="115"/>
      <c r="C982" s="115"/>
      <c r="D982" s="157" t="s">
        <v>540</v>
      </c>
      <c r="E982" s="158">
        <v>99</v>
      </c>
      <c r="F982" s="159">
        <v>739.59610000000021</v>
      </c>
      <c r="G982" s="159">
        <v>8</v>
      </c>
      <c r="H982" s="159">
        <v>72.95</v>
      </c>
      <c r="I982" s="159">
        <v>0</v>
      </c>
      <c r="J982" s="160">
        <v>0</v>
      </c>
    </row>
    <row r="983" spans="1:10">
      <c r="A983" s="114"/>
      <c r="B983" s="115"/>
      <c r="C983" s="115"/>
      <c r="D983" s="157" t="s">
        <v>551</v>
      </c>
      <c r="E983" s="158">
        <v>12</v>
      </c>
      <c r="F983" s="159">
        <v>125.20000000000002</v>
      </c>
      <c r="G983" s="159">
        <v>1</v>
      </c>
      <c r="H983" s="159">
        <v>11.2</v>
      </c>
      <c r="I983" s="159">
        <v>0</v>
      </c>
      <c r="J983" s="160">
        <v>0</v>
      </c>
    </row>
    <row r="984" spans="1:10">
      <c r="A984" s="114"/>
      <c r="B984" s="115"/>
      <c r="C984" s="115"/>
      <c r="D984" s="157" t="s">
        <v>569</v>
      </c>
      <c r="E984" s="158">
        <v>2</v>
      </c>
      <c r="F984" s="159">
        <v>36</v>
      </c>
      <c r="G984" s="159">
        <v>0</v>
      </c>
      <c r="H984" s="159">
        <v>0</v>
      </c>
      <c r="I984" s="159">
        <v>0</v>
      </c>
      <c r="J984" s="160">
        <v>0</v>
      </c>
    </row>
    <row r="985" spans="1:10">
      <c r="A985" s="114"/>
      <c r="B985" s="115"/>
      <c r="C985" s="115"/>
      <c r="D985" s="157" t="s">
        <v>217</v>
      </c>
      <c r="E985" s="158">
        <v>3</v>
      </c>
      <c r="F985" s="159">
        <v>3.4523999999999999</v>
      </c>
      <c r="G985" s="159">
        <v>0</v>
      </c>
      <c r="H985" s="159">
        <v>0</v>
      </c>
      <c r="I985" s="159">
        <v>0</v>
      </c>
      <c r="J985" s="160">
        <v>0</v>
      </c>
    </row>
    <row r="986" spans="1:10">
      <c r="A986" s="114"/>
      <c r="B986" s="115"/>
      <c r="C986" s="115"/>
      <c r="D986" s="157" t="s">
        <v>554</v>
      </c>
      <c r="E986" s="158">
        <v>4</v>
      </c>
      <c r="F986" s="159">
        <v>1.3917999999999999</v>
      </c>
      <c r="G986" s="159">
        <v>1</v>
      </c>
      <c r="H986" s="159">
        <v>0.105</v>
      </c>
      <c r="I986" s="159">
        <v>0</v>
      </c>
      <c r="J986" s="160">
        <v>0</v>
      </c>
    </row>
    <row r="987" spans="1:10">
      <c r="A987" s="114"/>
      <c r="B987" s="115"/>
      <c r="C987" s="115" t="s">
        <v>390</v>
      </c>
      <c r="D987" s="157"/>
      <c r="E987" s="158" t="s">
        <v>203</v>
      </c>
      <c r="F987" s="159" t="s">
        <v>203</v>
      </c>
      <c r="G987" s="159" t="s">
        <v>203</v>
      </c>
      <c r="H987" s="159" t="s">
        <v>203</v>
      </c>
      <c r="I987" s="159" t="s">
        <v>203</v>
      </c>
      <c r="J987" s="160" t="s">
        <v>203</v>
      </c>
    </row>
    <row r="988" spans="1:10">
      <c r="A988" s="114"/>
      <c r="B988" s="115"/>
      <c r="C988" s="115"/>
      <c r="D988" s="157" t="s">
        <v>554</v>
      </c>
      <c r="E988" s="158">
        <v>485</v>
      </c>
      <c r="F988" s="159">
        <v>4114.8003199999985</v>
      </c>
      <c r="G988" s="159">
        <v>21</v>
      </c>
      <c r="H988" s="159">
        <v>119.70959999999999</v>
      </c>
      <c r="I988" s="159">
        <v>0</v>
      </c>
      <c r="J988" s="160">
        <v>0</v>
      </c>
    </row>
    <row r="989" spans="1:10">
      <c r="A989" s="114"/>
      <c r="B989" s="115"/>
      <c r="C989" s="115"/>
      <c r="D989" s="157" t="s">
        <v>548</v>
      </c>
      <c r="E989" s="158">
        <v>418</v>
      </c>
      <c r="F989" s="159">
        <v>3195.848640000002</v>
      </c>
      <c r="G989" s="159">
        <v>19</v>
      </c>
      <c r="H989" s="159">
        <v>90.612980000000007</v>
      </c>
      <c r="I989" s="159">
        <v>0</v>
      </c>
      <c r="J989" s="160">
        <v>0</v>
      </c>
    </row>
    <row r="990" spans="1:10">
      <c r="A990" s="114"/>
      <c r="B990" s="115"/>
      <c r="C990" s="115"/>
      <c r="D990" s="157" t="s">
        <v>567</v>
      </c>
      <c r="E990" s="158">
        <v>130</v>
      </c>
      <c r="F990" s="159">
        <v>1714.5497600000001</v>
      </c>
      <c r="G990" s="159">
        <v>13</v>
      </c>
      <c r="H990" s="159">
        <v>135.02196000000001</v>
      </c>
      <c r="I990" s="159">
        <v>0</v>
      </c>
      <c r="J990" s="160">
        <v>0</v>
      </c>
    </row>
    <row r="991" spans="1:10">
      <c r="A991" s="114"/>
      <c r="B991" s="115"/>
      <c r="C991" s="115"/>
      <c r="D991" s="157" t="s">
        <v>556</v>
      </c>
      <c r="E991" s="158">
        <v>106</v>
      </c>
      <c r="F991" s="159">
        <v>416.65390000000002</v>
      </c>
      <c r="G991" s="159">
        <v>8</v>
      </c>
      <c r="H991" s="159">
        <v>33.682000000000002</v>
      </c>
      <c r="I991" s="159">
        <v>0</v>
      </c>
      <c r="J991" s="160">
        <v>0</v>
      </c>
    </row>
    <row r="992" spans="1:10">
      <c r="A992" s="114"/>
      <c r="B992" s="115"/>
      <c r="C992" s="115"/>
      <c r="D992" s="157" t="s">
        <v>583</v>
      </c>
      <c r="E992" s="158">
        <v>78</v>
      </c>
      <c r="F992" s="159">
        <v>100.59074999999999</v>
      </c>
      <c r="G992" s="159">
        <v>6</v>
      </c>
      <c r="H992" s="159">
        <v>5.4827499999999993</v>
      </c>
      <c r="I992" s="159">
        <v>0</v>
      </c>
      <c r="J992" s="160">
        <v>0</v>
      </c>
    </row>
    <row r="993" spans="1:10">
      <c r="A993" s="114"/>
      <c r="B993" s="115"/>
      <c r="C993" s="115" t="s">
        <v>391</v>
      </c>
      <c r="D993" s="157"/>
      <c r="E993" s="158" t="s">
        <v>203</v>
      </c>
      <c r="F993" s="159" t="s">
        <v>203</v>
      </c>
      <c r="G993" s="159" t="s">
        <v>203</v>
      </c>
      <c r="H993" s="159" t="s">
        <v>203</v>
      </c>
      <c r="I993" s="159" t="s">
        <v>203</v>
      </c>
      <c r="J993" s="160" t="s">
        <v>203</v>
      </c>
    </row>
    <row r="994" spans="1:10">
      <c r="A994" s="114"/>
      <c r="B994" s="115"/>
      <c r="C994" s="115"/>
      <c r="D994" s="157" t="s">
        <v>536</v>
      </c>
      <c r="E994" s="158">
        <v>216</v>
      </c>
      <c r="F994" s="159">
        <v>4138.7026100000003</v>
      </c>
      <c r="G994" s="159">
        <v>7</v>
      </c>
      <c r="H994" s="159">
        <v>156.56771000000001</v>
      </c>
      <c r="I994" s="159">
        <v>0</v>
      </c>
      <c r="J994" s="160">
        <v>0</v>
      </c>
    </row>
    <row r="995" spans="1:10">
      <c r="A995" s="114"/>
      <c r="B995" s="115"/>
      <c r="C995" s="115"/>
      <c r="D995" s="157" t="s">
        <v>534</v>
      </c>
      <c r="E995" s="158">
        <v>26</v>
      </c>
      <c r="F995" s="159">
        <v>547.1096</v>
      </c>
      <c r="G995" s="159">
        <v>1</v>
      </c>
      <c r="H995" s="159">
        <v>1</v>
      </c>
      <c r="I995" s="159">
        <v>0</v>
      </c>
      <c r="J995" s="160">
        <v>0</v>
      </c>
    </row>
    <row r="996" spans="1:10">
      <c r="A996" s="114"/>
      <c r="B996" s="115"/>
      <c r="C996" s="115"/>
      <c r="D996" s="157" t="s">
        <v>547</v>
      </c>
      <c r="E996" s="158">
        <v>6</v>
      </c>
      <c r="F996" s="159">
        <v>90</v>
      </c>
      <c r="G996" s="159">
        <v>0</v>
      </c>
      <c r="H996" s="159">
        <v>0</v>
      </c>
      <c r="I996" s="159">
        <v>0</v>
      </c>
      <c r="J996" s="160">
        <v>0</v>
      </c>
    </row>
    <row r="997" spans="1:10">
      <c r="A997" s="114"/>
      <c r="B997" s="115"/>
      <c r="C997" s="115"/>
      <c r="D997" s="157" t="s">
        <v>591</v>
      </c>
      <c r="E997" s="158">
        <v>3</v>
      </c>
      <c r="F997" s="159">
        <v>60</v>
      </c>
      <c r="G997" s="159">
        <v>0</v>
      </c>
      <c r="H997" s="159">
        <v>0</v>
      </c>
      <c r="I997" s="159">
        <v>0</v>
      </c>
      <c r="J997" s="160">
        <v>0</v>
      </c>
    </row>
    <row r="998" spans="1:10">
      <c r="A998" s="114"/>
      <c r="B998" s="115"/>
      <c r="C998" s="115"/>
      <c r="D998" s="157" t="s">
        <v>556</v>
      </c>
      <c r="E998" s="158">
        <v>70</v>
      </c>
      <c r="F998" s="159">
        <v>32.80040000000001</v>
      </c>
      <c r="G998" s="159">
        <v>5</v>
      </c>
      <c r="H998" s="159">
        <v>3.81</v>
      </c>
      <c r="I998" s="159">
        <v>0</v>
      </c>
      <c r="J998" s="160">
        <v>0</v>
      </c>
    </row>
    <row r="999" spans="1:10">
      <c r="A999" s="114"/>
      <c r="B999" s="115"/>
      <c r="C999" s="115" t="s">
        <v>392</v>
      </c>
      <c r="D999" s="157"/>
      <c r="E999" s="158" t="s">
        <v>203</v>
      </c>
      <c r="F999" s="159" t="s">
        <v>203</v>
      </c>
      <c r="G999" s="159" t="s">
        <v>203</v>
      </c>
      <c r="H999" s="159" t="s">
        <v>203</v>
      </c>
      <c r="I999" s="159" t="s">
        <v>203</v>
      </c>
      <c r="J999" s="160" t="s">
        <v>203</v>
      </c>
    </row>
    <row r="1000" spans="1:10">
      <c r="A1000" s="114"/>
      <c r="B1000" s="115"/>
      <c r="C1000" s="115"/>
      <c r="D1000" s="157" t="s">
        <v>556</v>
      </c>
      <c r="E1000" s="158">
        <v>29</v>
      </c>
      <c r="F1000" s="159">
        <v>34.173999999999999</v>
      </c>
      <c r="G1000" s="159">
        <v>12</v>
      </c>
      <c r="H1000" s="159">
        <v>14.145999999999999</v>
      </c>
      <c r="I1000" s="159">
        <v>0</v>
      </c>
      <c r="J1000" s="160">
        <v>0</v>
      </c>
    </row>
    <row r="1001" spans="1:10">
      <c r="A1001" s="114"/>
      <c r="B1001" s="115"/>
      <c r="C1001" s="115"/>
      <c r="D1001" s="157" t="s">
        <v>580</v>
      </c>
      <c r="E1001" s="158">
        <v>89</v>
      </c>
      <c r="F1001" s="159">
        <v>31.046199999999995</v>
      </c>
      <c r="G1001" s="159">
        <v>14</v>
      </c>
      <c r="H1001" s="159">
        <v>1.2394000000000001</v>
      </c>
      <c r="I1001" s="159">
        <v>0</v>
      </c>
      <c r="J1001" s="160">
        <v>0</v>
      </c>
    </row>
    <row r="1002" spans="1:10">
      <c r="A1002" s="114"/>
      <c r="B1002" s="115"/>
      <c r="C1002" s="115"/>
      <c r="D1002" s="157" t="s">
        <v>550</v>
      </c>
      <c r="E1002" s="158">
        <v>15</v>
      </c>
      <c r="F1002" s="159">
        <v>12.144660000000002</v>
      </c>
      <c r="G1002" s="159">
        <v>3</v>
      </c>
      <c r="H1002" s="159">
        <v>4.56304</v>
      </c>
      <c r="I1002" s="159">
        <v>0</v>
      </c>
      <c r="J1002" s="160">
        <v>0</v>
      </c>
    </row>
    <row r="1003" spans="1:10">
      <c r="A1003" s="114"/>
      <c r="B1003" s="115"/>
      <c r="C1003" s="115"/>
      <c r="D1003" s="157" t="s">
        <v>578</v>
      </c>
      <c r="E1003" s="158">
        <v>7</v>
      </c>
      <c r="F1003" s="159">
        <v>6.0911999999999997</v>
      </c>
      <c r="G1003" s="159">
        <v>1</v>
      </c>
      <c r="H1003" s="159">
        <v>1.2</v>
      </c>
      <c r="I1003" s="159">
        <v>0</v>
      </c>
      <c r="J1003" s="160">
        <v>0</v>
      </c>
    </row>
    <row r="1004" spans="1:10">
      <c r="A1004" s="114"/>
      <c r="B1004" s="115"/>
      <c r="C1004" s="115"/>
      <c r="D1004" s="157" t="s">
        <v>548</v>
      </c>
      <c r="E1004" s="158">
        <v>6</v>
      </c>
      <c r="F1004" s="159">
        <v>2.0514000000000001</v>
      </c>
      <c r="G1004" s="159">
        <v>4</v>
      </c>
      <c r="H1004" s="159">
        <v>1.9049999999999998</v>
      </c>
      <c r="I1004" s="159">
        <v>0</v>
      </c>
      <c r="J1004" s="160">
        <v>0</v>
      </c>
    </row>
    <row r="1005" spans="1:10">
      <c r="A1005" s="114"/>
      <c r="B1005" s="115"/>
      <c r="C1005" s="115" t="s">
        <v>393</v>
      </c>
      <c r="D1005" s="157"/>
      <c r="E1005" s="158" t="s">
        <v>203</v>
      </c>
      <c r="F1005" s="159" t="s">
        <v>203</v>
      </c>
      <c r="G1005" s="159" t="s">
        <v>203</v>
      </c>
      <c r="H1005" s="159" t="s">
        <v>203</v>
      </c>
      <c r="I1005" s="159" t="s">
        <v>203</v>
      </c>
      <c r="J1005" s="160" t="s">
        <v>203</v>
      </c>
    </row>
    <row r="1006" spans="1:10">
      <c r="A1006" s="114"/>
      <c r="B1006" s="115"/>
      <c r="C1006" s="115"/>
      <c r="D1006" s="157" t="s">
        <v>556</v>
      </c>
      <c r="E1006" s="158">
        <v>1441</v>
      </c>
      <c r="F1006" s="159">
        <v>8095.9212300000036</v>
      </c>
      <c r="G1006" s="159">
        <v>226</v>
      </c>
      <c r="H1006" s="159">
        <v>904.39143999999987</v>
      </c>
      <c r="I1006" s="159">
        <v>1</v>
      </c>
      <c r="J1006" s="160">
        <v>0.05</v>
      </c>
    </row>
    <row r="1007" spans="1:10">
      <c r="A1007" s="114"/>
      <c r="B1007" s="115"/>
      <c r="C1007" s="115"/>
      <c r="D1007" s="157" t="s">
        <v>573</v>
      </c>
      <c r="E1007" s="158">
        <v>95</v>
      </c>
      <c r="F1007" s="159">
        <v>3600.473</v>
      </c>
      <c r="G1007" s="159">
        <v>6</v>
      </c>
      <c r="H1007" s="159">
        <v>155.21</v>
      </c>
      <c r="I1007" s="159">
        <v>0</v>
      </c>
      <c r="J1007" s="160">
        <v>0</v>
      </c>
    </row>
    <row r="1008" spans="1:10">
      <c r="A1008" s="114"/>
      <c r="B1008" s="115"/>
      <c r="C1008" s="115"/>
      <c r="D1008" s="157" t="s">
        <v>551</v>
      </c>
      <c r="E1008" s="158">
        <v>682</v>
      </c>
      <c r="F1008" s="159">
        <v>2547.2031600000005</v>
      </c>
      <c r="G1008" s="159">
        <v>267</v>
      </c>
      <c r="H1008" s="159">
        <v>776.47577999999987</v>
      </c>
      <c r="I1008" s="159">
        <v>0</v>
      </c>
      <c r="J1008" s="160">
        <v>0</v>
      </c>
    </row>
    <row r="1009" spans="1:10">
      <c r="A1009" s="114"/>
      <c r="B1009" s="115"/>
      <c r="C1009" s="115"/>
      <c r="D1009" s="157" t="s">
        <v>534</v>
      </c>
      <c r="E1009" s="158">
        <v>1075</v>
      </c>
      <c r="F1009" s="159">
        <v>691.46931000000041</v>
      </c>
      <c r="G1009" s="159">
        <v>83</v>
      </c>
      <c r="H1009" s="159">
        <v>174.38840999999991</v>
      </c>
      <c r="I1009" s="159">
        <v>1</v>
      </c>
      <c r="J1009" s="160">
        <v>6.1240000000000003E-2</v>
      </c>
    </row>
    <row r="1010" spans="1:10">
      <c r="A1010" s="114"/>
      <c r="B1010" s="115"/>
      <c r="C1010" s="115"/>
      <c r="D1010" s="157" t="s">
        <v>217</v>
      </c>
      <c r="E1010" s="158">
        <v>185</v>
      </c>
      <c r="F1010" s="159">
        <v>578.69375000000002</v>
      </c>
      <c r="G1010" s="159">
        <v>14</v>
      </c>
      <c r="H1010" s="159">
        <v>0.82439999999999991</v>
      </c>
      <c r="I1010" s="159">
        <v>0</v>
      </c>
      <c r="J1010" s="160">
        <v>0</v>
      </c>
    </row>
    <row r="1011" spans="1:10">
      <c r="A1011" s="114"/>
      <c r="B1011" s="115" t="s">
        <v>394</v>
      </c>
      <c r="C1011" s="115"/>
      <c r="D1011" s="157"/>
      <c r="E1011" s="158" t="s">
        <v>203</v>
      </c>
      <c r="F1011" s="159" t="s">
        <v>203</v>
      </c>
      <c r="G1011" s="159" t="s">
        <v>203</v>
      </c>
      <c r="H1011" s="159" t="s">
        <v>203</v>
      </c>
      <c r="I1011" s="159" t="s">
        <v>203</v>
      </c>
      <c r="J1011" s="160" t="s">
        <v>203</v>
      </c>
    </row>
    <row r="1012" spans="1:10">
      <c r="A1012" s="114"/>
      <c r="B1012" s="115"/>
      <c r="C1012" s="115" t="s">
        <v>395</v>
      </c>
      <c r="D1012" s="157"/>
      <c r="E1012" s="158" t="s">
        <v>203</v>
      </c>
      <c r="F1012" s="159" t="s">
        <v>203</v>
      </c>
      <c r="G1012" s="159" t="s">
        <v>203</v>
      </c>
      <c r="H1012" s="159" t="s">
        <v>203</v>
      </c>
      <c r="I1012" s="159" t="s">
        <v>203</v>
      </c>
      <c r="J1012" s="160" t="s">
        <v>203</v>
      </c>
    </row>
    <row r="1013" spans="1:10">
      <c r="A1013" s="114"/>
      <c r="B1013" s="115"/>
      <c r="C1013" s="115"/>
      <c r="D1013" s="157" t="s">
        <v>551</v>
      </c>
      <c r="E1013" s="158">
        <v>589</v>
      </c>
      <c r="F1013" s="159">
        <v>2647.4060199999999</v>
      </c>
      <c r="G1013" s="159">
        <v>52</v>
      </c>
      <c r="H1013" s="159">
        <v>227.85640000000001</v>
      </c>
      <c r="I1013" s="159">
        <v>0</v>
      </c>
      <c r="J1013" s="160">
        <v>0</v>
      </c>
    </row>
    <row r="1014" spans="1:10">
      <c r="A1014" s="114"/>
      <c r="B1014" s="115"/>
      <c r="C1014" s="115"/>
      <c r="D1014" s="157" t="s">
        <v>554</v>
      </c>
      <c r="E1014" s="158">
        <v>63</v>
      </c>
      <c r="F1014" s="159">
        <v>107.69554999999997</v>
      </c>
      <c r="G1014" s="159">
        <v>10</v>
      </c>
      <c r="H1014" s="159">
        <v>0.54949999999999999</v>
      </c>
      <c r="I1014" s="159">
        <v>0</v>
      </c>
      <c r="J1014" s="160">
        <v>0</v>
      </c>
    </row>
    <row r="1015" spans="1:10">
      <c r="A1015" s="114"/>
      <c r="B1015" s="115"/>
      <c r="C1015" s="115"/>
      <c r="D1015" s="157" t="s">
        <v>535</v>
      </c>
      <c r="E1015" s="158">
        <v>6</v>
      </c>
      <c r="F1015" s="159">
        <v>64.644379999999998</v>
      </c>
      <c r="G1015" s="159">
        <v>1</v>
      </c>
      <c r="H1015" s="159">
        <v>15.276999999999999</v>
      </c>
      <c r="I1015" s="159">
        <v>0</v>
      </c>
      <c r="J1015" s="160">
        <v>0</v>
      </c>
    </row>
    <row r="1016" spans="1:10">
      <c r="A1016" s="114"/>
      <c r="B1016" s="115"/>
      <c r="C1016" s="115"/>
      <c r="D1016" s="157" t="s">
        <v>562</v>
      </c>
      <c r="E1016" s="158">
        <v>157</v>
      </c>
      <c r="F1016" s="159">
        <v>58.368989999999982</v>
      </c>
      <c r="G1016" s="159">
        <v>22</v>
      </c>
      <c r="H1016" s="159">
        <v>10.039709999999999</v>
      </c>
      <c r="I1016" s="159">
        <v>0</v>
      </c>
      <c r="J1016" s="160">
        <v>0</v>
      </c>
    </row>
    <row r="1017" spans="1:10">
      <c r="A1017" s="114"/>
      <c r="B1017" s="115"/>
      <c r="C1017" s="115"/>
      <c r="D1017" s="157" t="s">
        <v>556</v>
      </c>
      <c r="E1017" s="158">
        <v>58</v>
      </c>
      <c r="F1017" s="159">
        <v>9.3050900000000016</v>
      </c>
      <c r="G1017" s="159">
        <v>18</v>
      </c>
      <c r="H1017" s="159">
        <v>1.0646400000000003</v>
      </c>
      <c r="I1017" s="159">
        <v>0</v>
      </c>
      <c r="J1017" s="160">
        <v>0</v>
      </c>
    </row>
    <row r="1018" spans="1:10">
      <c r="A1018" s="114"/>
      <c r="B1018" s="115"/>
      <c r="C1018" s="115" t="s">
        <v>396</v>
      </c>
      <c r="D1018" s="157"/>
      <c r="E1018" s="158" t="s">
        <v>203</v>
      </c>
      <c r="F1018" s="159" t="s">
        <v>203</v>
      </c>
      <c r="G1018" s="159" t="s">
        <v>203</v>
      </c>
      <c r="H1018" s="159" t="s">
        <v>203</v>
      </c>
      <c r="I1018" s="159" t="s">
        <v>203</v>
      </c>
      <c r="J1018" s="160" t="s">
        <v>203</v>
      </c>
    </row>
    <row r="1019" spans="1:10">
      <c r="A1019" s="114"/>
      <c r="B1019" s="115"/>
      <c r="C1019" s="115"/>
      <c r="D1019" s="157" t="s">
        <v>551</v>
      </c>
      <c r="E1019" s="158">
        <v>1038</v>
      </c>
      <c r="F1019" s="159">
        <v>6736.4754200000025</v>
      </c>
      <c r="G1019" s="159">
        <v>94</v>
      </c>
      <c r="H1019" s="159">
        <v>637.20380999999998</v>
      </c>
      <c r="I1019" s="159">
        <v>0</v>
      </c>
      <c r="J1019" s="160">
        <v>0</v>
      </c>
    </row>
    <row r="1020" spans="1:10">
      <c r="A1020" s="114"/>
      <c r="B1020" s="115"/>
      <c r="C1020" s="115"/>
      <c r="D1020" s="157" t="s">
        <v>562</v>
      </c>
      <c r="E1020" s="158">
        <v>1249</v>
      </c>
      <c r="F1020" s="159">
        <v>430.46327999999988</v>
      </c>
      <c r="G1020" s="159">
        <v>430</v>
      </c>
      <c r="H1020" s="159">
        <v>175.14903000000007</v>
      </c>
      <c r="I1020" s="159">
        <v>8</v>
      </c>
      <c r="J1020" s="160">
        <v>3.9516999999999993</v>
      </c>
    </row>
    <row r="1021" spans="1:10">
      <c r="A1021" s="114"/>
      <c r="B1021" s="115"/>
      <c r="C1021" s="115"/>
      <c r="D1021" s="157" t="s">
        <v>534</v>
      </c>
      <c r="E1021" s="158">
        <v>118</v>
      </c>
      <c r="F1021" s="159">
        <v>22.276050000000001</v>
      </c>
      <c r="G1021" s="159">
        <v>3</v>
      </c>
      <c r="H1021" s="159">
        <v>1.0029999999999999E-2</v>
      </c>
      <c r="I1021" s="159">
        <v>0</v>
      </c>
      <c r="J1021" s="160">
        <v>0</v>
      </c>
    </row>
    <row r="1022" spans="1:10">
      <c r="A1022" s="114"/>
      <c r="B1022" s="115"/>
      <c r="C1022" s="115"/>
      <c r="D1022" s="157" t="s">
        <v>554</v>
      </c>
      <c r="E1022" s="158">
        <v>26</v>
      </c>
      <c r="F1022" s="159">
        <v>17.744879999999998</v>
      </c>
      <c r="G1022" s="159">
        <v>3</v>
      </c>
      <c r="H1022" s="159">
        <v>0.49</v>
      </c>
      <c r="I1022" s="159">
        <v>0</v>
      </c>
      <c r="J1022" s="160">
        <v>0</v>
      </c>
    </row>
    <row r="1023" spans="1:10">
      <c r="A1023" s="114"/>
      <c r="B1023" s="115"/>
      <c r="C1023" s="115"/>
      <c r="D1023" s="157" t="s">
        <v>609</v>
      </c>
      <c r="E1023" s="158">
        <v>19</v>
      </c>
      <c r="F1023" s="159">
        <v>7.7826300000000002</v>
      </c>
      <c r="G1023" s="159">
        <v>5</v>
      </c>
      <c r="H1023" s="159">
        <v>1.8510000000000002E-2</v>
      </c>
      <c r="I1023" s="159">
        <v>0</v>
      </c>
      <c r="J1023" s="160">
        <v>0</v>
      </c>
    </row>
    <row r="1024" spans="1:10">
      <c r="A1024" s="114"/>
      <c r="B1024" s="115"/>
      <c r="C1024" s="115" t="s">
        <v>397</v>
      </c>
      <c r="D1024" s="157"/>
      <c r="E1024" s="158" t="s">
        <v>203</v>
      </c>
      <c r="F1024" s="159" t="s">
        <v>203</v>
      </c>
      <c r="G1024" s="159" t="s">
        <v>203</v>
      </c>
      <c r="H1024" s="159" t="s">
        <v>203</v>
      </c>
      <c r="I1024" s="159" t="s">
        <v>203</v>
      </c>
      <c r="J1024" s="160" t="s">
        <v>203</v>
      </c>
    </row>
    <row r="1025" spans="1:10">
      <c r="A1025" s="114"/>
      <c r="B1025" s="115"/>
      <c r="C1025" s="115"/>
      <c r="D1025" s="157" t="s">
        <v>580</v>
      </c>
      <c r="E1025" s="158">
        <v>2977</v>
      </c>
      <c r="F1025" s="159">
        <v>6176.6142099999997</v>
      </c>
      <c r="G1025" s="159">
        <v>251</v>
      </c>
      <c r="H1025" s="159">
        <v>417.30669999999986</v>
      </c>
      <c r="I1025" s="159">
        <v>1</v>
      </c>
      <c r="J1025" s="160">
        <v>10.18</v>
      </c>
    </row>
    <row r="1026" spans="1:10">
      <c r="A1026" s="114"/>
      <c r="B1026" s="115"/>
      <c r="C1026" s="115"/>
      <c r="D1026" s="157" t="s">
        <v>556</v>
      </c>
      <c r="E1026" s="158">
        <v>1935</v>
      </c>
      <c r="F1026" s="159">
        <v>3446.5610700000025</v>
      </c>
      <c r="G1026" s="159">
        <v>370</v>
      </c>
      <c r="H1026" s="159">
        <v>670.37943999999993</v>
      </c>
      <c r="I1026" s="159">
        <v>2</v>
      </c>
      <c r="J1026" s="160">
        <v>2.1915</v>
      </c>
    </row>
    <row r="1027" spans="1:10">
      <c r="A1027" s="114"/>
      <c r="B1027" s="115"/>
      <c r="C1027" s="115"/>
      <c r="D1027" s="157" t="s">
        <v>614</v>
      </c>
      <c r="E1027" s="158">
        <v>151</v>
      </c>
      <c r="F1027" s="159">
        <v>3345.6887200000006</v>
      </c>
      <c r="G1027" s="159">
        <v>2</v>
      </c>
      <c r="H1027" s="159">
        <v>68.195999999999998</v>
      </c>
      <c r="I1027" s="159">
        <v>0</v>
      </c>
      <c r="J1027" s="160">
        <v>0</v>
      </c>
    </row>
    <row r="1028" spans="1:10">
      <c r="A1028" s="114"/>
      <c r="B1028" s="115"/>
      <c r="C1028" s="115"/>
      <c r="D1028" s="157" t="s">
        <v>567</v>
      </c>
      <c r="E1028" s="158">
        <v>148</v>
      </c>
      <c r="F1028" s="159">
        <v>1454.8049599999995</v>
      </c>
      <c r="G1028" s="159">
        <v>8</v>
      </c>
      <c r="H1028" s="159">
        <v>2.2074000000000003</v>
      </c>
      <c r="I1028" s="159">
        <v>0</v>
      </c>
      <c r="J1028" s="160">
        <v>0</v>
      </c>
    </row>
    <row r="1029" spans="1:10">
      <c r="A1029" s="114"/>
      <c r="B1029" s="115"/>
      <c r="C1029" s="115"/>
      <c r="D1029" s="157" t="s">
        <v>615</v>
      </c>
      <c r="E1029" s="158">
        <v>26</v>
      </c>
      <c r="F1029" s="159">
        <v>624.76999999999987</v>
      </c>
      <c r="G1029" s="159">
        <v>0</v>
      </c>
      <c r="H1029" s="159">
        <v>0</v>
      </c>
      <c r="I1029" s="159">
        <v>0</v>
      </c>
      <c r="J1029" s="160">
        <v>0</v>
      </c>
    </row>
    <row r="1030" spans="1:10">
      <c r="A1030" s="114"/>
      <c r="B1030" s="115" t="s">
        <v>398</v>
      </c>
      <c r="C1030" s="115"/>
      <c r="D1030" s="157"/>
      <c r="E1030" s="158" t="s">
        <v>203</v>
      </c>
      <c r="F1030" s="159" t="s">
        <v>203</v>
      </c>
      <c r="G1030" s="159" t="s">
        <v>203</v>
      </c>
      <c r="H1030" s="159" t="s">
        <v>203</v>
      </c>
      <c r="I1030" s="159" t="s">
        <v>203</v>
      </c>
      <c r="J1030" s="160" t="s">
        <v>203</v>
      </c>
    </row>
    <row r="1031" spans="1:10">
      <c r="A1031" s="114"/>
      <c r="B1031" s="115"/>
      <c r="C1031" s="115" t="s">
        <v>399</v>
      </c>
      <c r="D1031" s="157"/>
      <c r="E1031" s="158" t="s">
        <v>203</v>
      </c>
      <c r="F1031" s="159" t="s">
        <v>203</v>
      </c>
      <c r="G1031" s="159" t="s">
        <v>203</v>
      </c>
      <c r="H1031" s="159" t="s">
        <v>203</v>
      </c>
      <c r="I1031" s="159" t="s">
        <v>203</v>
      </c>
      <c r="J1031" s="160" t="s">
        <v>203</v>
      </c>
    </row>
    <row r="1032" spans="1:10">
      <c r="A1032" s="114"/>
      <c r="B1032" s="115"/>
      <c r="C1032" s="115"/>
      <c r="D1032" s="157" t="s">
        <v>534</v>
      </c>
      <c r="E1032" s="158">
        <v>1743</v>
      </c>
      <c r="F1032" s="159">
        <v>30969.748250000008</v>
      </c>
      <c r="G1032" s="159">
        <v>239</v>
      </c>
      <c r="H1032" s="159">
        <v>2813.9585600000005</v>
      </c>
      <c r="I1032" s="159">
        <v>5</v>
      </c>
      <c r="J1032" s="160">
        <v>16.63542</v>
      </c>
    </row>
    <row r="1033" spans="1:10">
      <c r="A1033" s="114"/>
      <c r="B1033" s="115"/>
      <c r="C1033" s="115"/>
      <c r="D1033" s="157" t="s">
        <v>217</v>
      </c>
      <c r="E1033" s="158">
        <v>881</v>
      </c>
      <c r="F1033" s="159">
        <v>7890.990929999999</v>
      </c>
      <c r="G1033" s="159">
        <v>357</v>
      </c>
      <c r="H1033" s="159">
        <v>2062.3402999999998</v>
      </c>
      <c r="I1033" s="159">
        <v>1</v>
      </c>
      <c r="J1033" s="160">
        <v>5</v>
      </c>
    </row>
    <row r="1034" spans="1:10">
      <c r="A1034" s="114"/>
      <c r="B1034" s="115"/>
      <c r="C1034" s="115"/>
      <c r="D1034" s="157" t="s">
        <v>551</v>
      </c>
      <c r="E1034" s="158">
        <v>1261</v>
      </c>
      <c r="F1034" s="159">
        <v>6021.6634700000041</v>
      </c>
      <c r="G1034" s="159">
        <v>330</v>
      </c>
      <c r="H1034" s="159">
        <v>1139.6443500000003</v>
      </c>
      <c r="I1034" s="159">
        <v>1</v>
      </c>
      <c r="J1034" s="160">
        <v>1.08E-3</v>
      </c>
    </row>
    <row r="1035" spans="1:10">
      <c r="A1035" s="114"/>
      <c r="B1035" s="115"/>
      <c r="C1035" s="115"/>
      <c r="D1035" s="157" t="s">
        <v>570</v>
      </c>
      <c r="E1035" s="158">
        <v>443</v>
      </c>
      <c r="F1035" s="159">
        <v>4784.0966900000012</v>
      </c>
      <c r="G1035" s="159">
        <v>62</v>
      </c>
      <c r="H1035" s="159">
        <v>387.63067999999993</v>
      </c>
      <c r="I1035" s="159">
        <v>0</v>
      </c>
      <c r="J1035" s="160">
        <v>0</v>
      </c>
    </row>
    <row r="1036" spans="1:10">
      <c r="A1036" s="114"/>
      <c r="B1036" s="115"/>
      <c r="C1036" s="115"/>
      <c r="D1036" s="157" t="s">
        <v>547</v>
      </c>
      <c r="E1036" s="158">
        <v>520</v>
      </c>
      <c r="F1036" s="159">
        <v>2234.357390000001</v>
      </c>
      <c r="G1036" s="159">
        <v>215</v>
      </c>
      <c r="H1036" s="159">
        <v>1287.07115</v>
      </c>
      <c r="I1036" s="159">
        <v>0</v>
      </c>
      <c r="J1036" s="160">
        <v>0</v>
      </c>
    </row>
    <row r="1037" spans="1:10">
      <c r="A1037" s="114"/>
      <c r="B1037" s="115"/>
      <c r="C1037" s="115" t="s">
        <v>400</v>
      </c>
      <c r="D1037" s="157"/>
      <c r="E1037" s="158" t="s">
        <v>203</v>
      </c>
      <c r="F1037" s="159" t="s">
        <v>203</v>
      </c>
      <c r="G1037" s="159" t="s">
        <v>203</v>
      </c>
      <c r="H1037" s="159" t="s">
        <v>203</v>
      </c>
      <c r="I1037" s="159" t="s">
        <v>203</v>
      </c>
      <c r="J1037" s="160" t="s">
        <v>203</v>
      </c>
    </row>
    <row r="1038" spans="1:10">
      <c r="A1038" s="114"/>
      <c r="B1038" s="115"/>
      <c r="C1038" s="115"/>
      <c r="D1038" s="157" t="s">
        <v>551</v>
      </c>
      <c r="E1038" s="158">
        <v>889</v>
      </c>
      <c r="F1038" s="159">
        <v>16782.629400000027</v>
      </c>
      <c r="G1038" s="159">
        <v>121</v>
      </c>
      <c r="H1038" s="159">
        <v>1780.2845599999998</v>
      </c>
      <c r="I1038" s="159">
        <v>0</v>
      </c>
      <c r="J1038" s="160">
        <v>0</v>
      </c>
    </row>
    <row r="1039" spans="1:10">
      <c r="A1039" s="114"/>
      <c r="B1039" s="115"/>
      <c r="C1039" s="115"/>
      <c r="D1039" s="157" t="s">
        <v>569</v>
      </c>
      <c r="E1039" s="158">
        <v>117</v>
      </c>
      <c r="F1039" s="159">
        <v>1477.6137300000003</v>
      </c>
      <c r="G1039" s="159">
        <v>0</v>
      </c>
      <c r="H1039" s="159">
        <v>0</v>
      </c>
      <c r="I1039" s="159">
        <v>0</v>
      </c>
      <c r="J1039" s="160">
        <v>0</v>
      </c>
    </row>
    <row r="1040" spans="1:10">
      <c r="A1040" s="114"/>
      <c r="B1040" s="115"/>
      <c r="C1040" s="115"/>
      <c r="D1040" s="157" t="s">
        <v>547</v>
      </c>
      <c r="E1040" s="158">
        <v>22</v>
      </c>
      <c r="F1040" s="159">
        <v>432.07839999999999</v>
      </c>
      <c r="G1040" s="159">
        <v>0</v>
      </c>
      <c r="H1040" s="159">
        <v>0</v>
      </c>
      <c r="I1040" s="159">
        <v>0</v>
      </c>
      <c r="J1040" s="160">
        <v>0</v>
      </c>
    </row>
    <row r="1041" spans="1:10">
      <c r="A1041" s="114"/>
      <c r="B1041" s="115"/>
      <c r="C1041" s="115"/>
      <c r="D1041" s="157" t="s">
        <v>583</v>
      </c>
      <c r="E1041" s="158">
        <v>24</v>
      </c>
      <c r="F1041" s="159">
        <v>318.28699999999998</v>
      </c>
      <c r="G1041" s="159">
        <v>0</v>
      </c>
      <c r="H1041" s="159">
        <v>0</v>
      </c>
      <c r="I1041" s="159">
        <v>0</v>
      </c>
      <c r="J1041" s="160">
        <v>0</v>
      </c>
    </row>
    <row r="1042" spans="1:10">
      <c r="A1042" s="114"/>
      <c r="B1042" s="115"/>
      <c r="C1042" s="115"/>
      <c r="D1042" s="157" t="s">
        <v>540</v>
      </c>
      <c r="E1042" s="158">
        <v>23</v>
      </c>
      <c r="F1042" s="159">
        <v>259.27564999999998</v>
      </c>
      <c r="G1042" s="159">
        <v>0</v>
      </c>
      <c r="H1042" s="159">
        <v>0</v>
      </c>
      <c r="I1042" s="159">
        <v>0</v>
      </c>
      <c r="J1042" s="160">
        <v>0</v>
      </c>
    </row>
    <row r="1043" spans="1:10">
      <c r="A1043" s="114"/>
      <c r="B1043" s="115"/>
      <c r="C1043" s="115" t="s">
        <v>401</v>
      </c>
      <c r="D1043" s="157"/>
      <c r="E1043" s="158" t="s">
        <v>203</v>
      </c>
      <c r="F1043" s="159" t="s">
        <v>203</v>
      </c>
      <c r="G1043" s="159" t="s">
        <v>203</v>
      </c>
      <c r="H1043" s="159" t="s">
        <v>203</v>
      </c>
      <c r="I1043" s="159" t="s">
        <v>203</v>
      </c>
      <c r="J1043" s="160" t="s">
        <v>203</v>
      </c>
    </row>
    <row r="1044" spans="1:10">
      <c r="A1044" s="114"/>
      <c r="B1044" s="115"/>
      <c r="C1044" s="115"/>
      <c r="D1044" s="157" t="s">
        <v>551</v>
      </c>
      <c r="E1044" s="158">
        <v>3293</v>
      </c>
      <c r="F1044" s="159">
        <v>9876.3032799999928</v>
      </c>
      <c r="G1044" s="159">
        <v>220</v>
      </c>
      <c r="H1044" s="159">
        <v>461.2371</v>
      </c>
      <c r="I1044" s="159">
        <v>0</v>
      </c>
      <c r="J1044" s="160">
        <v>0</v>
      </c>
    </row>
    <row r="1045" spans="1:10">
      <c r="A1045" s="114"/>
      <c r="B1045" s="115"/>
      <c r="C1045" s="115"/>
      <c r="D1045" s="157" t="s">
        <v>540</v>
      </c>
      <c r="E1045" s="158">
        <v>655</v>
      </c>
      <c r="F1045" s="159">
        <v>2322.5182000000004</v>
      </c>
      <c r="G1045" s="159">
        <v>77</v>
      </c>
      <c r="H1045" s="159">
        <v>261.57123000000001</v>
      </c>
      <c r="I1045" s="159">
        <v>1</v>
      </c>
      <c r="J1045" s="160">
        <v>2.5271999999999997</v>
      </c>
    </row>
    <row r="1046" spans="1:10">
      <c r="A1046" s="114"/>
      <c r="B1046" s="115"/>
      <c r="C1046" s="115"/>
      <c r="D1046" s="157" t="s">
        <v>544</v>
      </c>
      <c r="E1046" s="158">
        <v>671</v>
      </c>
      <c r="F1046" s="159">
        <v>692.1430499999999</v>
      </c>
      <c r="G1046" s="159">
        <v>56</v>
      </c>
      <c r="H1046" s="159">
        <v>43.591949999999997</v>
      </c>
      <c r="I1046" s="159">
        <v>1</v>
      </c>
      <c r="J1046" s="160">
        <v>0.70799999999999996</v>
      </c>
    </row>
    <row r="1047" spans="1:10">
      <c r="A1047" s="114"/>
      <c r="B1047" s="115"/>
      <c r="C1047" s="115"/>
      <c r="D1047" s="157" t="s">
        <v>534</v>
      </c>
      <c r="E1047" s="158">
        <v>46</v>
      </c>
      <c r="F1047" s="159">
        <v>446.17165000000006</v>
      </c>
      <c r="G1047" s="159">
        <v>4</v>
      </c>
      <c r="H1047" s="159">
        <v>24.958559999999999</v>
      </c>
      <c r="I1047" s="159">
        <v>0</v>
      </c>
      <c r="J1047" s="160">
        <v>0</v>
      </c>
    </row>
    <row r="1048" spans="1:10">
      <c r="A1048" s="114"/>
      <c r="B1048" s="115"/>
      <c r="C1048" s="115"/>
      <c r="D1048" s="157" t="s">
        <v>547</v>
      </c>
      <c r="E1048" s="158">
        <v>287</v>
      </c>
      <c r="F1048" s="159">
        <v>90.756719999999987</v>
      </c>
      <c r="G1048" s="159">
        <v>13</v>
      </c>
      <c r="H1048" s="159">
        <v>0.15664</v>
      </c>
      <c r="I1048" s="159">
        <v>0</v>
      </c>
      <c r="J1048" s="160">
        <v>0</v>
      </c>
    </row>
    <row r="1049" spans="1:10">
      <c r="A1049" s="114"/>
      <c r="B1049" s="115"/>
      <c r="C1049" s="115" t="s">
        <v>402</v>
      </c>
      <c r="D1049" s="157"/>
      <c r="E1049" s="158" t="s">
        <v>203</v>
      </c>
      <c r="F1049" s="159" t="s">
        <v>203</v>
      </c>
      <c r="G1049" s="159" t="s">
        <v>203</v>
      </c>
      <c r="H1049" s="159" t="s">
        <v>203</v>
      </c>
      <c r="I1049" s="159" t="s">
        <v>203</v>
      </c>
      <c r="J1049" s="160" t="s">
        <v>203</v>
      </c>
    </row>
    <row r="1050" spans="1:10">
      <c r="A1050" s="114"/>
      <c r="B1050" s="115"/>
      <c r="C1050" s="115"/>
      <c r="D1050" s="157" t="s">
        <v>551</v>
      </c>
      <c r="E1050" s="158">
        <v>6010</v>
      </c>
      <c r="F1050" s="159">
        <v>123261.48360000001</v>
      </c>
      <c r="G1050" s="159">
        <v>800</v>
      </c>
      <c r="H1050" s="159">
        <v>13724.833879999998</v>
      </c>
      <c r="I1050" s="159">
        <v>0</v>
      </c>
      <c r="J1050" s="160">
        <v>0</v>
      </c>
    </row>
    <row r="1051" spans="1:10">
      <c r="A1051" s="114"/>
      <c r="B1051" s="115"/>
      <c r="C1051" s="115"/>
      <c r="D1051" s="157" t="s">
        <v>547</v>
      </c>
      <c r="E1051" s="158">
        <v>1217</v>
      </c>
      <c r="F1051" s="159">
        <v>17678.708470000005</v>
      </c>
      <c r="G1051" s="159">
        <v>142</v>
      </c>
      <c r="H1051" s="159">
        <v>742.27340000000004</v>
      </c>
      <c r="I1051" s="159">
        <v>0</v>
      </c>
      <c r="J1051" s="160">
        <v>0</v>
      </c>
    </row>
    <row r="1052" spans="1:10">
      <c r="A1052" s="114"/>
      <c r="B1052" s="115"/>
      <c r="C1052" s="115"/>
      <c r="D1052" s="157" t="s">
        <v>570</v>
      </c>
      <c r="E1052" s="158">
        <v>875</v>
      </c>
      <c r="F1052" s="159">
        <v>13149.262559999999</v>
      </c>
      <c r="G1052" s="159">
        <v>109</v>
      </c>
      <c r="H1052" s="159">
        <v>1542.3120000000004</v>
      </c>
      <c r="I1052" s="159">
        <v>0</v>
      </c>
      <c r="J1052" s="160">
        <v>0</v>
      </c>
    </row>
    <row r="1053" spans="1:10">
      <c r="A1053" s="114"/>
      <c r="B1053" s="115"/>
      <c r="C1053" s="115"/>
      <c r="D1053" s="157" t="s">
        <v>567</v>
      </c>
      <c r="E1053" s="158">
        <v>385</v>
      </c>
      <c r="F1053" s="159">
        <v>7306.8463099999972</v>
      </c>
      <c r="G1053" s="159">
        <v>13</v>
      </c>
      <c r="H1053" s="159">
        <v>174.64733999999999</v>
      </c>
      <c r="I1053" s="159">
        <v>0</v>
      </c>
      <c r="J1053" s="160">
        <v>0</v>
      </c>
    </row>
    <row r="1054" spans="1:10">
      <c r="A1054" s="114"/>
      <c r="B1054" s="115"/>
      <c r="C1054" s="115"/>
      <c r="D1054" s="157" t="s">
        <v>583</v>
      </c>
      <c r="E1054" s="158">
        <v>410</v>
      </c>
      <c r="F1054" s="159">
        <v>5627.5547499999984</v>
      </c>
      <c r="G1054" s="159">
        <v>35</v>
      </c>
      <c r="H1054" s="159">
        <v>374.87191999999999</v>
      </c>
      <c r="I1054" s="159">
        <v>0</v>
      </c>
      <c r="J1054" s="160">
        <v>0</v>
      </c>
    </row>
    <row r="1055" spans="1:10">
      <c r="A1055" s="114"/>
      <c r="B1055" s="115"/>
      <c r="C1055" s="115" t="s">
        <v>403</v>
      </c>
      <c r="D1055" s="157"/>
      <c r="E1055" s="158" t="s">
        <v>203</v>
      </c>
      <c r="F1055" s="159" t="s">
        <v>203</v>
      </c>
      <c r="G1055" s="159" t="s">
        <v>203</v>
      </c>
      <c r="H1055" s="159" t="s">
        <v>203</v>
      </c>
      <c r="I1055" s="159" t="s">
        <v>203</v>
      </c>
      <c r="J1055" s="160" t="s">
        <v>203</v>
      </c>
    </row>
    <row r="1056" spans="1:10">
      <c r="A1056" s="114"/>
      <c r="B1056" s="115"/>
      <c r="C1056" s="115"/>
      <c r="D1056" s="157" t="s">
        <v>541</v>
      </c>
      <c r="E1056" s="158">
        <v>368</v>
      </c>
      <c r="F1056" s="159">
        <v>1512.0125300000002</v>
      </c>
      <c r="G1056" s="159">
        <v>205</v>
      </c>
      <c r="H1056" s="159">
        <v>881.02293999999995</v>
      </c>
      <c r="I1056" s="159">
        <v>0</v>
      </c>
      <c r="J1056" s="160">
        <v>0</v>
      </c>
    </row>
    <row r="1057" spans="1:10">
      <c r="A1057" s="114"/>
      <c r="B1057" s="115"/>
      <c r="C1057" s="115"/>
      <c r="D1057" s="157" t="s">
        <v>546</v>
      </c>
      <c r="E1057" s="158">
        <v>1146</v>
      </c>
      <c r="F1057" s="159">
        <v>1403.176390000001</v>
      </c>
      <c r="G1057" s="159">
        <v>379</v>
      </c>
      <c r="H1057" s="159">
        <v>594.00427999999999</v>
      </c>
      <c r="I1057" s="159">
        <v>0</v>
      </c>
      <c r="J1057" s="160">
        <v>0</v>
      </c>
    </row>
    <row r="1058" spans="1:10">
      <c r="A1058" s="114"/>
      <c r="B1058" s="115"/>
      <c r="C1058" s="115"/>
      <c r="D1058" s="157" t="s">
        <v>553</v>
      </c>
      <c r="E1058" s="158">
        <v>151</v>
      </c>
      <c r="F1058" s="159">
        <v>1228.5099600000005</v>
      </c>
      <c r="G1058" s="159">
        <v>7</v>
      </c>
      <c r="H1058" s="159">
        <v>19.824000000000002</v>
      </c>
      <c r="I1058" s="159">
        <v>0</v>
      </c>
      <c r="J1058" s="160">
        <v>0</v>
      </c>
    </row>
    <row r="1059" spans="1:10">
      <c r="A1059" s="114"/>
      <c r="B1059" s="115"/>
      <c r="C1059" s="115"/>
      <c r="D1059" s="157" t="s">
        <v>551</v>
      </c>
      <c r="E1059" s="158">
        <v>51</v>
      </c>
      <c r="F1059" s="159">
        <v>741.56399999999985</v>
      </c>
      <c r="G1059" s="159">
        <v>3</v>
      </c>
      <c r="H1059" s="159">
        <v>27.735599999999998</v>
      </c>
      <c r="I1059" s="159">
        <v>0</v>
      </c>
      <c r="J1059" s="160">
        <v>0</v>
      </c>
    </row>
    <row r="1060" spans="1:10">
      <c r="A1060" s="114"/>
      <c r="B1060" s="115"/>
      <c r="C1060" s="115"/>
      <c r="D1060" s="157" t="s">
        <v>577</v>
      </c>
      <c r="E1060" s="158">
        <v>94</v>
      </c>
      <c r="F1060" s="159">
        <v>735.22942</v>
      </c>
      <c r="G1060" s="159">
        <v>52</v>
      </c>
      <c r="H1060" s="159">
        <v>562.15487999999993</v>
      </c>
      <c r="I1060" s="159">
        <v>0</v>
      </c>
      <c r="J1060" s="160">
        <v>0</v>
      </c>
    </row>
    <row r="1061" spans="1:10">
      <c r="A1061" s="114"/>
      <c r="B1061" s="115"/>
      <c r="C1061" s="115" t="s">
        <v>285</v>
      </c>
      <c r="D1061" s="157"/>
      <c r="E1061" s="158" t="s">
        <v>203</v>
      </c>
      <c r="F1061" s="159" t="s">
        <v>203</v>
      </c>
      <c r="G1061" s="159" t="s">
        <v>203</v>
      </c>
      <c r="H1061" s="159" t="s">
        <v>203</v>
      </c>
      <c r="I1061" s="159" t="s">
        <v>203</v>
      </c>
      <c r="J1061" s="160" t="s">
        <v>203</v>
      </c>
    </row>
    <row r="1062" spans="1:10">
      <c r="A1062" s="114"/>
      <c r="B1062" s="115"/>
      <c r="C1062" s="115"/>
      <c r="D1062" s="157" t="s">
        <v>551</v>
      </c>
      <c r="E1062" s="158">
        <v>396</v>
      </c>
      <c r="F1062" s="159">
        <v>6178.4522099999976</v>
      </c>
      <c r="G1062" s="159">
        <v>101</v>
      </c>
      <c r="H1062" s="159">
        <v>1122.9960899999999</v>
      </c>
      <c r="I1062" s="159">
        <v>0</v>
      </c>
      <c r="J1062" s="160">
        <v>0</v>
      </c>
    </row>
    <row r="1063" spans="1:10">
      <c r="A1063" s="114"/>
      <c r="B1063" s="115"/>
      <c r="C1063" s="115"/>
      <c r="D1063" s="157" t="s">
        <v>572</v>
      </c>
      <c r="E1063" s="158">
        <v>173</v>
      </c>
      <c r="F1063" s="159">
        <v>2829.6106499999996</v>
      </c>
      <c r="G1063" s="159">
        <v>42</v>
      </c>
      <c r="H1063" s="159">
        <v>551.9840999999999</v>
      </c>
      <c r="I1063" s="159">
        <v>1</v>
      </c>
      <c r="J1063" s="160">
        <v>13.2</v>
      </c>
    </row>
    <row r="1064" spans="1:10">
      <c r="A1064" s="114"/>
      <c r="B1064" s="115"/>
      <c r="C1064" s="115"/>
      <c r="D1064" s="157" t="s">
        <v>546</v>
      </c>
      <c r="E1064" s="158">
        <v>1863</v>
      </c>
      <c r="F1064" s="159">
        <v>1977.1987500000032</v>
      </c>
      <c r="G1064" s="159">
        <v>847</v>
      </c>
      <c r="H1064" s="159">
        <v>1168.493100000001</v>
      </c>
      <c r="I1064" s="159">
        <v>3</v>
      </c>
      <c r="J1064" s="160">
        <v>3.048</v>
      </c>
    </row>
    <row r="1065" spans="1:10">
      <c r="A1065" s="114"/>
      <c r="B1065" s="115"/>
      <c r="C1065" s="115"/>
      <c r="D1065" s="157" t="s">
        <v>554</v>
      </c>
      <c r="E1065" s="158">
        <v>216</v>
      </c>
      <c r="F1065" s="159">
        <v>1902.8530400000004</v>
      </c>
      <c r="G1065" s="159">
        <v>96</v>
      </c>
      <c r="H1065" s="159">
        <v>640.68143999999995</v>
      </c>
      <c r="I1065" s="159">
        <v>7</v>
      </c>
      <c r="J1065" s="160">
        <v>25.332000000000001</v>
      </c>
    </row>
    <row r="1066" spans="1:10">
      <c r="A1066" s="114"/>
      <c r="B1066" s="115"/>
      <c r="C1066" s="115"/>
      <c r="D1066" s="157" t="s">
        <v>547</v>
      </c>
      <c r="E1066" s="158">
        <v>201</v>
      </c>
      <c r="F1066" s="159">
        <v>1865.4899</v>
      </c>
      <c r="G1066" s="159">
        <v>140</v>
      </c>
      <c r="H1066" s="159">
        <v>1272.3492200000001</v>
      </c>
      <c r="I1066" s="159">
        <v>2</v>
      </c>
      <c r="J1066" s="160">
        <v>16.33352</v>
      </c>
    </row>
    <row r="1067" spans="1:10">
      <c r="A1067" s="114"/>
      <c r="B1067" s="115"/>
      <c r="C1067" s="115" t="s">
        <v>248</v>
      </c>
      <c r="D1067" s="157"/>
      <c r="E1067" s="158" t="s">
        <v>203</v>
      </c>
      <c r="F1067" s="159" t="s">
        <v>203</v>
      </c>
      <c r="G1067" s="159" t="s">
        <v>203</v>
      </c>
      <c r="H1067" s="159" t="s">
        <v>203</v>
      </c>
      <c r="I1067" s="159" t="s">
        <v>203</v>
      </c>
      <c r="J1067" s="160" t="s">
        <v>203</v>
      </c>
    </row>
    <row r="1068" spans="1:10">
      <c r="A1068" s="114"/>
      <c r="B1068" s="115"/>
      <c r="C1068" s="115"/>
      <c r="D1068" s="157" t="s">
        <v>540</v>
      </c>
      <c r="E1068" s="158">
        <v>21</v>
      </c>
      <c r="F1068" s="159">
        <v>310.79540000000003</v>
      </c>
      <c r="G1068" s="159">
        <v>6</v>
      </c>
      <c r="H1068" s="159">
        <v>82.293599999999998</v>
      </c>
      <c r="I1068" s="159">
        <v>0</v>
      </c>
      <c r="J1068" s="160">
        <v>0</v>
      </c>
    </row>
    <row r="1069" spans="1:10">
      <c r="A1069" s="114"/>
      <c r="B1069" s="115"/>
      <c r="C1069" s="115"/>
      <c r="D1069" s="157" t="s">
        <v>562</v>
      </c>
      <c r="E1069" s="158">
        <v>20</v>
      </c>
      <c r="F1069" s="159">
        <v>4.6619999999999999</v>
      </c>
      <c r="G1069" s="159">
        <v>3</v>
      </c>
      <c r="H1069" s="159">
        <v>0.52200000000000002</v>
      </c>
      <c r="I1069" s="159">
        <v>0</v>
      </c>
      <c r="J1069" s="160">
        <v>0</v>
      </c>
    </row>
    <row r="1070" spans="1:10">
      <c r="A1070" s="114"/>
      <c r="B1070" s="115"/>
      <c r="C1070" s="115"/>
      <c r="D1070" s="157" t="s">
        <v>217</v>
      </c>
      <c r="E1070" s="158">
        <v>1</v>
      </c>
      <c r="F1070" s="159">
        <v>3.78</v>
      </c>
      <c r="G1070" s="159">
        <v>1</v>
      </c>
      <c r="H1070" s="159">
        <v>3.78</v>
      </c>
      <c r="I1070" s="159">
        <v>0</v>
      </c>
      <c r="J1070" s="160">
        <v>0</v>
      </c>
    </row>
    <row r="1071" spans="1:10">
      <c r="A1071" s="114"/>
      <c r="B1071" s="115"/>
      <c r="C1071" s="115" t="s">
        <v>404</v>
      </c>
      <c r="D1071" s="157"/>
      <c r="E1071" s="158" t="s">
        <v>203</v>
      </c>
      <c r="F1071" s="159" t="s">
        <v>203</v>
      </c>
      <c r="G1071" s="159" t="s">
        <v>203</v>
      </c>
      <c r="H1071" s="159" t="s">
        <v>203</v>
      </c>
      <c r="I1071" s="159" t="s">
        <v>203</v>
      </c>
      <c r="J1071" s="160" t="s">
        <v>203</v>
      </c>
    </row>
    <row r="1072" spans="1:10">
      <c r="A1072" s="114"/>
      <c r="B1072" s="115"/>
      <c r="C1072" s="115"/>
      <c r="D1072" s="157" t="s">
        <v>551</v>
      </c>
      <c r="E1072" s="158">
        <v>592</v>
      </c>
      <c r="F1072" s="159">
        <v>7021.19884</v>
      </c>
      <c r="G1072" s="159">
        <v>115</v>
      </c>
      <c r="H1072" s="159">
        <v>872.32003000000009</v>
      </c>
      <c r="I1072" s="159">
        <v>0</v>
      </c>
      <c r="J1072" s="160">
        <v>0</v>
      </c>
    </row>
    <row r="1073" spans="1:10">
      <c r="A1073" s="114"/>
      <c r="B1073" s="115"/>
      <c r="C1073" s="115"/>
      <c r="D1073" s="157" t="s">
        <v>547</v>
      </c>
      <c r="E1073" s="158">
        <v>749</v>
      </c>
      <c r="F1073" s="159">
        <v>5474.8868100000009</v>
      </c>
      <c r="G1073" s="159">
        <v>45</v>
      </c>
      <c r="H1073" s="159">
        <v>216.13895999999997</v>
      </c>
      <c r="I1073" s="159">
        <v>1</v>
      </c>
      <c r="J1073" s="160">
        <v>0.04</v>
      </c>
    </row>
    <row r="1074" spans="1:10">
      <c r="A1074" s="114"/>
      <c r="B1074" s="115"/>
      <c r="C1074" s="115"/>
      <c r="D1074" s="157" t="s">
        <v>570</v>
      </c>
      <c r="E1074" s="158">
        <v>519</v>
      </c>
      <c r="F1074" s="159">
        <v>4344.6792299999997</v>
      </c>
      <c r="G1074" s="159">
        <v>48</v>
      </c>
      <c r="H1074" s="159">
        <v>261.33877000000007</v>
      </c>
      <c r="I1074" s="159">
        <v>1</v>
      </c>
      <c r="J1074" s="160">
        <v>4.0799999999999996E-2</v>
      </c>
    </row>
    <row r="1075" spans="1:10">
      <c r="A1075" s="114"/>
      <c r="B1075" s="115"/>
      <c r="C1075" s="115"/>
      <c r="D1075" s="157" t="s">
        <v>534</v>
      </c>
      <c r="E1075" s="158">
        <v>514</v>
      </c>
      <c r="F1075" s="159">
        <v>3851.67607</v>
      </c>
      <c r="G1075" s="159">
        <v>16</v>
      </c>
      <c r="H1075" s="159">
        <v>63.728400000000008</v>
      </c>
      <c r="I1075" s="159">
        <v>0</v>
      </c>
      <c r="J1075" s="160">
        <v>0</v>
      </c>
    </row>
    <row r="1076" spans="1:10">
      <c r="A1076" s="114"/>
      <c r="B1076" s="115"/>
      <c r="C1076" s="115"/>
      <c r="D1076" s="157" t="s">
        <v>556</v>
      </c>
      <c r="E1076" s="158">
        <v>254</v>
      </c>
      <c r="F1076" s="159">
        <v>3281.1782800000015</v>
      </c>
      <c r="G1076" s="159">
        <v>16</v>
      </c>
      <c r="H1076" s="159">
        <v>92.328459999999993</v>
      </c>
      <c r="I1076" s="159">
        <v>1</v>
      </c>
      <c r="J1076" s="160">
        <v>0.28799999999999998</v>
      </c>
    </row>
    <row r="1077" spans="1:10">
      <c r="A1077" s="114"/>
      <c r="B1077" s="115" t="s">
        <v>405</v>
      </c>
      <c r="C1077" s="115"/>
      <c r="D1077" s="157"/>
      <c r="E1077" s="158" t="s">
        <v>203</v>
      </c>
      <c r="F1077" s="159" t="s">
        <v>203</v>
      </c>
      <c r="G1077" s="159" t="s">
        <v>203</v>
      </c>
      <c r="H1077" s="159" t="s">
        <v>203</v>
      </c>
      <c r="I1077" s="159" t="s">
        <v>203</v>
      </c>
      <c r="J1077" s="160" t="s">
        <v>203</v>
      </c>
    </row>
    <row r="1078" spans="1:10">
      <c r="A1078" s="114"/>
      <c r="B1078" s="115"/>
      <c r="C1078" s="115" t="s">
        <v>406</v>
      </c>
      <c r="D1078" s="157"/>
      <c r="E1078" s="158" t="s">
        <v>203</v>
      </c>
      <c r="F1078" s="159" t="s">
        <v>203</v>
      </c>
      <c r="G1078" s="159" t="s">
        <v>203</v>
      </c>
      <c r="H1078" s="159" t="s">
        <v>203</v>
      </c>
      <c r="I1078" s="159" t="s">
        <v>203</v>
      </c>
      <c r="J1078" s="160" t="s">
        <v>203</v>
      </c>
    </row>
    <row r="1079" spans="1:10">
      <c r="A1079" s="114"/>
      <c r="B1079" s="115"/>
      <c r="C1079" s="115"/>
      <c r="D1079" s="157" t="s">
        <v>554</v>
      </c>
      <c r="E1079" s="158">
        <v>641</v>
      </c>
      <c r="F1079" s="159">
        <v>4445.0284500000034</v>
      </c>
      <c r="G1079" s="159">
        <v>206</v>
      </c>
      <c r="H1079" s="159">
        <v>1951.2888100000007</v>
      </c>
      <c r="I1079" s="159">
        <v>0</v>
      </c>
      <c r="J1079" s="160">
        <v>0</v>
      </c>
    </row>
    <row r="1080" spans="1:10">
      <c r="A1080" s="114"/>
      <c r="B1080" s="115"/>
      <c r="C1080" s="115"/>
      <c r="D1080" s="157" t="s">
        <v>551</v>
      </c>
      <c r="E1080" s="158">
        <v>364</v>
      </c>
      <c r="F1080" s="159">
        <v>3940.3992200000002</v>
      </c>
      <c r="G1080" s="159">
        <v>123</v>
      </c>
      <c r="H1080" s="159">
        <v>1082.5704599999999</v>
      </c>
      <c r="I1080" s="159">
        <v>0</v>
      </c>
      <c r="J1080" s="160">
        <v>0</v>
      </c>
    </row>
    <row r="1081" spans="1:10">
      <c r="A1081" s="114"/>
      <c r="B1081" s="115"/>
      <c r="C1081" s="115"/>
      <c r="D1081" s="157" t="s">
        <v>553</v>
      </c>
      <c r="E1081" s="158">
        <v>659</v>
      </c>
      <c r="F1081" s="159">
        <v>882.67951999999991</v>
      </c>
      <c r="G1081" s="159">
        <v>46</v>
      </c>
      <c r="H1081" s="159">
        <v>52.782079999999986</v>
      </c>
      <c r="I1081" s="159">
        <v>0</v>
      </c>
      <c r="J1081" s="160">
        <v>0</v>
      </c>
    </row>
    <row r="1082" spans="1:10">
      <c r="A1082" s="114"/>
      <c r="B1082" s="115"/>
      <c r="C1082" s="115"/>
      <c r="D1082" s="157" t="s">
        <v>534</v>
      </c>
      <c r="E1082" s="158">
        <v>248</v>
      </c>
      <c r="F1082" s="159">
        <v>821.83593000000019</v>
      </c>
      <c r="G1082" s="159">
        <v>81</v>
      </c>
      <c r="H1082" s="159">
        <v>508.26261</v>
      </c>
      <c r="I1082" s="159">
        <v>0</v>
      </c>
      <c r="J1082" s="160">
        <v>0</v>
      </c>
    </row>
    <row r="1083" spans="1:10">
      <c r="A1083" s="114"/>
      <c r="B1083" s="115"/>
      <c r="C1083" s="115"/>
      <c r="D1083" s="157" t="s">
        <v>535</v>
      </c>
      <c r="E1083" s="158">
        <v>69</v>
      </c>
      <c r="F1083" s="159">
        <v>375.86064000000005</v>
      </c>
      <c r="G1083" s="159">
        <v>8</v>
      </c>
      <c r="H1083" s="159">
        <v>6.4505000000000008</v>
      </c>
      <c r="I1083" s="159">
        <v>0</v>
      </c>
      <c r="J1083" s="160">
        <v>0</v>
      </c>
    </row>
    <row r="1084" spans="1:10">
      <c r="A1084" s="114"/>
      <c r="B1084" s="115"/>
      <c r="C1084" s="115" t="s">
        <v>407</v>
      </c>
      <c r="D1084" s="157"/>
      <c r="E1084" s="158" t="s">
        <v>203</v>
      </c>
      <c r="F1084" s="159" t="s">
        <v>203</v>
      </c>
      <c r="G1084" s="159" t="s">
        <v>203</v>
      </c>
      <c r="H1084" s="159" t="s">
        <v>203</v>
      </c>
      <c r="I1084" s="159" t="s">
        <v>203</v>
      </c>
      <c r="J1084" s="160" t="s">
        <v>203</v>
      </c>
    </row>
    <row r="1085" spans="1:10">
      <c r="A1085" s="114"/>
      <c r="B1085" s="115"/>
      <c r="C1085" s="115"/>
      <c r="D1085" s="157" t="s">
        <v>546</v>
      </c>
      <c r="E1085" s="158">
        <v>445</v>
      </c>
      <c r="F1085" s="159">
        <v>1203.1038500000002</v>
      </c>
      <c r="G1085" s="159">
        <v>49</v>
      </c>
      <c r="H1085" s="159">
        <v>65.300399999999996</v>
      </c>
      <c r="I1085" s="159">
        <v>0</v>
      </c>
      <c r="J1085" s="160">
        <v>0</v>
      </c>
    </row>
    <row r="1086" spans="1:10">
      <c r="A1086" s="114"/>
      <c r="B1086" s="115"/>
      <c r="C1086" s="115"/>
      <c r="D1086" s="157" t="s">
        <v>544</v>
      </c>
      <c r="E1086" s="158">
        <v>493</v>
      </c>
      <c r="F1086" s="159">
        <v>523.03077000000008</v>
      </c>
      <c r="G1086" s="159">
        <v>266</v>
      </c>
      <c r="H1086" s="159">
        <v>210.31179000000012</v>
      </c>
      <c r="I1086" s="159">
        <v>4</v>
      </c>
      <c r="J1086" s="160">
        <v>0.84199999999999997</v>
      </c>
    </row>
    <row r="1087" spans="1:10">
      <c r="A1087" s="114"/>
      <c r="B1087" s="115"/>
      <c r="C1087" s="115"/>
      <c r="D1087" s="157" t="s">
        <v>534</v>
      </c>
      <c r="E1087" s="158">
        <v>130</v>
      </c>
      <c r="F1087" s="159">
        <v>343.23642000000001</v>
      </c>
      <c r="G1087" s="159">
        <v>90</v>
      </c>
      <c r="H1087" s="159">
        <v>165.10798999999997</v>
      </c>
      <c r="I1087" s="159">
        <v>0</v>
      </c>
      <c r="J1087" s="160">
        <v>0</v>
      </c>
    </row>
    <row r="1088" spans="1:10">
      <c r="A1088" s="114"/>
      <c r="B1088" s="115"/>
      <c r="C1088" s="115"/>
      <c r="D1088" s="157" t="s">
        <v>551</v>
      </c>
      <c r="E1088" s="158">
        <v>167</v>
      </c>
      <c r="F1088" s="159">
        <v>342.64619999999996</v>
      </c>
      <c r="G1088" s="159">
        <v>41</v>
      </c>
      <c r="H1088" s="159">
        <v>60.155999999999999</v>
      </c>
      <c r="I1088" s="159">
        <v>0</v>
      </c>
      <c r="J1088" s="160">
        <v>0</v>
      </c>
    </row>
    <row r="1089" spans="1:10">
      <c r="A1089" s="114"/>
      <c r="B1089" s="115"/>
      <c r="C1089" s="115"/>
      <c r="D1089" s="157" t="s">
        <v>557</v>
      </c>
      <c r="E1089" s="158">
        <v>110</v>
      </c>
      <c r="F1089" s="159">
        <v>249.87299999999996</v>
      </c>
      <c r="G1089" s="159">
        <v>25</v>
      </c>
      <c r="H1089" s="159">
        <v>59.086750000000002</v>
      </c>
      <c r="I1089" s="159">
        <v>0</v>
      </c>
      <c r="J1089" s="160">
        <v>0</v>
      </c>
    </row>
    <row r="1090" spans="1:10">
      <c r="A1090" s="114"/>
      <c r="B1090" s="115"/>
      <c r="C1090" s="115" t="s">
        <v>402</v>
      </c>
      <c r="D1090" s="157"/>
      <c r="E1090" s="158" t="s">
        <v>203</v>
      </c>
      <c r="F1090" s="159" t="s">
        <v>203</v>
      </c>
      <c r="G1090" s="159" t="s">
        <v>203</v>
      </c>
      <c r="H1090" s="159" t="s">
        <v>203</v>
      </c>
      <c r="I1090" s="159" t="s">
        <v>203</v>
      </c>
      <c r="J1090" s="160" t="s">
        <v>203</v>
      </c>
    </row>
    <row r="1091" spans="1:10">
      <c r="A1091" s="114"/>
      <c r="B1091" s="115"/>
      <c r="C1091" s="115"/>
      <c r="D1091" s="157" t="s">
        <v>551</v>
      </c>
      <c r="E1091" s="158">
        <v>899</v>
      </c>
      <c r="F1091" s="159">
        <v>6729.7490799999996</v>
      </c>
      <c r="G1091" s="159">
        <v>151</v>
      </c>
      <c r="H1091" s="159">
        <v>886.31302999999991</v>
      </c>
      <c r="I1091" s="159">
        <v>0</v>
      </c>
      <c r="J1091" s="160">
        <v>0</v>
      </c>
    </row>
    <row r="1092" spans="1:10">
      <c r="A1092" s="114"/>
      <c r="B1092" s="115"/>
      <c r="C1092" s="115"/>
      <c r="D1092" s="157" t="s">
        <v>553</v>
      </c>
      <c r="E1092" s="158">
        <v>24</v>
      </c>
      <c r="F1092" s="159">
        <v>203.59319999999997</v>
      </c>
      <c r="G1092" s="159">
        <v>7</v>
      </c>
      <c r="H1092" s="159">
        <v>38.43</v>
      </c>
      <c r="I1092" s="159">
        <v>0</v>
      </c>
      <c r="J1092" s="160">
        <v>0</v>
      </c>
    </row>
    <row r="1093" spans="1:10">
      <c r="A1093" s="114"/>
      <c r="B1093" s="115"/>
      <c r="C1093" s="115"/>
      <c r="D1093" s="157" t="s">
        <v>547</v>
      </c>
      <c r="E1093" s="158">
        <v>5</v>
      </c>
      <c r="F1093" s="159">
        <v>52.804000000000002</v>
      </c>
      <c r="G1093" s="159">
        <v>0</v>
      </c>
      <c r="H1093" s="159">
        <v>0</v>
      </c>
      <c r="I1093" s="159">
        <v>0</v>
      </c>
      <c r="J1093" s="160">
        <v>0</v>
      </c>
    </row>
    <row r="1094" spans="1:10">
      <c r="A1094" s="114"/>
      <c r="B1094" s="115"/>
      <c r="C1094" s="115"/>
      <c r="D1094" s="157" t="s">
        <v>546</v>
      </c>
      <c r="E1094" s="158">
        <v>68</v>
      </c>
      <c r="F1094" s="159">
        <v>36.445599999999999</v>
      </c>
      <c r="G1094" s="159">
        <v>3</v>
      </c>
      <c r="H1094" s="159">
        <v>0.73199999999999998</v>
      </c>
      <c r="I1094" s="159">
        <v>0</v>
      </c>
      <c r="J1094" s="160">
        <v>0</v>
      </c>
    </row>
    <row r="1095" spans="1:10">
      <c r="A1095" s="114"/>
      <c r="B1095" s="115"/>
      <c r="C1095" s="115"/>
      <c r="D1095" s="157" t="s">
        <v>217</v>
      </c>
      <c r="E1095" s="158">
        <v>3</v>
      </c>
      <c r="F1095" s="159">
        <v>32.864999999999995</v>
      </c>
      <c r="G1095" s="159">
        <v>0</v>
      </c>
      <c r="H1095" s="159">
        <v>0</v>
      </c>
      <c r="I1095" s="159">
        <v>0</v>
      </c>
      <c r="J1095" s="160">
        <v>0</v>
      </c>
    </row>
    <row r="1096" spans="1:10">
      <c r="A1096" s="114"/>
      <c r="B1096" s="115"/>
      <c r="C1096" s="115" t="s">
        <v>408</v>
      </c>
      <c r="D1096" s="157"/>
      <c r="E1096" s="158" t="s">
        <v>203</v>
      </c>
      <c r="F1096" s="159" t="s">
        <v>203</v>
      </c>
      <c r="G1096" s="159" t="s">
        <v>203</v>
      </c>
      <c r="H1096" s="159" t="s">
        <v>203</v>
      </c>
      <c r="I1096" s="159" t="s">
        <v>203</v>
      </c>
      <c r="J1096" s="160" t="s">
        <v>203</v>
      </c>
    </row>
    <row r="1097" spans="1:10">
      <c r="A1097" s="114"/>
      <c r="B1097" s="115"/>
      <c r="C1097" s="115"/>
      <c r="D1097" s="157" t="s">
        <v>534</v>
      </c>
      <c r="E1097" s="158">
        <v>4641</v>
      </c>
      <c r="F1097" s="159">
        <v>4113.9235900000003</v>
      </c>
      <c r="G1097" s="159">
        <v>281</v>
      </c>
      <c r="H1097" s="159">
        <v>79.668320000000023</v>
      </c>
      <c r="I1097" s="159">
        <v>0</v>
      </c>
      <c r="J1097" s="160">
        <v>0</v>
      </c>
    </row>
    <row r="1098" spans="1:10">
      <c r="A1098" s="114"/>
      <c r="B1098" s="115"/>
      <c r="C1098" s="115"/>
      <c r="D1098" s="157" t="s">
        <v>597</v>
      </c>
      <c r="E1098" s="158">
        <v>126</v>
      </c>
      <c r="F1098" s="159">
        <v>3694.6062000000011</v>
      </c>
      <c r="G1098" s="159">
        <v>4</v>
      </c>
      <c r="H1098" s="159">
        <v>42.387920000000001</v>
      </c>
      <c r="I1098" s="159">
        <v>0</v>
      </c>
      <c r="J1098" s="160">
        <v>0</v>
      </c>
    </row>
    <row r="1099" spans="1:10">
      <c r="A1099" s="114"/>
      <c r="B1099" s="115"/>
      <c r="C1099" s="115"/>
      <c r="D1099" s="157" t="s">
        <v>548</v>
      </c>
      <c r="E1099" s="158">
        <v>67</v>
      </c>
      <c r="F1099" s="159">
        <v>3688.8799999999992</v>
      </c>
      <c r="G1099" s="159">
        <v>0</v>
      </c>
      <c r="H1099" s="159">
        <v>0</v>
      </c>
      <c r="I1099" s="159">
        <v>0</v>
      </c>
      <c r="J1099" s="160">
        <v>0</v>
      </c>
    </row>
    <row r="1100" spans="1:10">
      <c r="A1100" s="114"/>
      <c r="B1100" s="115"/>
      <c r="C1100" s="115"/>
      <c r="D1100" s="157" t="s">
        <v>554</v>
      </c>
      <c r="E1100" s="158">
        <v>408</v>
      </c>
      <c r="F1100" s="159">
        <v>2876.9902000000002</v>
      </c>
      <c r="G1100" s="159">
        <v>56</v>
      </c>
      <c r="H1100" s="159">
        <v>115.92969000000002</v>
      </c>
      <c r="I1100" s="159">
        <v>0</v>
      </c>
      <c r="J1100" s="160">
        <v>0</v>
      </c>
    </row>
    <row r="1101" spans="1:10">
      <c r="A1101" s="114"/>
      <c r="B1101" s="115"/>
      <c r="C1101" s="115"/>
      <c r="D1101" s="157" t="s">
        <v>543</v>
      </c>
      <c r="E1101" s="158">
        <v>103</v>
      </c>
      <c r="F1101" s="159">
        <v>2833.2635399999999</v>
      </c>
      <c r="G1101" s="159">
        <v>1</v>
      </c>
      <c r="H1101" s="159">
        <v>18.8</v>
      </c>
      <c r="I1101" s="159">
        <v>0</v>
      </c>
      <c r="J1101" s="160">
        <v>0</v>
      </c>
    </row>
    <row r="1102" spans="1:10">
      <c r="A1102" s="114"/>
      <c r="B1102" s="115"/>
      <c r="C1102" s="115" t="s">
        <v>409</v>
      </c>
      <c r="D1102" s="157"/>
      <c r="E1102" s="158" t="s">
        <v>203</v>
      </c>
      <c r="F1102" s="159" t="s">
        <v>203</v>
      </c>
      <c r="G1102" s="159" t="s">
        <v>203</v>
      </c>
      <c r="H1102" s="159" t="s">
        <v>203</v>
      </c>
      <c r="I1102" s="159" t="s">
        <v>203</v>
      </c>
      <c r="J1102" s="160" t="s">
        <v>203</v>
      </c>
    </row>
    <row r="1103" spans="1:10">
      <c r="A1103" s="114"/>
      <c r="B1103" s="115"/>
      <c r="C1103" s="115"/>
      <c r="D1103" s="157" t="s">
        <v>548</v>
      </c>
      <c r="E1103" s="158">
        <v>1357</v>
      </c>
      <c r="F1103" s="159">
        <v>47279.363840000005</v>
      </c>
      <c r="G1103" s="159">
        <v>120</v>
      </c>
      <c r="H1103" s="159">
        <v>2988.0113200000001</v>
      </c>
      <c r="I1103" s="159">
        <v>0</v>
      </c>
      <c r="J1103" s="160">
        <v>0</v>
      </c>
    </row>
    <row r="1104" spans="1:10">
      <c r="A1104" s="114"/>
      <c r="B1104" s="115"/>
      <c r="C1104" s="115"/>
      <c r="D1104" s="157" t="s">
        <v>561</v>
      </c>
      <c r="E1104" s="158">
        <v>678</v>
      </c>
      <c r="F1104" s="159">
        <v>37270.014520000004</v>
      </c>
      <c r="G1104" s="159">
        <v>28</v>
      </c>
      <c r="H1104" s="159">
        <v>544.17811999999992</v>
      </c>
      <c r="I1104" s="159">
        <v>0</v>
      </c>
      <c r="J1104" s="160">
        <v>0</v>
      </c>
    </row>
    <row r="1105" spans="1:10">
      <c r="A1105" s="114"/>
      <c r="B1105" s="115"/>
      <c r="C1105" s="115"/>
      <c r="D1105" s="157" t="s">
        <v>553</v>
      </c>
      <c r="E1105" s="158">
        <v>388</v>
      </c>
      <c r="F1105" s="159">
        <v>30548.584200000005</v>
      </c>
      <c r="G1105" s="159">
        <v>12</v>
      </c>
      <c r="H1105" s="159">
        <v>810.226</v>
      </c>
      <c r="I1105" s="159">
        <v>0</v>
      </c>
      <c r="J1105" s="160">
        <v>0</v>
      </c>
    </row>
    <row r="1106" spans="1:10">
      <c r="A1106" s="114"/>
      <c r="B1106" s="115"/>
      <c r="C1106" s="115"/>
      <c r="D1106" s="157" t="s">
        <v>547</v>
      </c>
      <c r="E1106" s="158">
        <v>258</v>
      </c>
      <c r="F1106" s="159">
        <v>13561.248999999998</v>
      </c>
      <c r="G1106" s="159">
        <v>12</v>
      </c>
      <c r="H1106" s="159">
        <v>542.75599999999997</v>
      </c>
      <c r="I1106" s="159">
        <v>0</v>
      </c>
      <c r="J1106" s="160">
        <v>0</v>
      </c>
    </row>
    <row r="1107" spans="1:10">
      <c r="A1107" s="114"/>
      <c r="B1107" s="115"/>
      <c r="C1107" s="115"/>
      <c r="D1107" s="157" t="s">
        <v>555</v>
      </c>
      <c r="E1107" s="158">
        <v>478</v>
      </c>
      <c r="F1107" s="159">
        <v>9616.4161099999947</v>
      </c>
      <c r="G1107" s="159">
        <v>66</v>
      </c>
      <c r="H1107" s="159">
        <v>1252.9110000000001</v>
      </c>
      <c r="I1107" s="159">
        <v>0</v>
      </c>
      <c r="J1107" s="160">
        <v>0</v>
      </c>
    </row>
    <row r="1108" spans="1:10">
      <c r="A1108" s="114"/>
      <c r="B1108" s="115"/>
      <c r="C1108" s="115" t="s">
        <v>285</v>
      </c>
      <c r="D1108" s="157"/>
      <c r="E1108" s="158" t="s">
        <v>203</v>
      </c>
      <c r="F1108" s="159" t="s">
        <v>203</v>
      </c>
      <c r="G1108" s="159" t="s">
        <v>203</v>
      </c>
      <c r="H1108" s="159" t="s">
        <v>203</v>
      </c>
      <c r="I1108" s="159" t="s">
        <v>203</v>
      </c>
      <c r="J1108" s="160" t="s">
        <v>203</v>
      </c>
    </row>
    <row r="1109" spans="1:10">
      <c r="A1109" s="114"/>
      <c r="B1109" s="115"/>
      <c r="C1109" s="115"/>
      <c r="D1109" s="157" t="s">
        <v>551</v>
      </c>
      <c r="E1109" s="158">
        <v>134</v>
      </c>
      <c r="F1109" s="159">
        <v>1258.7472299999997</v>
      </c>
      <c r="G1109" s="159">
        <v>37</v>
      </c>
      <c r="H1109" s="159">
        <v>244.90436000000003</v>
      </c>
      <c r="I1109" s="159">
        <v>0</v>
      </c>
      <c r="J1109" s="160">
        <v>0</v>
      </c>
    </row>
    <row r="1110" spans="1:10">
      <c r="A1110" s="114"/>
      <c r="B1110" s="115"/>
      <c r="C1110" s="115"/>
      <c r="D1110" s="157" t="s">
        <v>544</v>
      </c>
      <c r="E1110" s="158">
        <v>10</v>
      </c>
      <c r="F1110" s="159">
        <v>133.72800000000001</v>
      </c>
      <c r="G1110" s="159">
        <v>1</v>
      </c>
      <c r="H1110" s="159">
        <v>6.6</v>
      </c>
      <c r="I1110" s="159">
        <v>0</v>
      </c>
      <c r="J1110" s="160">
        <v>0</v>
      </c>
    </row>
    <row r="1111" spans="1:10">
      <c r="A1111" s="114"/>
      <c r="B1111" s="115"/>
      <c r="C1111" s="115"/>
      <c r="D1111" s="157" t="s">
        <v>546</v>
      </c>
      <c r="E1111" s="158">
        <v>24</v>
      </c>
      <c r="F1111" s="159">
        <v>7.1350400000000009</v>
      </c>
      <c r="G1111" s="159">
        <v>11</v>
      </c>
      <c r="H1111" s="159">
        <v>3.6295999999999999</v>
      </c>
      <c r="I1111" s="159">
        <v>0</v>
      </c>
      <c r="J1111" s="160">
        <v>0</v>
      </c>
    </row>
    <row r="1112" spans="1:10">
      <c r="A1112" s="114"/>
      <c r="B1112" s="115"/>
      <c r="C1112" s="115"/>
      <c r="D1112" s="157" t="s">
        <v>549</v>
      </c>
      <c r="E1112" s="158">
        <v>1</v>
      </c>
      <c r="F1112" s="159">
        <v>1.5752000000000002</v>
      </c>
      <c r="G1112" s="159">
        <v>1</v>
      </c>
      <c r="H1112" s="159">
        <v>1.5752000000000002</v>
      </c>
      <c r="I1112" s="159">
        <v>0</v>
      </c>
      <c r="J1112" s="160">
        <v>0</v>
      </c>
    </row>
    <row r="1113" spans="1:10">
      <c r="A1113" s="114"/>
      <c r="B1113" s="115"/>
      <c r="C1113" s="115"/>
      <c r="D1113" s="157" t="s">
        <v>556</v>
      </c>
      <c r="E1113" s="158">
        <v>3</v>
      </c>
      <c r="F1113" s="159">
        <v>0.68520000000000003</v>
      </c>
      <c r="G1113" s="159">
        <v>2</v>
      </c>
      <c r="H1113" s="159">
        <v>0.56279999999999997</v>
      </c>
      <c r="I1113" s="159">
        <v>0</v>
      </c>
      <c r="J1113" s="160">
        <v>0</v>
      </c>
    </row>
    <row r="1114" spans="1:10">
      <c r="A1114" s="114"/>
      <c r="B1114" s="115"/>
      <c r="C1114" s="115" t="s">
        <v>248</v>
      </c>
      <c r="D1114" s="157"/>
      <c r="E1114" s="158" t="s">
        <v>203</v>
      </c>
      <c r="F1114" s="159" t="s">
        <v>203</v>
      </c>
      <c r="G1114" s="159" t="s">
        <v>203</v>
      </c>
      <c r="H1114" s="159" t="s">
        <v>203</v>
      </c>
      <c r="I1114" s="159" t="s">
        <v>203</v>
      </c>
      <c r="J1114" s="160" t="s">
        <v>203</v>
      </c>
    </row>
    <row r="1115" spans="1:10">
      <c r="A1115" s="114"/>
      <c r="B1115" s="115"/>
      <c r="C1115" s="115"/>
      <c r="D1115" s="157" t="s">
        <v>551</v>
      </c>
      <c r="E1115" s="158">
        <v>1847</v>
      </c>
      <c r="F1115" s="159">
        <v>10969.073449999996</v>
      </c>
      <c r="G1115" s="159">
        <v>213</v>
      </c>
      <c r="H1115" s="159">
        <v>605.58242000000018</v>
      </c>
      <c r="I1115" s="159">
        <v>0</v>
      </c>
      <c r="J1115" s="160">
        <v>0</v>
      </c>
    </row>
    <row r="1116" spans="1:10">
      <c r="A1116" s="114"/>
      <c r="B1116" s="115"/>
      <c r="C1116" s="115"/>
      <c r="D1116" s="157" t="s">
        <v>546</v>
      </c>
      <c r="E1116" s="158">
        <v>19</v>
      </c>
      <c r="F1116" s="159">
        <v>27.227199999999996</v>
      </c>
      <c r="G1116" s="159">
        <v>8</v>
      </c>
      <c r="H1116" s="159">
        <v>9.7119999999999997</v>
      </c>
      <c r="I1116" s="159">
        <v>0</v>
      </c>
      <c r="J1116" s="160">
        <v>0</v>
      </c>
    </row>
    <row r="1117" spans="1:10">
      <c r="A1117" s="114"/>
      <c r="B1117" s="115"/>
      <c r="C1117" s="115"/>
      <c r="D1117" s="157" t="s">
        <v>544</v>
      </c>
      <c r="E1117" s="158">
        <v>1</v>
      </c>
      <c r="F1117" s="159">
        <v>4.8000000000000001E-2</v>
      </c>
      <c r="G1117" s="159">
        <v>0</v>
      </c>
      <c r="H1117" s="159">
        <v>0</v>
      </c>
      <c r="I1117" s="159">
        <v>0</v>
      </c>
      <c r="J1117" s="160">
        <v>0</v>
      </c>
    </row>
    <row r="1118" spans="1:10">
      <c r="A1118" s="114"/>
      <c r="B1118" s="115"/>
      <c r="C1118" s="115" t="s">
        <v>410</v>
      </c>
      <c r="D1118" s="157"/>
      <c r="E1118" s="158" t="s">
        <v>203</v>
      </c>
      <c r="F1118" s="159" t="s">
        <v>203</v>
      </c>
      <c r="G1118" s="159" t="s">
        <v>203</v>
      </c>
      <c r="H1118" s="159" t="s">
        <v>203</v>
      </c>
      <c r="I1118" s="159" t="s">
        <v>203</v>
      </c>
      <c r="J1118" s="160" t="s">
        <v>203</v>
      </c>
    </row>
    <row r="1119" spans="1:10">
      <c r="A1119" s="114"/>
      <c r="B1119" s="115"/>
      <c r="C1119" s="115"/>
      <c r="D1119" s="157" t="s">
        <v>551</v>
      </c>
      <c r="E1119" s="158">
        <v>589</v>
      </c>
      <c r="F1119" s="159">
        <v>4842.1735800000015</v>
      </c>
      <c r="G1119" s="159">
        <v>99</v>
      </c>
      <c r="H1119" s="159">
        <v>305.03077999999994</v>
      </c>
      <c r="I1119" s="159">
        <v>0</v>
      </c>
      <c r="J1119" s="160">
        <v>0</v>
      </c>
    </row>
    <row r="1120" spans="1:10">
      <c r="A1120" s="114"/>
      <c r="B1120" s="115"/>
      <c r="C1120" s="115"/>
      <c r="D1120" s="157" t="s">
        <v>534</v>
      </c>
      <c r="E1120" s="158">
        <v>164</v>
      </c>
      <c r="F1120" s="159">
        <v>1003.4056399999999</v>
      </c>
      <c r="G1120" s="159">
        <v>44</v>
      </c>
      <c r="H1120" s="159">
        <v>83.303460000000001</v>
      </c>
      <c r="I1120" s="159">
        <v>0</v>
      </c>
      <c r="J1120" s="160">
        <v>0</v>
      </c>
    </row>
    <row r="1121" spans="1:10">
      <c r="A1121" s="114"/>
      <c r="B1121" s="115"/>
      <c r="C1121" s="115"/>
      <c r="D1121" s="157" t="s">
        <v>554</v>
      </c>
      <c r="E1121" s="158">
        <v>20</v>
      </c>
      <c r="F1121" s="159">
        <v>212.87428999999997</v>
      </c>
      <c r="G1121" s="159">
        <v>5</v>
      </c>
      <c r="H1121" s="159">
        <v>1.0938999999999999</v>
      </c>
      <c r="I1121" s="159">
        <v>0</v>
      </c>
      <c r="J1121" s="160">
        <v>0</v>
      </c>
    </row>
    <row r="1122" spans="1:10">
      <c r="A1122" s="114"/>
      <c r="B1122" s="115"/>
      <c r="C1122" s="115"/>
      <c r="D1122" s="157" t="s">
        <v>553</v>
      </c>
      <c r="E1122" s="158">
        <v>77</v>
      </c>
      <c r="F1122" s="159">
        <v>143.77269999999999</v>
      </c>
      <c r="G1122" s="159">
        <v>7</v>
      </c>
      <c r="H1122" s="159">
        <v>7.8869999999999996</v>
      </c>
      <c r="I1122" s="159">
        <v>0</v>
      </c>
      <c r="J1122" s="160">
        <v>0</v>
      </c>
    </row>
    <row r="1123" spans="1:10">
      <c r="A1123" s="114"/>
      <c r="B1123" s="115"/>
      <c r="C1123" s="115"/>
      <c r="D1123" s="157" t="s">
        <v>538</v>
      </c>
      <c r="E1123" s="158">
        <v>14</v>
      </c>
      <c r="F1123" s="159">
        <v>140.22620000000001</v>
      </c>
      <c r="G1123" s="159">
        <v>1</v>
      </c>
      <c r="H1123" s="159">
        <v>0.22619999999999998</v>
      </c>
      <c r="I1123" s="159">
        <v>0</v>
      </c>
      <c r="J1123" s="160">
        <v>0</v>
      </c>
    </row>
    <row r="1124" spans="1:10">
      <c r="A1124" s="114"/>
      <c r="B1124" s="115" t="s">
        <v>411</v>
      </c>
      <c r="C1124" s="115"/>
      <c r="D1124" s="157"/>
      <c r="E1124" s="158" t="s">
        <v>203</v>
      </c>
      <c r="F1124" s="159" t="s">
        <v>203</v>
      </c>
      <c r="G1124" s="159" t="s">
        <v>203</v>
      </c>
      <c r="H1124" s="159" t="s">
        <v>203</v>
      </c>
      <c r="I1124" s="159" t="s">
        <v>203</v>
      </c>
      <c r="J1124" s="160" t="s">
        <v>203</v>
      </c>
    </row>
    <row r="1125" spans="1:10">
      <c r="A1125" s="114"/>
      <c r="B1125" s="115"/>
      <c r="C1125" s="115" t="s">
        <v>412</v>
      </c>
      <c r="D1125" s="157"/>
      <c r="E1125" s="158" t="s">
        <v>203</v>
      </c>
      <c r="F1125" s="159" t="s">
        <v>203</v>
      </c>
      <c r="G1125" s="159" t="s">
        <v>203</v>
      </c>
      <c r="H1125" s="159" t="s">
        <v>203</v>
      </c>
      <c r="I1125" s="159" t="s">
        <v>203</v>
      </c>
      <c r="J1125" s="160" t="s">
        <v>203</v>
      </c>
    </row>
    <row r="1126" spans="1:10">
      <c r="A1126" s="114"/>
      <c r="B1126" s="115"/>
      <c r="C1126" s="115"/>
      <c r="D1126" s="157" t="s">
        <v>547</v>
      </c>
      <c r="E1126" s="158">
        <v>357</v>
      </c>
      <c r="F1126" s="159">
        <v>106456.48964000001</v>
      </c>
      <c r="G1126" s="159">
        <v>183</v>
      </c>
      <c r="H1126" s="159">
        <v>80673.317999999999</v>
      </c>
      <c r="I1126" s="159">
        <v>0</v>
      </c>
      <c r="J1126" s="160">
        <v>0</v>
      </c>
    </row>
    <row r="1127" spans="1:10">
      <c r="A1127" s="114"/>
      <c r="B1127" s="115"/>
      <c r="C1127" s="115"/>
      <c r="D1127" s="157" t="s">
        <v>562</v>
      </c>
      <c r="E1127" s="158">
        <v>87</v>
      </c>
      <c r="F1127" s="159">
        <v>279.44939999999997</v>
      </c>
      <c r="G1127" s="159">
        <v>26</v>
      </c>
      <c r="H1127" s="159">
        <v>51.64</v>
      </c>
      <c r="I1127" s="159">
        <v>0</v>
      </c>
      <c r="J1127" s="160">
        <v>0</v>
      </c>
    </row>
    <row r="1128" spans="1:10">
      <c r="A1128" s="114"/>
      <c r="B1128" s="115"/>
      <c r="C1128" s="115"/>
      <c r="D1128" s="157" t="s">
        <v>554</v>
      </c>
      <c r="E1128" s="158">
        <v>34</v>
      </c>
      <c r="F1128" s="159">
        <v>78.226799999999997</v>
      </c>
      <c r="G1128" s="159">
        <v>9</v>
      </c>
      <c r="H1128" s="159">
        <v>19.850000000000001</v>
      </c>
      <c r="I1128" s="159">
        <v>0</v>
      </c>
      <c r="J1128" s="160">
        <v>0</v>
      </c>
    </row>
    <row r="1129" spans="1:10">
      <c r="A1129" s="114"/>
      <c r="B1129" s="115"/>
      <c r="C1129" s="115"/>
      <c r="D1129" s="157" t="s">
        <v>548</v>
      </c>
      <c r="E1129" s="158">
        <v>9</v>
      </c>
      <c r="F1129" s="159">
        <v>16.419999999999998</v>
      </c>
      <c r="G1129" s="159">
        <v>6</v>
      </c>
      <c r="H1129" s="159">
        <v>5.55</v>
      </c>
      <c r="I1129" s="159">
        <v>0</v>
      </c>
      <c r="J1129" s="160">
        <v>0</v>
      </c>
    </row>
    <row r="1130" spans="1:10">
      <c r="A1130" s="114"/>
      <c r="B1130" s="115"/>
      <c r="C1130" s="115"/>
      <c r="D1130" s="157" t="s">
        <v>543</v>
      </c>
      <c r="E1130" s="158">
        <v>19</v>
      </c>
      <c r="F1130" s="159">
        <v>15.4848</v>
      </c>
      <c r="G1130" s="159">
        <v>9</v>
      </c>
      <c r="H1130" s="159">
        <v>5.09</v>
      </c>
      <c r="I1130" s="159">
        <v>0</v>
      </c>
      <c r="J1130" s="160">
        <v>0</v>
      </c>
    </row>
    <row r="1131" spans="1:10">
      <c r="A1131" s="114"/>
      <c r="B1131" s="115"/>
      <c r="C1131" s="115" t="s">
        <v>413</v>
      </c>
      <c r="D1131" s="157"/>
      <c r="E1131" s="158" t="s">
        <v>203</v>
      </c>
      <c r="F1131" s="159" t="s">
        <v>203</v>
      </c>
      <c r="G1131" s="159" t="s">
        <v>203</v>
      </c>
      <c r="H1131" s="159" t="s">
        <v>203</v>
      </c>
      <c r="I1131" s="159" t="s">
        <v>203</v>
      </c>
      <c r="J1131" s="160" t="s">
        <v>203</v>
      </c>
    </row>
    <row r="1132" spans="1:10">
      <c r="A1132" s="114"/>
      <c r="B1132" s="115"/>
      <c r="C1132" s="115"/>
      <c r="D1132" s="157" t="s">
        <v>548</v>
      </c>
      <c r="E1132" s="158">
        <v>101</v>
      </c>
      <c r="F1132" s="159">
        <v>13781</v>
      </c>
      <c r="G1132" s="159">
        <v>2</v>
      </c>
      <c r="H1132" s="159">
        <v>270</v>
      </c>
      <c r="I1132" s="159">
        <v>0</v>
      </c>
      <c r="J1132" s="160">
        <v>0</v>
      </c>
    </row>
    <row r="1133" spans="1:10">
      <c r="A1133" s="114"/>
      <c r="B1133" s="115"/>
      <c r="C1133" s="115"/>
      <c r="D1133" s="157" t="s">
        <v>567</v>
      </c>
      <c r="E1133" s="158">
        <v>7</v>
      </c>
      <c r="F1133" s="159">
        <v>720</v>
      </c>
      <c r="G1133" s="159">
        <v>1</v>
      </c>
      <c r="H1133" s="159">
        <v>90</v>
      </c>
      <c r="I1133" s="159">
        <v>0</v>
      </c>
      <c r="J1133" s="160">
        <v>0</v>
      </c>
    </row>
    <row r="1134" spans="1:10">
      <c r="A1134" s="114"/>
      <c r="B1134" s="115"/>
      <c r="C1134" s="115"/>
      <c r="D1134" s="157" t="s">
        <v>547</v>
      </c>
      <c r="E1134" s="158">
        <v>21</v>
      </c>
      <c r="F1134" s="159">
        <v>243.25</v>
      </c>
      <c r="G1134" s="159">
        <v>0</v>
      </c>
      <c r="H1134" s="159">
        <v>0</v>
      </c>
      <c r="I1134" s="159">
        <v>0</v>
      </c>
      <c r="J1134" s="160">
        <v>0</v>
      </c>
    </row>
    <row r="1135" spans="1:10">
      <c r="A1135" s="114"/>
      <c r="B1135" s="115"/>
      <c r="C1135" s="115"/>
      <c r="D1135" s="157" t="s">
        <v>580</v>
      </c>
      <c r="E1135" s="158">
        <v>4</v>
      </c>
      <c r="F1135" s="159">
        <v>0.91999999999999993</v>
      </c>
      <c r="G1135" s="159">
        <v>0</v>
      </c>
      <c r="H1135" s="159">
        <v>0</v>
      </c>
      <c r="I1135" s="159">
        <v>0</v>
      </c>
      <c r="J1135" s="160">
        <v>0</v>
      </c>
    </row>
    <row r="1136" spans="1:10">
      <c r="A1136" s="114"/>
      <c r="B1136" s="115"/>
      <c r="C1136" s="115"/>
      <c r="D1136" s="157" t="s">
        <v>556</v>
      </c>
      <c r="E1136" s="158">
        <v>3</v>
      </c>
      <c r="F1136" s="159">
        <v>0.52500000000000002</v>
      </c>
      <c r="G1136" s="159">
        <v>1</v>
      </c>
      <c r="H1136" s="159">
        <v>2.5000000000000001E-2</v>
      </c>
      <c r="I1136" s="159">
        <v>0</v>
      </c>
      <c r="J1136" s="160">
        <v>0</v>
      </c>
    </row>
    <row r="1137" spans="1:10">
      <c r="A1137" s="114"/>
      <c r="B1137" s="115"/>
      <c r="C1137" s="115" t="s">
        <v>414</v>
      </c>
      <c r="D1137" s="157"/>
      <c r="E1137" s="158" t="s">
        <v>203</v>
      </c>
      <c r="F1137" s="159" t="s">
        <v>203</v>
      </c>
      <c r="G1137" s="159" t="s">
        <v>203</v>
      </c>
      <c r="H1137" s="159" t="s">
        <v>203</v>
      </c>
      <c r="I1137" s="159" t="s">
        <v>203</v>
      </c>
      <c r="J1137" s="160" t="s">
        <v>203</v>
      </c>
    </row>
    <row r="1138" spans="1:10">
      <c r="A1138" s="114"/>
      <c r="B1138" s="115"/>
      <c r="C1138" s="115"/>
      <c r="D1138" s="157" t="s">
        <v>553</v>
      </c>
      <c r="E1138" s="158">
        <v>3</v>
      </c>
      <c r="F1138" s="159">
        <v>900</v>
      </c>
      <c r="G1138" s="159">
        <v>0</v>
      </c>
      <c r="H1138" s="159">
        <v>0</v>
      </c>
      <c r="I1138" s="159">
        <v>0</v>
      </c>
      <c r="J1138" s="160">
        <v>0</v>
      </c>
    </row>
    <row r="1139" spans="1:10">
      <c r="A1139" s="114"/>
      <c r="B1139" s="115"/>
      <c r="C1139" s="115"/>
      <c r="D1139" s="157" t="s">
        <v>534</v>
      </c>
      <c r="E1139" s="158">
        <v>31</v>
      </c>
      <c r="F1139" s="159">
        <v>468.49040000000002</v>
      </c>
      <c r="G1139" s="159">
        <v>5</v>
      </c>
      <c r="H1139" s="159">
        <v>71.280799999999999</v>
      </c>
      <c r="I1139" s="159">
        <v>0</v>
      </c>
      <c r="J1139" s="160">
        <v>0</v>
      </c>
    </row>
    <row r="1140" spans="1:10">
      <c r="A1140" s="114"/>
      <c r="B1140" s="115"/>
      <c r="C1140" s="115"/>
      <c r="D1140" s="157" t="s">
        <v>555</v>
      </c>
      <c r="E1140" s="158">
        <v>4</v>
      </c>
      <c r="F1140" s="159">
        <v>400</v>
      </c>
      <c r="G1140" s="159">
        <v>0</v>
      </c>
      <c r="H1140" s="159">
        <v>0</v>
      </c>
      <c r="I1140" s="159">
        <v>0</v>
      </c>
      <c r="J1140" s="160">
        <v>0</v>
      </c>
    </row>
    <row r="1141" spans="1:10">
      <c r="A1141" s="114"/>
      <c r="B1141" s="115"/>
      <c r="C1141" s="115"/>
      <c r="D1141" s="157" t="s">
        <v>551</v>
      </c>
      <c r="E1141" s="158">
        <v>12</v>
      </c>
      <c r="F1141" s="159">
        <v>94.9</v>
      </c>
      <c r="G1141" s="159">
        <v>1</v>
      </c>
      <c r="H1141" s="159">
        <v>0.06</v>
      </c>
      <c r="I1141" s="159">
        <v>0</v>
      </c>
      <c r="J1141" s="160">
        <v>0</v>
      </c>
    </row>
    <row r="1142" spans="1:10">
      <c r="A1142" s="114"/>
      <c r="B1142" s="115"/>
      <c r="C1142" s="115"/>
      <c r="D1142" s="157" t="s">
        <v>562</v>
      </c>
      <c r="E1142" s="158">
        <v>7</v>
      </c>
      <c r="F1142" s="159">
        <v>27.192000000000004</v>
      </c>
      <c r="G1142" s="159">
        <v>1</v>
      </c>
      <c r="H1142" s="159">
        <v>4.2</v>
      </c>
      <c r="I1142" s="159">
        <v>0</v>
      </c>
      <c r="J1142" s="160">
        <v>0</v>
      </c>
    </row>
    <row r="1143" spans="1:10">
      <c r="A1143" s="114"/>
      <c r="B1143" s="115"/>
      <c r="C1143" s="115" t="s">
        <v>415</v>
      </c>
      <c r="D1143" s="157"/>
      <c r="E1143" s="158" t="s">
        <v>203</v>
      </c>
      <c r="F1143" s="159" t="s">
        <v>203</v>
      </c>
      <c r="G1143" s="159" t="s">
        <v>203</v>
      </c>
      <c r="H1143" s="159" t="s">
        <v>203</v>
      </c>
      <c r="I1143" s="159" t="s">
        <v>203</v>
      </c>
      <c r="J1143" s="160" t="s">
        <v>203</v>
      </c>
    </row>
    <row r="1144" spans="1:10">
      <c r="A1144" s="114"/>
      <c r="B1144" s="115"/>
      <c r="C1144" s="115"/>
      <c r="D1144" s="157" t="s">
        <v>557</v>
      </c>
      <c r="E1144" s="158">
        <v>42</v>
      </c>
      <c r="F1144" s="159">
        <v>7236</v>
      </c>
      <c r="G1144" s="159">
        <v>2</v>
      </c>
      <c r="H1144" s="159">
        <v>264</v>
      </c>
      <c r="I1144" s="159">
        <v>0</v>
      </c>
      <c r="J1144" s="160">
        <v>0</v>
      </c>
    </row>
    <row r="1145" spans="1:10">
      <c r="A1145" s="114"/>
      <c r="B1145" s="115"/>
      <c r="C1145" s="115"/>
      <c r="D1145" s="157" t="s">
        <v>541</v>
      </c>
      <c r="E1145" s="158">
        <v>22</v>
      </c>
      <c r="F1145" s="159">
        <v>2028</v>
      </c>
      <c r="G1145" s="159">
        <v>3</v>
      </c>
      <c r="H1145" s="159">
        <v>254</v>
      </c>
      <c r="I1145" s="159">
        <v>0</v>
      </c>
      <c r="J1145" s="160">
        <v>0</v>
      </c>
    </row>
    <row r="1146" spans="1:10">
      <c r="A1146" s="114"/>
      <c r="B1146" s="115"/>
      <c r="C1146" s="115"/>
      <c r="D1146" s="157" t="s">
        <v>555</v>
      </c>
      <c r="E1146" s="158">
        <v>15</v>
      </c>
      <c r="F1146" s="159">
        <v>1124</v>
      </c>
      <c r="G1146" s="159">
        <v>0</v>
      </c>
      <c r="H1146" s="159">
        <v>0</v>
      </c>
      <c r="I1146" s="159">
        <v>0</v>
      </c>
      <c r="J1146" s="160">
        <v>0</v>
      </c>
    </row>
    <row r="1147" spans="1:10">
      <c r="A1147" s="114"/>
      <c r="B1147" s="115"/>
      <c r="C1147" s="115"/>
      <c r="D1147" s="157" t="s">
        <v>562</v>
      </c>
      <c r="E1147" s="158">
        <v>3</v>
      </c>
      <c r="F1147" s="159">
        <v>8.64</v>
      </c>
      <c r="G1147" s="159">
        <v>1</v>
      </c>
      <c r="H1147" s="159">
        <v>3</v>
      </c>
      <c r="I1147" s="159">
        <v>0</v>
      </c>
      <c r="J1147" s="160">
        <v>0</v>
      </c>
    </row>
    <row r="1148" spans="1:10">
      <c r="A1148" s="114"/>
      <c r="B1148" s="115"/>
      <c r="C1148" s="115"/>
      <c r="D1148" s="157" t="s">
        <v>534</v>
      </c>
      <c r="E1148" s="158">
        <v>3</v>
      </c>
      <c r="F1148" s="159">
        <v>0.24360000000000001</v>
      </c>
      <c r="G1148" s="159">
        <v>0</v>
      </c>
      <c r="H1148" s="159">
        <v>0</v>
      </c>
      <c r="I1148" s="159">
        <v>0</v>
      </c>
      <c r="J1148" s="160">
        <v>0</v>
      </c>
    </row>
    <row r="1149" spans="1:10">
      <c r="A1149" s="114"/>
      <c r="B1149" s="115"/>
      <c r="C1149" s="115" t="s">
        <v>416</v>
      </c>
      <c r="D1149" s="157"/>
      <c r="E1149" s="158" t="s">
        <v>203</v>
      </c>
      <c r="F1149" s="159" t="s">
        <v>203</v>
      </c>
      <c r="G1149" s="159" t="s">
        <v>203</v>
      </c>
      <c r="H1149" s="159" t="s">
        <v>203</v>
      </c>
      <c r="I1149" s="159" t="s">
        <v>203</v>
      </c>
      <c r="J1149" s="160" t="s">
        <v>203</v>
      </c>
    </row>
    <row r="1150" spans="1:10">
      <c r="A1150" s="114"/>
      <c r="B1150" s="115"/>
      <c r="C1150" s="115"/>
      <c r="D1150" s="157" t="s">
        <v>553</v>
      </c>
      <c r="E1150" s="158">
        <v>6</v>
      </c>
      <c r="F1150" s="159">
        <v>6.660000000000001</v>
      </c>
      <c r="G1150" s="159">
        <v>2</v>
      </c>
      <c r="H1150" s="159">
        <v>1.8</v>
      </c>
      <c r="I1150" s="159">
        <v>0</v>
      </c>
      <c r="J1150" s="160">
        <v>0</v>
      </c>
    </row>
    <row r="1151" spans="1:10">
      <c r="A1151" s="114"/>
      <c r="B1151" s="115"/>
      <c r="C1151" s="115"/>
      <c r="D1151" s="157" t="s">
        <v>551</v>
      </c>
      <c r="E1151" s="158">
        <v>1</v>
      </c>
      <c r="F1151" s="159">
        <v>1</v>
      </c>
      <c r="G1151" s="159">
        <v>1</v>
      </c>
      <c r="H1151" s="159">
        <v>1</v>
      </c>
      <c r="I1151" s="159">
        <v>0</v>
      </c>
      <c r="J1151" s="160">
        <v>0</v>
      </c>
    </row>
    <row r="1152" spans="1:10">
      <c r="A1152" s="114"/>
      <c r="B1152" s="115"/>
      <c r="C1152" s="115" t="s">
        <v>417</v>
      </c>
      <c r="D1152" s="157"/>
      <c r="E1152" s="158" t="s">
        <v>203</v>
      </c>
      <c r="F1152" s="159" t="s">
        <v>203</v>
      </c>
      <c r="G1152" s="159" t="s">
        <v>203</v>
      </c>
      <c r="H1152" s="159" t="s">
        <v>203</v>
      </c>
      <c r="I1152" s="159" t="s">
        <v>203</v>
      </c>
      <c r="J1152" s="160" t="s">
        <v>203</v>
      </c>
    </row>
    <row r="1153" spans="1:10">
      <c r="A1153" s="114"/>
      <c r="B1153" s="115"/>
      <c r="C1153" s="115"/>
      <c r="D1153" s="157" t="s">
        <v>534</v>
      </c>
      <c r="E1153" s="158">
        <v>7</v>
      </c>
      <c r="F1153" s="159">
        <v>99.5</v>
      </c>
      <c r="G1153" s="159">
        <v>1</v>
      </c>
      <c r="H1153" s="159">
        <v>18.7</v>
      </c>
      <c r="I1153" s="159">
        <v>0</v>
      </c>
      <c r="J1153" s="160">
        <v>0</v>
      </c>
    </row>
    <row r="1154" spans="1:10">
      <c r="A1154" s="114"/>
      <c r="B1154" s="115"/>
      <c r="C1154" s="115"/>
      <c r="D1154" s="157" t="s">
        <v>544</v>
      </c>
      <c r="E1154" s="158">
        <v>2</v>
      </c>
      <c r="F1154" s="159">
        <v>1.25</v>
      </c>
      <c r="G1154" s="159">
        <v>0</v>
      </c>
      <c r="H1154" s="159">
        <v>0</v>
      </c>
      <c r="I1154" s="159">
        <v>0</v>
      </c>
      <c r="J1154" s="160">
        <v>0</v>
      </c>
    </row>
    <row r="1155" spans="1:10">
      <c r="A1155" s="114"/>
      <c r="B1155" s="115"/>
      <c r="C1155" s="115" t="s">
        <v>418</v>
      </c>
      <c r="D1155" s="157"/>
      <c r="E1155" s="158" t="s">
        <v>203</v>
      </c>
      <c r="F1155" s="159" t="s">
        <v>203</v>
      </c>
      <c r="G1155" s="159" t="s">
        <v>203</v>
      </c>
      <c r="H1155" s="159" t="s">
        <v>203</v>
      </c>
      <c r="I1155" s="159" t="s">
        <v>203</v>
      </c>
      <c r="J1155" s="160" t="s">
        <v>203</v>
      </c>
    </row>
    <row r="1156" spans="1:10">
      <c r="A1156" s="114"/>
      <c r="B1156" s="115"/>
      <c r="C1156" s="115"/>
      <c r="D1156" s="157" t="s">
        <v>547</v>
      </c>
      <c r="E1156" s="158">
        <v>58</v>
      </c>
      <c r="F1156" s="159">
        <v>4530.1149999999998</v>
      </c>
      <c r="G1156" s="159">
        <v>2</v>
      </c>
      <c r="H1156" s="159">
        <v>194.75</v>
      </c>
      <c r="I1156" s="159">
        <v>0</v>
      </c>
      <c r="J1156" s="160">
        <v>0</v>
      </c>
    </row>
    <row r="1157" spans="1:10">
      <c r="A1157" s="114"/>
      <c r="B1157" s="115"/>
      <c r="C1157" s="115"/>
      <c r="D1157" s="157" t="s">
        <v>554</v>
      </c>
      <c r="E1157" s="158">
        <v>44</v>
      </c>
      <c r="F1157" s="159">
        <v>1053.575</v>
      </c>
      <c r="G1157" s="159">
        <v>4</v>
      </c>
      <c r="H1157" s="159">
        <v>46.075000000000003</v>
      </c>
      <c r="I1157" s="159">
        <v>0</v>
      </c>
      <c r="J1157" s="160">
        <v>0</v>
      </c>
    </row>
    <row r="1158" spans="1:10">
      <c r="A1158" s="114"/>
      <c r="B1158" s="115"/>
      <c r="C1158" s="115"/>
      <c r="D1158" s="157" t="s">
        <v>560</v>
      </c>
      <c r="E1158" s="158">
        <v>19</v>
      </c>
      <c r="F1158" s="159">
        <v>815.90780000000007</v>
      </c>
      <c r="G1158" s="159">
        <v>2</v>
      </c>
      <c r="H1158" s="159">
        <v>39.543800000000005</v>
      </c>
      <c r="I1158" s="159">
        <v>0</v>
      </c>
      <c r="J1158" s="160">
        <v>0</v>
      </c>
    </row>
    <row r="1159" spans="1:10">
      <c r="A1159" s="114"/>
      <c r="B1159" s="115"/>
      <c r="C1159" s="115"/>
      <c r="D1159" s="157" t="s">
        <v>557</v>
      </c>
      <c r="E1159" s="158">
        <v>59</v>
      </c>
      <c r="F1159" s="159">
        <v>535.5</v>
      </c>
      <c r="G1159" s="159">
        <v>4</v>
      </c>
      <c r="H1159" s="159">
        <v>40</v>
      </c>
      <c r="I1159" s="159">
        <v>0</v>
      </c>
      <c r="J1159" s="160">
        <v>0</v>
      </c>
    </row>
    <row r="1160" spans="1:10">
      <c r="A1160" s="114"/>
      <c r="B1160" s="115"/>
      <c r="C1160" s="115"/>
      <c r="D1160" s="157" t="s">
        <v>534</v>
      </c>
      <c r="E1160" s="158">
        <v>55</v>
      </c>
      <c r="F1160" s="159">
        <v>319.85239999999999</v>
      </c>
      <c r="G1160" s="159">
        <v>3</v>
      </c>
      <c r="H1160" s="159">
        <v>27.183999999999997</v>
      </c>
      <c r="I1160" s="159">
        <v>0</v>
      </c>
      <c r="J1160" s="160">
        <v>0</v>
      </c>
    </row>
    <row r="1161" spans="1:10">
      <c r="A1161" s="114"/>
      <c r="B1161" s="115"/>
      <c r="C1161" s="115" t="s">
        <v>419</v>
      </c>
      <c r="D1161" s="157"/>
      <c r="E1161" s="158" t="s">
        <v>203</v>
      </c>
      <c r="F1161" s="159" t="s">
        <v>203</v>
      </c>
      <c r="G1161" s="159" t="s">
        <v>203</v>
      </c>
      <c r="H1161" s="159" t="s">
        <v>203</v>
      </c>
      <c r="I1161" s="159" t="s">
        <v>203</v>
      </c>
      <c r="J1161" s="160" t="s">
        <v>203</v>
      </c>
    </row>
    <row r="1162" spans="1:10">
      <c r="A1162" s="114"/>
      <c r="B1162" s="115"/>
      <c r="C1162" s="115"/>
      <c r="D1162" s="157" t="s">
        <v>557</v>
      </c>
      <c r="E1162" s="158">
        <v>17</v>
      </c>
      <c r="F1162" s="159">
        <v>809.75</v>
      </c>
      <c r="G1162" s="159">
        <v>0</v>
      </c>
      <c r="H1162" s="159">
        <v>0</v>
      </c>
      <c r="I1162" s="159">
        <v>0</v>
      </c>
      <c r="J1162" s="160">
        <v>0</v>
      </c>
    </row>
    <row r="1163" spans="1:10">
      <c r="A1163" s="114"/>
      <c r="B1163" s="115"/>
      <c r="C1163" s="115"/>
      <c r="D1163" s="157" t="s">
        <v>551</v>
      </c>
      <c r="E1163" s="158">
        <v>36</v>
      </c>
      <c r="F1163" s="159">
        <v>498.35225000000003</v>
      </c>
      <c r="G1163" s="159">
        <v>14</v>
      </c>
      <c r="H1163" s="159">
        <v>189.77725000000004</v>
      </c>
      <c r="I1163" s="159">
        <v>0</v>
      </c>
      <c r="J1163" s="160">
        <v>0</v>
      </c>
    </row>
    <row r="1164" spans="1:10">
      <c r="A1164" s="114"/>
      <c r="B1164" s="115"/>
      <c r="C1164" s="115"/>
      <c r="D1164" s="157" t="s">
        <v>547</v>
      </c>
      <c r="E1164" s="158">
        <v>4</v>
      </c>
      <c r="F1164" s="159">
        <v>94.800000000000011</v>
      </c>
      <c r="G1164" s="159">
        <v>2</v>
      </c>
      <c r="H1164" s="159">
        <v>43.6</v>
      </c>
      <c r="I1164" s="159">
        <v>0</v>
      </c>
      <c r="J1164" s="160">
        <v>0</v>
      </c>
    </row>
    <row r="1165" spans="1:10">
      <c r="A1165" s="114"/>
      <c r="B1165" s="115"/>
      <c r="C1165" s="115"/>
      <c r="D1165" s="157" t="s">
        <v>562</v>
      </c>
      <c r="E1165" s="158">
        <v>3</v>
      </c>
      <c r="F1165" s="159">
        <v>0.78</v>
      </c>
      <c r="G1165" s="159">
        <v>1</v>
      </c>
      <c r="H1165" s="159">
        <v>0.2</v>
      </c>
      <c r="I1165" s="159">
        <v>0</v>
      </c>
      <c r="J1165" s="160">
        <v>0</v>
      </c>
    </row>
    <row r="1166" spans="1:10">
      <c r="A1166" s="114"/>
      <c r="B1166" s="115"/>
      <c r="C1166" s="115"/>
      <c r="D1166" s="157" t="s">
        <v>553</v>
      </c>
      <c r="E1166" s="158">
        <v>1</v>
      </c>
      <c r="F1166" s="159">
        <v>0.36799999999999999</v>
      </c>
      <c r="G1166" s="159">
        <v>0</v>
      </c>
      <c r="H1166" s="159">
        <v>0</v>
      </c>
      <c r="I1166" s="159">
        <v>0</v>
      </c>
      <c r="J1166" s="160">
        <v>0</v>
      </c>
    </row>
    <row r="1167" spans="1:10">
      <c r="A1167" s="114"/>
      <c r="B1167" s="115" t="s">
        <v>420</v>
      </c>
      <c r="C1167" s="115"/>
      <c r="D1167" s="157"/>
      <c r="E1167" s="158" t="s">
        <v>203</v>
      </c>
      <c r="F1167" s="159" t="s">
        <v>203</v>
      </c>
      <c r="G1167" s="159" t="s">
        <v>203</v>
      </c>
      <c r="H1167" s="159" t="s">
        <v>203</v>
      </c>
      <c r="I1167" s="159" t="s">
        <v>203</v>
      </c>
      <c r="J1167" s="160" t="s">
        <v>203</v>
      </c>
    </row>
    <row r="1168" spans="1:10">
      <c r="A1168" s="114"/>
      <c r="B1168" s="115"/>
      <c r="C1168" s="115" t="s">
        <v>421</v>
      </c>
      <c r="D1168" s="157"/>
      <c r="E1168" s="158" t="s">
        <v>203</v>
      </c>
      <c r="F1168" s="159" t="s">
        <v>203</v>
      </c>
      <c r="G1168" s="159" t="s">
        <v>203</v>
      </c>
      <c r="H1168" s="159" t="s">
        <v>203</v>
      </c>
      <c r="I1168" s="159" t="s">
        <v>203</v>
      </c>
      <c r="J1168" s="160" t="s">
        <v>203</v>
      </c>
    </row>
    <row r="1169" spans="1:10">
      <c r="A1169" s="114"/>
      <c r="B1169" s="115"/>
      <c r="C1169" s="115"/>
      <c r="D1169" s="157" t="s">
        <v>583</v>
      </c>
      <c r="E1169" s="158">
        <v>499</v>
      </c>
      <c r="F1169" s="159">
        <v>3070.3959600000021</v>
      </c>
      <c r="G1169" s="159">
        <v>27</v>
      </c>
      <c r="H1169" s="159">
        <v>225.38370000000003</v>
      </c>
      <c r="I1169" s="159">
        <v>0</v>
      </c>
      <c r="J1169" s="160">
        <v>0</v>
      </c>
    </row>
    <row r="1170" spans="1:10">
      <c r="A1170" s="114"/>
      <c r="B1170" s="115"/>
      <c r="C1170" s="115"/>
      <c r="D1170" s="157" t="s">
        <v>551</v>
      </c>
      <c r="E1170" s="158">
        <v>613</v>
      </c>
      <c r="F1170" s="159">
        <v>1197.9661399999993</v>
      </c>
      <c r="G1170" s="159">
        <v>49</v>
      </c>
      <c r="H1170" s="159">
        <v>84.892520000000019</v>
      </c>
      <c r="I1170" s="159">
        <v>0</v>
      </c>
      <c r="J1170" s="160">
        <v>0</v>
      </c>
    </row>
    <row r="1171" spans="1:10">
      <c r="A1171" s="114"/>
      <c r="B1171" s="115"/>
      <c r="C1171" s="115"/>
      <c r="D1171" s="157" t="s">
        <v>556</v>
      </c>
      <c r="E1171" s="158">
        <v>70</v>
      </c>
      <c r="F1171" s="159">
        <v>314.11294000000004</v>
      </c>
      <c r="G1171" s="159">
        <v>5</v>
      </c>
      <c r="H1171" s="159">
        <v>10.009499999999999</v>
      </c>
      <c r="I1171" s="159">
        <v>0</v>
      </c>
      <c r="J1171" s="160">
        <v>0</v>
      </c>
    </row>
    <row r="1172" spans="1:10">
      <c r="A1172" s="114"/>
      <c r="B1172" s="115"/>
      <c r="C1172" s="115"/>
      <c r="D1172" s="157" t="s">
        <v>557</v>
      </c>
      <c r="E1172" s="158">
        <v>928</v>
      </c>
      <c r="F1172" s="159">
        <v>210.56833</v>
      </c>
      <c r="G1172" s="159">
        <v>57</v>
      </c>
      <c r="H1172" s="159">
        <v>17.537319999999998</v>
      </c>
      <c r="I1172" s="159">
        <v>0</v>
      </c>
      <c r="J1172" s="160">
        <v>0</v>
      </c>
    </row>
    <row r="1173" spans="1:10">
      <c r="A1173" s="114"/>
      <c r="B1173" s="115"/>
      <c r="C1173" s="115"/>
      <c r="D1173" s="157" t="s">
        <v>567</v>
      </c>
      <c r="E1173" s="158">
        <v>57</v>
      </c>
      <c r="F1173" s="159">
        <v>197.77174999999997</v>
      </c>
      <c r="G1173" s="159">
        <v>5</v>
      </c>
      <c r="H1173" s="159">
        <v>10</v>
      </c>
      <c r="I1173" s="159">
        <v>0</v>
      </c>
      <c r="J1173" s="160">
        <v>0</v>
      </c>
    </row>
    <row r="1174" spans="1:10">
      <c r="A1174" s="114"/>
      <c r="B1174" s="115"/>
      <c r="C1174" s="115" t="s">
        <v>422</v>
      </c>
      <c r="D1174" s="157"/>
      <c r="E1174" s="158" t="s">
        <v>203</v>
      </c>
      <c r="F1174" s="159" t="s">
        <v>203</v>
      </c>
      <c r="G1174" s="159" t="s">
        <v>203</v>
      </c>
      <c r="H1174" s="159" t="s">
        <v>203</v>
      </c>
      <c r="I1174" s="159" t="s">
        <v>203</v>
      </c>
      <c r="J1174" s="160" t="s">
        <v>203</v>
      </c>
    </row>
    <row r="1175" spans="1:10">
      <c r="A1175" s="114"/>
      <c r="B1175" s="115"/>
      <c r="C1175" s="115"/>
      <c r="D1175" s="157" t="s">
        <v>551</v>
      </c>
      <c r="E1175" s="158">
        <v>1528</v>
      </c>
      <c r="F1175" s="159">
        <v>24734.381999999983</v>
      </c>
      <c r="G1175" s="159">
        <v>113</v>
      </c>
      <c r="H1175" s="159">
        <v>708.61349999999993</v>
      </c>
      <c r="I1175" s="159">
        <v>0</v>
      </c>
      <c r="J1175" s="160">
        <v>0</v>
      </c>
    </row>
    <row r="1176" spans="1:10">
      <c r="A1176" s="114"/>
      <c r="B1176" s="115"/>
      <c r="C1176" s="115"/>
      <c r="D1176" s="157" t="s">
        <v>535</v>
      </c>
      <c r="E1176" s="158">
        <v>235</v>
      </c>
      <c r="F1176" s="159">
        <v>11706.990000000002</v>
      </c>
      <c r="G1176" s="159">
        <v>5</v>
      </c>
      <c r="H1176" s="159">
        <v>142.5</v>
      </c>
      <c r="I1176" s="159">
        <v>0</v>
      </c>
      <c r="J1176" s="160">
        <v>0</v>
      </c>
    </row>
    <row r="1177" spans="1:10">
      <c r="A1177" s="114"/>
      <c r="B1177" s="115"/>
      <c r="C1177" s="115"/>
      <c r="D1177" s="157" t="s">
        <v>534</v>
      </c>
      <c r="E1177" s="158">
        <v>613</v>
      </c>
      <c r="F1177" s="159">
        <v>8270.7635200000022</v>
      </c>
      <c r="G1177" s="159">
        <v>19</v>
      </c>
      <c r="H1177" s="159">
        <v>96.533249999999995</v>
      </c>
      <c r="I1177" s="159">
        <v>0</v>
      </c>
      <c r="J1177" s="160">
        <v>0</v>
      </c>
    </row>
    <row r="1178" spans="1:10">
      <c r="A1178" s="114"/>
      <c r="B1178" s="115"/>
      <c r="C1178" s="115"/>
      <c r="D1178" s="157" t="s">
        <v>546</v>
      </c>
      <c r="E1178" s="158">
        <v>86</v>
      </c>
      <c r="F1178" s="159">
        <v>1994.145</v>
      </c>
      <c r="G1178" s="159">
        <v>5</v>
      </c>
      <c r="H1178" s="159">
        <v>0.38</v>
      </c>
      <c r="I1178" s="159">
        <v>0</v>
      </c>
      <c r="J1178" s="160">
        <v>0</v>
      </c>
    </row>
    <row r="1179" spans="1:10">
      <c r="A1179" s="114"/>
      <c r="B1179" s="115"/>
      <c r="C1179" s="115"/>
      <c r="D1179" s="157" t="s">
        <v>557</v>
      </c>
      <c r="E1179" s="158">
        <v>53</v>
      </c>
      <c r="F1179" s="159">
        <v>1452.9350000000002</v>
      </c>
      <c r="G1179" s="159">
        <v>0</v>
      </c>
      <c r="H1179" s="159">
        <v>0</v>
      </c>
      <c r="I1179" s="159">
        <v>0</v>
      </c>
      <c r="J1179" s="160">
        <v>0</v>
      </c>
    </row>
    <row r="1180" spans="1:10">
      <c r="A1180" s="114"/>
      <c r="B1180" s="115"/>
      <c r="C1180" s="115" t="s">
        <v>423</v>
      </c>
      <c r="D1180" s="157"/>
      <c r="E1180" s="158" t="s">
        <v>203</v>
      </c>
      <c r="F1180" s="159" t="s">
        <v>203</v>
      </c>
      <c r="G1180" s="159" t="s">
        <v>203</v>
      </c>
      <c r="H1180" s="159" t="s">
        <v>203</v>
      </c>
      <c r="I1180" s="159" t="s">
        <v>203</v>
      </c>
      <c r="J1180" s="160" t="s">
        <v>203</v>
      </c>
    </row>
    <row r="1181" spans="1:10">
      <c r="A1181" s="114"/>
      <c r="B1181" s="115"/>
      <c r="C1181" s="115"/>
      <c r="D1181" s="157" t="s">
        <v>553</v>
      </c>
      <c r="E1181" s="158">
        <v>764</v>
      </c>
      <c r="F1181" s="159">
        <v>7429.8196999999991</v>
      </c>
      <c r="G1181" s="159">
        <v>28</v>
      </c>
      <c r="H1181" s="159">
        <v>208.81829999999999</v>
      </c>
      <c r="I1181" s="159">
        <v>0</v>
      </c>
      <c r="J1181" s="160">
        <v>0</v>
      </c>
    </row>
    <row r="1182" spans="1:10">
      <c r="A1182" s="114"/>
      <c r="B1182" s="115"/>
      <c r="C1182" s="115"/>
      <c r="D1182" s="157" t="s">
        <v>535</v>
      </c>
      <c r="E1182" s="158">
        <v>389</v>
      </c>
      <c r="F1182" s="159">
        <v>6638.1007499999978</v>
      </c>
      <c r="G1182" s="159">
        <v>8</v>
      </c>
      <c r="H1182" s="159">
        <v>145.26679999999999</v>
      </c>
      <c r="I1182" s="159">
        <v>0</v>
      </c>
      <c r="J1182" s="160">
        <v>0</v>
      </c>
    </row>
    <row r="1183" spans="1:10">
      <c r="A1183" s="114"/>
      <c r="B1183" s="115"/>
      <c r="C1183" s="115"/>
      <c r="D1183" s="157" t="s">
        <v>534</v>
      </c>
      <c r="E1183" s="158">
        <v>172</v>
      </c>
      <c r="F1183" s="159">
        <v>780.16247000000044</v>
      </c>
      <c r="G1183" s="159">
        <v>24</v>
      </c>
      <c r="H1183" s="159">
        <v>58.709319999999998</v>
      </c>
      <c r="I1183" s="159">
        <v>0</v>
      </c>
      <c r="J1183" s="160">
        <v>0</v>
      </c>
    </row>
    <row r="1184" spans="1:10">
      <c r="A1184" s="114"/>
      <c r="B1184" s="115"/>
      <c r="C1184" s="115"/>
      <c r="D1184" s="157" t="s">
        <v>554</v>
      </c>
      <c r="E1184" s="158">
        <v>106</v>
      </c>
      <c r="F1184" s="159">
        <v>673.28430000000003</v>
      </c>
      <c r="G1184" s="159">
        <v>34</v>
      </c>
      <c r="H1184" s="159">
        <v>82.673900000000003</v>
      </c>
      <c r="I1184" s="159">
        <v>0</v>
      </c>
      <c r="J1184" s="160">
        <v>0</v>
      </c>
    </row>
    <row r="1185" spans="1:10">
      <c r="A1185" s="114"/>
      <c r="B1185" s="115"/>
      <c r="C1185" s="115"/>
      <c r="D1185" s="157" t="s">
        <v>546</v>
      </c>
      <c r="E1185" s="158">
        <v>149</v>
      </c>
      <c r="F1185" s="159">
        <v>462.41439000000003</v>
      </c>
      <c r="G1185" s="159">
        <v>11</v>
      </c>
      <c r="H1185" s="159">
        <v>16.785</v>
      </c>
      <c r="I1185" s="159">
        <v>0</v>
      </c>
      <c r="J1185" s="160">
        <v>0</v>
      </c>
    </row>
    <row r="1186" spans="1:10">
      <c r="A1186" s="114"/>
      <c r="B1186" s="115"/>
      <c r="C1186" s="115" t="s">
        <v>285</v>
      </c>
      <c r="D1186" s="157"/>
      <c r="E1186" s="158" t="s">
        <v>203</v>
      </c>
      <c r="F1186" s="159" t="s">
        <v>203</v>
      </c>
      <c r="G1186" s="159" t="s">
        <v>203</v>
      </c>
      <c r="H1186" s="159" t="s">
        <v>203</v>
      </c>
      <c r="I1186" s="159" t="s">
        <v>203</v>
      </c>
      <c r="J1186" s="160" t="s">
        <v>203</v>
      </c>
    </row>
    <row r="1187" spans="1:10">
      <c r="A1187" s="114"/>
      <c r="B1187" s="115"/>
      <c r="C1187" s="115"/>
      <c r="D1187" s="157" t="s">
        <v>551</v>
      </c>
      <c r="E1187" s="158">
        <v>357</v>
      </c>
      <c r="F1187" s="159">
        <v>1737.7634899999996</v>
      </c>
      <c r="G1187" s="159">
        <v>58</v>
      </c>
      <c r="H1187" s="159">
        <v>241.23903999999996</v>
      </c>
      <c r="I1187" s="159">
        <v>0</v>
      </c>
      <c r="J1187" s="160">
        <v>0</v>
      </c>
    </row>
    <row r="1188" spans="1:10">
      <c r="A1188" s="114"/>
      <c r="B1188" s="115"/>
      <c r="C1188" s="115"/>
      <c r="D1188" s="157" t="s">
        <v>562</v>
      </c>
      <c r="E1188" s="158">
        <v>92</v>
      </c>
      <c r="F1188" s="159">
        <v>745.65611000000001</v>
      </c>
      <c r="G1188" s="159">
        <v>40</v>
      </c>
      <c r="H1188" s="159">
        <v>250.86606</v>
      </c>
      <c r="I1188" s="159">
        <v>0</v>
      </c>
      <c r="J1188" s="160">
        <v>0</v>
      </c>
    </row>
    <row r="1189" spans="1:10">
      <c r="A1189" s="114"/>
      <c r="B1189" s="115"/>
      <c r="C1189" s="115"/>
      <c r="D1189" s="157" t="s">
        <v>537</v>
      </c>
      <c r="E1189" s="158">
        <v>38</v>
      </c>
      <c r="F1189" s="159">
        <v>726.16319999999996</v>
      </c>
      <c r="G1189" s="159">
        <v>4</v>
      </c>
      <c r="H1189" s="159">
        <v>80.64</v>
      </c>
      <c r="I1189" s="159">
        <v>0</v>
      </c>
      <c r="J1189" s="160">
        <v>0</v>
      </c>
    </row>
    <row r="1190" spans="1:10">
      <c r="A1190" s="114"/>
      <c r="B1190" s="115"/>
      <c r="C1190" s="115"/>
      <c r="D1190" s="157" t="s">
        <v>553</v>
      </c>
      <c r="E1190" s="158">
        <v>148</v>
      </c>
      <c r="F1190" s="159">
        <v>669.70128000000011</v>
      </c>
      <c r="G1190" s="159">
        <v>16</v>
      </c>
      <c r="H1190" s="159">
        <v>60.013439999999996</v>
      </c>
      <c r="I1190" s="159">
        <v>0</v>
      </c>
      <c r="J1190" s="160">
        <v>0</v>
      </c>
    </row>
    <row r="1191" spans="1:10">
      <c r="A1191" s="114"/>
      <c r="B1191" s="115"/>
      <c r="C1191" s="115"/>
      <c r="D1191" s="157" t="s">
        <v>544</v>
      </c>
      <c r="E1191" s="158">
        <v>23</v>
      </c>
      <c r="F1191" s="159">
        <v>180.21613999999997</v>
      </c>
      <c r="G1191" s="159">
        <v>11</v>
      </c>
      <c r="H1191" s="159">
        <v>86.260050000000007</v>
      </c>
      <c r="I1191" s="159">
        <v>0</v>
      </c>
      <c r="J1191" s="160">
        <v>0</v>
      </c>
    </row>
    <row r="1192" spans="1:10">
      <c r="A1192" s="114"/>
      <c r="B1192" s="115"/>
      <c r="C1192" s="115" t="s">
        <v>248</v>
      </c>
      <c r="D1192" s="157"/>
      <c r="E1192" s="158" t="s">
        <v>203</v>
      </c>
      <c r="F1192" s="159" t="s">
        <v>203</v>
      </c>
      <c r="G1192" s="159" t="s">
        <v>203</v>
      </c>
      <c r="H1192" s="159" t="s">
        <v>203</v>
      </c>
      <c r="I1192" s="159" t="s">
        <v>203</v>
      </c>
      <c r="J1192" s="160" t="s">
        <v>203</v>
      </c>
    </row>
    <row r="1193" spans="1:10">
      <c r="A1193" s="114"/>
      <c r="B1193" s="115"/>
      <c r="C1193" s="115"/>
      <c r="D1193" s="157" t="s">
        <v>554</v>
      </c>
      <c r="E1193" s="158">
        <v>213</v>
      </c>
      <c r="F1193" s="159">
        <v>6424.7532200000005</v>
      </c>
      <c r="G1193" s="159">
        <v>17</v>
      </c>
      <c r="H1193" s="159">
        <v>231.25202000000002</v>
      </c>
      <c r="I1193" s="159">
        <v>0</v>
      </c>
      <c r="J1193" s="160">
        <v>0</v>
      </c>
    </row>
    <row r="1194" spans="1:10">
      <c r="A1194" s="114"/>
      <c r="B1194" s="115"/>
      <c r="C1194" s="115"/>
      <c r="D1194" s="157" t="s">
        <v>544</v>
      </c>
      <c r="E1194" s="158">
        <v>18</v>
      </c>
      <c r="F1194" s="159">
        <v>439.53312</v>
      </c>
      <c r="G1194" s="159">
        <v>1</v>
      </c>
      <c r="H1194" s="159">
        <v>11.856</v>
      </c>
      <c r="I1194" s="159">
        <v>0</v>
      </c>
      <c r="J1194" s="160">
        <v>0</v>
      </c>
    </row>
    <row r="1195" spans="1:10">
      <c r="A1195" s="114"/>
      <c r="B1195" s="115"/>
      <c r="C1195" s="115"/>
      <c r="D1195" s="157" t="s">
        <v>551</v>
      </c>
      <c r="E1195" s="158">
        <v>38</v>
      </c>
      <c r="F1195" s="159">
        <v>39.685559999999995</v>
      </c>
      <c r="G1195" s="159">
        <v>3</v>
      </c>
      <c r="H1195" s="159">
        <v>4.2599999999999999E-2</v>
      </c>
      <c r="I1195" s="159">
        <v>0</v>
      </c>
      <c r="J1195" s="160">
        <v>0</v>
      </c>
    </row>
    <row r="1196" spans="1:10">
      <c r="A1196" s="114"/>
      <c r="B1196" s="115"/>
      <c r="C1196" s="115"/>
      <c r="D1196" s="157" t="s">
        <v>580</v>
      </c>
      <c r="E1196" s="158">
        <v>9</v>
      </c>
      <c r="F1196" s="159">
        <v>9.072000000000001</v>
      </c>
      <c r="G1196" s="159">
        <v>1</v>
      </c>
      <c r="H1196" s="159">
        <v>2.3039999999999998</v>
      </c>
      <c r="I1196" s="159">
        <v>0</v>
      </c>
      <c r="J1196" s="160">
        <v>0</v>
      </c>
    </row>
    <row r="1197" spans="1:10">
      <c r="A1197" s="114"/>
      <c r="B1197" s="115"/>
      <c r="C1197" s="115"/>
      <c r="D1197" s="157" t="s">
        <v>570</v>
      </c>
      <c r="E1197" s="158">
        <v>11</v>
      </c>
      <c r="F1197" s="159">
        <v>3.0558000000000001</v>
      </c>
      <c r="G1197" s="159">
        <v>1</v>
      </c>
      <c r="H1197" s="159">
        <v>3.0000000000000001E-3</v>
      </c>
      <c r="I1197" s="159">
        <v>0</v>
      </c>
      <c r="J1197" s="160">
        <v>0</v>
      </c>
    </row>
    <row r="1198" spans="1:10">
      <c r="A1198" s="114"/>
      <c r="B1198" s="115"/>
      <c r="C1198" s="115" t="s">
        <v>424</v>
      </c>
      <c r="D1198" s="157"/>
      <c r="E1198" s="158" t="s">
        <v>203</v>
      </c>
      <c r="F1198" s="159" t="s">
        <v>203</v>
      </c>
      <c r="G1198" s="159" t="s">
        <v>203</v>
      </c>
      <c r="H1198" s="159" t="s">
        <v>203</v>
      </c>
      <c r="I1198" s="159" t="s">
        <v>203</v>
      </c>
      <c r="J1198" s="160" t="s">
        <v>203</v>
      </c>
    </row>
    <row r="1199" spans="1:10">
      <c r="A1199" s="114"/>
      <c r="B1199" s="115"/>
      <c r="C1199" s="115"/>
      <c r="D1199" s="157" t="s">
        <v>547</v>
      </c>
      <c r="E1199" s="158">
        <v>512</v>
      </c>
      <c r="F1199" s="159">
        <v>13024.443849999992</v>
      </c>
      <c r="G1199" s="159">
        <v>21</v>
      </c>
      <c r="H1199" s="159">
        <v>191.09711000000004</v>
      </c>
      <c r="I1199" s="159">
        <v>0</v>
      </c>
      <c r="J1199" s="160">
        <v>0</v>
      </c>
    </row>
    <row r="1200" spans="1:10">
      <c r="A1200" s="114"/>
      <c r="B1200" s="115"/>
      <c r="C1200" s="115"/>
      <c r="D1200" s="157" t="s">
        <v>591</v>
      </c>
      <c r="E1200" s="158">
        <v>77</v>
      </c>
      <c r="F1200" s="159">
        <v>6236.3200000000015</v>
      </c>
      <c r="G1200" s="159">
        <v>0</v>
      </c>
      <c r="H1200" s="159">
        <v>0</v>
      </c>
      <c r="I1200" s="159">
        <v>0</v>
      </c>
      <c r="J1200" s="160">
        <v>0</v>
      </c>
    </row>
    <row r="1201" spans="1:10">
      <c r="A1201" s="114"/>
      <c r="B1201" s="115"/>
      <c r="C1201" s="115"/>
      <c r="D1201" s="157" t="s">
        <v>551</v>
      </c>
      <c r="E1201" s="158">
        <v>740</v>
      </c>
      <c r="F1201" s="159">
        <v>5534.5216</v>
      </c>
      <c r="G1201" s="159">
        <v>143</v>
      </c>
      <c r="H1201" s="159">
        <v>742.46312999999998</v>
      </c>
      <c r="I1201" s="159">
        <v>0</v>
      </c>
      <c r="J1201" s="160">
        <v>0</v>
      </c>
    </row>
    <row r="1202" spans="1:10">
      <c r="A1202" s="114"/>
      <c r="B1202" s="115"/>
      <c r="C1202" s="115"/>
      <c r="D1202" s="157" t="s">
        <v>546</v>
      </c>
      <c r="E1202" s="158">
        <v>139</v>
      </c>
      <c r="F1202" s="159">
        <v>4821.3730000000005</v>
      </c>
      <c r="G1202" s="159">
        <v>5</v>
      </c>
      <c r="H1202" s="159">
        <v>0.16999999999999998</v>
      </c>
      <c r="I1202" s="159">
        <v>0</v>
      </c>
      <c r="J1202" s="160">
        <v>0</v>
      </c>
    </row>
    <row r="1203" spans="1:10">
      <c r="A1203" s="114"/>
      <c r="B1203" s="115"/>
      <c r="C1203" s="115"/>
      <c r="D1203" s="157" t="s">
        <v>534</v>
      </c>
      <c r="E1203" s="158">
        <v>199</v>
      </c>
      <c r="F1203" s="159">
        <v>4539.4696699999977</v>
      </c>
      <c r="G1203" s="159">
        <v>5</v>
      </c>
      <c r="H1203" s="159">
        <v>52.116140000000001</v>
      </c>
      <c r="I1203" s="159">
        <v>0</v>
      </c>
      <c r="J1203" s="160">
        <v>0</v>
      </c>
    </row>
    <row r="1204" spans="1:10">
      <c r="A1204" s="119" t="s">
        <v>173</v>
      </c>
      <c r="B1204" s="120"/>
      <c r="C1204" s="120"/>
      <c r="D1204" s="153"/>
      <c r="E1204" s="154" t="s">
        <v>203</v>
      </c>
      <c r="F1204" s="155" t="s">
        <v>203</v>
      </c>
      <c r="G1204" s="155" t="s">
        <v>203</v>
      </c>
      <c r="H1204" s="155" t="s">
        <v>203</v>
      </c>
      <c r="I1204" s="155" t="s">
        <v>203</v>
      </c>
      <c r="J1204" s="156" t="s">
        <v>203</v>
      </c>
    </row>
    <row r="1205" spans="1:10">
      <c r="A1205" s="114"/>
      <c r="B1205" s="115" t="s">
        <v>425</v>
      </c>
      <c r="C1205" s="115"/>
      <c r="D1205" s="157"/>
      <c r="E1205" s="158" t="s">
        <v>203</v>
      </c>
      <c r="F1205" s="159" t="s">
        <v>203</v>
      </c>
      <c r="G1205" s="159" t="s">
        <v>203</v>
      </c>
      <c r="H1205" s="159" t="s">
        <v>203</v>
      </c>
      <c r="I1205" s="159" t="s">
        <v>203</v>
      </c>
      <c r="J1205" s="160" t="s">
        <v>203</v>
      </c>
    </row>
    <row r="1206" spans="1:10">
      <c r="A1206" s="114"/>
      <c r="B1206" s="115"/>
      <c r="C1206" s="115" t="s">
        <v>426</v>
      </c>
      <c r="D1206" s="157"/>
      <c r="E1206" s="158" t="s">
        <v>203</v>
      </c>
      <c r="F1206" s="159" t="s">
        <v>203</v>
      </c>
      <c r="G1206" s="159" t="s">
        <v>203</v>
      </c>
      <c r="H1206" s="159" t="s">
        <v>203</v>
      </c>
      <c r="I1206" s="159" t="s">
        <v>203</v>
      </c>
      <c r="J1206" s="160" t="s">
        <v>203</v>
      </c>
    </row>
    <row r="1207" spans="1:10">
      <c r="A1207" s="114"/>
      <c r="B1207" s="115"/>
      <c r="C1207" s="115"/>
      <c r="D1207" s="157" t="s">
        <v>535</v>
      </c>
      <c r="E1207" s="158">
        <v>214</v>
      </c>
      <c r="F1207" s="159">
        <v>3786.8379600000003</v>
      </c>
      <c r="G1207" s="159">
        <v>6</v>
      </c>
      <c r="H1207" s="159">
        <v>97.851600000000019</v>
      </c>
      <c r="I1207" s="159">
        <v>0</v>
      </c>
      <c r="J1207" s="160">
        <v>0</v>
      </c>
    </row>
    <row r="1208" spans="1:10">
      <c r="A1208" s="114"/>
      <c r="B1208" s="115"/>
      <c r="C1208" s="115"/>
      <c r="D1208" s="157" t="s">
        <v>551</v>
      </c>
      <c r="E1208" s="158">
        <v>1072</v>
      </c>
      <c r="F1208" s="159">
        <v>2272.716699999999</v>
      </c>
      <c r="G1208" s="159">
        <v>183</v>
      </c>
      <c r="H1208" s="159">
        <v>1316.5558899999999</v>
      </c>
      <c r="I1208" s="159">
        <v>0</v>
      </c>
      <c r="J1208" s="160">
        <v>0</v>
      </c>
    </row>
    <row r="1209" spans="1:10">
      <c r="A1209" s="114"/>
      <c r="B1209" s="115"/>
      <c r="C1209" s="115"/>
      <c r="D1209" s="157" t="s">
        <v>547</v>
      </c>
      <c r="E1209" s="158">
        <v>407</v>
      </c>
      <c r="F1209" s="159">
        <v>1802.0216799999998</v>
      </c>
      <c r="G1209" s="159">
        <v>32</v>
      </c>
      <c r="H1209" s="159">
        <v>181.03643999999997</v>
      </c>
      <c r="I1209" s="159">
        <v>0</v>
      </c>
      <c r="J1209" s="160">
        <v>0</v>
      </c>
    </row>
    <row r="1210" spans="1:10">
      <c r="A1210" s="114"/>
      <c r="B1210" s="115"/>
      <c r="C1210" s="115"/>
      <c r="D1210" s="157" t="s">
        <v>553</v>
      </c>
      <c r="E1210" s="158">
        <v>682</v>
      </c>
      <c r="F1210" s="159">
        <v>1639.9762800000005</v>
      </c>
      <c r="G1210" s="159">
        <v>45</v>
      </c>
      <c r="H1210" s="159">
        <v>393.61791999999997</v>
      </c>
      <c r="I1210" s="159">
        <v>0</v>
      </c>
      <c r="J1210" s="160">
        <v>0</v>
      </c>
    </row>
    <row r="1211" spans="1:10">
      <c r="A1211" s="114"/>
      <c r="B1211" s="115"/>
      <c r="C1211" s="115"/>
      <c r="D1211" s="157" t="s">
        <v>546</v>
      </c>
      <c r="E1211" s="158">
        <v>217</v>
      </c>
      <c r="F1211" s="159">
        <v>1491.2537899999998</v>
      </c>
      <c r="G1211" s="159">
        <v>14</v>
      </c>
      <c r="H1211" s="159">
        <v>46.738510000000005</v>
      </c>
      <c r="I1211" s="159">
        <v>0</v>
      </c>
      <c r="J1211" s="160">
        <v>0</v>
      </c>
    </row>
    <row r="1212" spans="1:10">
      <c r="A1212" s="114"/>
      <c r="B1212" s="115"/>
      <c r="C1212" s="115" t="s">
        <v>427</v>
      </c>
      <c r="D1212" s="157"/>
      <c r="E1212" s="158" t="s">
        <v>203</v>
      </c>
      <c r="F1212" s="159" t="s">
        <v>203</v>
      </c>
      <c r="G1212" s="159" t="s">
        <v>203</v>
      </c>
      <c r="H1212" s="159" t="s">
        <v>203</v>
      </c>
      <c r="I1212" s="159" t="s">
        <v>203</v>
      </c>
      <c r="J1212" s="160" t="s">
        <v>203</v>
      </c>
    </row>
    <row r="1213" spans="1:10">
      <c r="A1213" s="114"/>
      <c r="B1213" s="115"/>
      <c r="C1213" s="115"/>
      <c r="D1213" s="157" t="s">
        <v>547</v>
      </c>
      <c r="E1213" s="158">
        <v>264</v>
      </c>
      <c r="F1213" s="159">
        <v>1139.8462200000004</v>
      </c>
      <c r="G1213" s="159">
        <v>29</v>
      </c>
      <c r="H1213" s="159">
        <v>84.834480000000028</v>
      </c>
      <c r="I1213" s="159">
        <v>0</v>
      </c>
      <c r="J1213" s="160">
        <v>0</v>
      </c>
    </row>
    <row r="1214" spans="1:10">
      <c r="A1214" s="114"/>
      <c r="B1214" s="115"/>
      <c r="C1214" s="115"/>
      <c r="D1214" s="157" t="s">
        <v>535</v>
      </c>
      <c r="E1214" s="158">
        <v>13</v>
      </c>
      <c r="F1214" s="159">
        <v>212.80739999999997</v>
      </c>
      <c r="G1214" s="159">
        <v>1</v>
      </c>
      <c r="H1214" s="159">
        <v>16.38</v>
      </c>
      <c r="I1214" s="159">
        <v>0</v>
      </c>
      <c r="J1214" s="160">
        <v>0</v>
      </c>
    </row>
    <row r="1215" spans="1:10">
      <c r="A1215" s="114"/>
      <c r="B1215" s="115"/>
      <c r="C1215" s="115"/>
      <c r="D1215" s="157" t="s">
        <v>537</v>
      </c>
      <c r="E1215" s="158">
        <v>13</v>
      </c>
      <c r="F1215" s="159">
        <v>93.281040000000004</v>
      </c>
      <c r="G1215" s="159">
        <v>0</v>
      </c>
      <c r="H1215" s="159">
        <v>0</v>
      </c>
      <c r="I1215" s="159">
        <v>0</v>
      </c>
      <c r="J1215" s="160">
        <v>0</v>
      </c>
    </row>
    <row r="1216" spans="1:10">
      <c r="A1216" s="114"/>
      <c r="B1216" s="115"/>
      <c r="C1216" s="115"/>
      <c r="D1216" s="157" t="s">
        <v>534</v>
      </c>
      <c r="E1216" s="158">
        <v>10</v>
      </c>
      <c r="F1216" s="159">
        <v>30.260079999999999</v>
      </c>
      <c r="G1216" s="159">
        <v>3</v>
      </c>
      <c r="H1216" s="159">
        <v>0.65788000000000002</v>
      </c>
      <c r="I1216" s="159">
        <v>0</v>
      </c>
      <c r="J1216" s="160">
        <v>0</v>
      </c>
    </row>
    <row r="1217" spans="1:10">
      <c r="A1217" s="114"/>
      <c r="B1217" s="115"/>
      <c r="C1217" s="115"/>
      <c r="D1217" s="157" t="s">
        <v>580</v>
      </c>
      <c r="E1217" s="158">
        <v>19</v>
      </c>
      <c r="F1217" s="159">
        <v>12.53232</v>
      </c>
      <c r="G1217" s="159">
        <v>2</v>
      </c>
      <c r="H1217" s="159">
        <v>2.8320000000000003</v>
      </c>
      <c r="I1217" s="159">
        <v>0</v>
      </c>
      <c r="J1217" s="160">
        <v>0</v>
      </c>
    </row>
    <row r="1218" spans="1:10">
      <c r="A1218" s="114"/>
      <c r="B1218" s="115"/>
      <c r="C1218" s="115" t="s">
        <v>428</v>
      </c>
      <c r="D1218" s="157"/>
      <c r="E1218" s="158" t="s">
        <v>203</v>
      </c>
      <c r="F1218" s="159" t="s">
        <v>203</v>
      </c>
      <c r="G1218" s="159" t="s">
        <v>203</v>
      </c>
      <c r="H1218" s="159" t="s">
        <v>203</v>
      </c>
      <c r="I1218" s="159" t="s">
        <v>203</v>
      </c>
      <c r="J1218" s="160" t="s">
        <v>203</v>
      </c>
    </row>
    <row r="1219" spans="1:10">
      <c r="A1219" s="114"/>
      <c r="B1219" s="115"/>
      <c r="C1219" s="115"/>
      <c r="D1219" s="157" t="s">
        <v>534</v>
      </c>
      <c r="E1219" s="158">
        <v>815</v>
      </c>
      <c r="F1219" s="159">
        <v>6792.6276700000008</v>
      </c>
      <c r="G1219" s="159">
        <v>43</v>
      </c>
      <c r="H1219" s="159">
        <v>203.36156</v>
      </c>
      <c r="I1219" s="159">
        <v>0</v>
      </c>
      <c r="J1219" s="160">
        <v>0</v>
      </c>
    </row>
    <row r="1220" spans="1:10">
      <c r="A1220" s="114"/>
      <c r="B1220" s="115"/>
      <c r="C1220" s="115"/>
      <c r="D1220" s="157" t="s">
        <v>537</v>
      </c>
      <c r="E1220" s="158">
        <v>524</v>
      </c>
      <c r="F1220" s="159">
        <v>5419.8905599999989</v>
      </c>
      <c r="G1220" s="159">
        <v>6</v>
      </c>
      <c r="H1220" s="159">
        <v>23.961079999999999</v>
      </c>
      <c r="I1220" s="159">
        <v>0</v>
      </c>
      <c r="J1220" s="160">
        <v>0</v>
      </c>
    </row>
    <row r="1221" spans="1:10">
      <c r="A1221" s="114"/>
      <c r="B1221" s="115"/>
      <c r="C1221" s="115"/>
      <c r="D1221" s="157" t="s">
        <v>547</v>
      </c>
      <c r="E1221" s="158">
        <v>823</v>
      </c>
      <c r="F1221" s="159">
        <v>4473.2760999999991</v>
      </c>
      <c r="G1221" s="159">
        <v>57</v>
      </c>
      <c r="H1221" s="159">
        <v>75.259779999999992</v>
      </c>
      <c r="I1221" s="159">
        <v>0</v>
      </c>
      <c r="J1221" s="160">
        <v>0</v>
      </c>
    </row>
    <row r="1222" spans="1:10">
      <c r="A1222" s="114"/>
      <c r="B1222" s="115"/>
      <c r="C1222" s="115"/>
      <c r="D1222" s="157" t="s">
        <v>544</v>
      </c>
      <c r="E1222" s="158">
        <v>1251</v>
      </c>
      <c r="F1222" s="159">
        <v>2211.8932300000015</v>
      </c>
      <c r="G1222" s="159">
        <v>51</v>
      </c>
      <c r="H1222" s="159">
        <v>35.120039999999996</v>
      </c>
      <c r="I1222" s="159">
        <v>0</v>
      </c>
      <c r="J1222" s="160">
        <v>0</v>
      </c>
    </row>
    <row r="1223" spans="1:10">
      <c r="A1223" s="114"/>
      <c r="B1223" s="115"/>
      <c r="C1223" s="115"/>
      <c r="D1223" s="157" t="s">
        <v>553</v>
      </c>
      <c r="E1223" s="158">
        <v>620</v>
      </c>
      <c r="F1223" s="159">
        <v>2180.6253799999995</v>
      </c>
      <c r="G1223" s="159">
        <v>38</v>
      </c>
      <c r="H1223" s="159">
        <v>12.516620000000001</v>
      </c>
      <c r="I1223" s="159">
        <v>0</v>
      </c>
      <c r="J1223" s="160">
        <v>0</v>
      </c>
    </row>
    <row r="1224" spans="1:10">
      <c r="A1224" s="114"/>
      <c r="B1224" s="115"/>
      <c r="C1224" s="115" t="s">
        <v>429</v>
      </c>
      <c r="D1224" s="157"/>
      <c r="E1224" s="158" t="s">
        <v>203</v>
      </c>
      <c r="F1224" s="159" t="s">
        <v>203</v>
      </c>
      <c r="G1224" s="159" t="s">
        <v>203</v>
      </c>
      <c r="H1224" s="159" t="s">
        <v>203</v>
      </c>
      <c r="I1224" s="159" t="s">
        <v>203</v>
      </c>
      <c r="J1224" s="160" t="s">
        <v>203</v>
      </c>
    </row>
    <row r="1225" spans="1:10">
      <c r="A1225" s="114"/>
      <c r="B1225" s="115"/>
      <c r="C1225" s="115"/>
      <c r="D1225" s="157" t="s">
        <v>551</v>
      </c>
      <c r="E1225" s="158">
        <v>135</v>
      </c>
      <c r="F1225" s="159">
        <v>1373.9418000000001</v>
      </c>
      <c r="G1225" s="159">
        <v>23</v>
      </c>
      <c r="H1225" s="159">
        <v>100.81780000000001</v>
      </c>
      <c r="I1225" s="159">
        <v>0</v>
      </c>
      <c r="J1225" s="160">
        <v>0</v>
      </c>
    </row>
    <row r="1226" spans="1:10">
      <c r="A1226" s="114"/>
      <c r="B1226" s="115"/>
      <c r="C1226" s="115"/>
      <c r="D1226" s="157" t="s">
        <v>554</v>
      </c>
      <c r="E1226" s="158">
        <v>9</v>
      </c>
      <c r="F1226" s="159">
        <v>162</v>
      </c>
      <c r="G1226" s="159">
        <v>1</v>
      </c>
      <c r="H1226" s="159">
        <v>18</v>
      </c>
      <c r="I1226" s="159">
        <v>0</v>
      </c>
      <c r="J1226" s="160">
        <v>0</v>
      </c>
    </row>
    <row r="1227" spans="1:10">
      <c r="A1227" s="114"/>
      <c r="B1227" s="115"/>
      <c r="C1227" s="115"/>
      <c r="D1227" s="157" t="s">
        <v>553</v>
      </c>
      <c r="E1227" s="158">
        <v>25</v>
      </c>
      <c r="F1227" s="159">
        <v>34.510799999999996</v>
      </c>
      <c r="G1227" s="159">
        <v>1</v>
      </c>
      <c r="H1227" s="159">
        <v>1.0800000000000001E-2</v>
      </c>
      <c r="I1227" s="159">
        <v>0</v>
      </c>
      <c r="J1227" s="160">
        <v>0</v>
      </c>
    </row>
    <row r="1228" spans="1:10">
      <c r="A1228" s="114"/>
      <c r="B1228" s="115"/>
      <c r="C1228" s="115"/>
      <c r="D1228" s="157" t="s">
        <v>547</v>
      </c>
      <c r="E1228" s="158">
        <v>17</v>
      </c>
      <c r="F1228" s="159">
        <v>32.40925</v>
      </c>
      <c r="G1228" s="159">
        <v>1</v>
      </c>
      <c r="H1228" s="159">
        <v>0.2868</v>
      </c>
      <c r="I1228" s="159">
        <v>0</v>
      </c>
      <c r="J1228" s="160">
        <v>0</v>
      </c>
    </row>
    <row r="1229" spans="1:10">
      <c r="A1229" s="114"/>
      <c r="B1229" s="115"/>
      <c r="C1229" s="115"/>
      <c r="D1229" s="157" t="s">
        <v>562</v>
      </c>
      <c r="E1229" s="158">
        <v>3</v>
      </c>
      <c r="F1229" s="159">
        <v>0.1104</v>
      </c>
      <c r="G1229" s="159">
        <v>1</v>
      </c>
      <c r="H1229" s="159">
        <v>9.5999999999999992E-3</v>
      </c>
      <c r="I1229" s="159">
        <v>0</v>
      </c>
      <c r="J1229" s="160">
        <v>0</v>
      </c>
    </row>
    <row r="1230" spans="1:10">
      <c r="A1230" s="114"/>
      <c r="B1230" s="115"/>
      <c r="C1230" s="115" t="s">
        <v>430</v>
      </c>
      <c r="D1230" s="157"/>
      <c r="E1230" s="158" t="s">
        <v>203</v>
      </c>
      <c r="F1230" s="159" t="s">
        <v>203</v>
      </c>
      <c r="G1230" s="159" t="s">
        <v>203</v>
      </c>
      <c r="H1230" s="159" t="s">
        <v>203</v>
      </c>
      <c r="I1230" s="159" t="s">
        <v>203</v>
      </c>
      <c r="J1230" s="160" t="s">
        <v>203</v>
      </c>
    </row>
    <row r="1231" spans="1:10">
      <c r="A1231" s="114"/>
      <c r="B1231" s="115"/>
      <c r="C1231" s="115"/>
      <c r="D1231" s="157" t="s">
        <v>553</v>
      </c>
      <c r="E1231" s="158">
        <v>589</v>
      </c>
      <c r="F1231" s="159">
        <v>1772.5279400000002</v>
      </c>
      <c r="G1231" s="159">
        <v>39</v>
      </c>
      <c r="H1231" s="159">
        <v>95.740199999999987</v>
      </c>
      <c r="I1231" s="159">
        <v>0</v>
      </c>
      <c r="J1231" s="160">
        <v>0</v>
      </c>
    </row>
    <row r="1232" spans="1:10">
      <c r="A1232" s="114"/>
      <c r="B1232" s="115"/>
      <c r="C1232" s="115"/>
      <c r="D1232" s="157" t="s">
        <v>551</v>
      </c>
      <c r="E1232" s="158">
        <v>80</v>
      </c>
      <c r="F1232" s="159">
        <v>185.24477999999999</v>
      </c>
      <c r="G1232" s="159">
        <v>11</v>
      </c>
      <c r="H1232" s="159">
        <v>7.3810000000000002</v>
      </c>
      <c r="I1232" s="159">
        <v>0</v>
      </c>
      <c r="J1232" s="160">
        <v>0</v>
      </c>
    </row>
    <row r="1233" spans="1:10">
      <c r="A1233" s="114"/>
      <c r="B1233" s="115"/>
      <c r="C1233" s="115"/>
      <c r="D1233" s="157" t="s">
        <v>562</v>
      </c>
      <c r="E1233" s="158">
        <v>2</v>
      </c>
      <c r="F1233" s="159">
        <v>30.68</v>
      </c>
      <c r="G1233" s="159">
        <v>1</v>
      </c>
      <c r="H1233" s="159">
        <v>12.68</v>
      </c>
      <c r="I1233" s="159">
        <v>0</v>
      </c>
      <c r="J1233" s="160">
        <v>0</v>
      </c>
    </row>
    <row r="1234" spans="1:10">
      <c r="A1234" s="114"/>
      <c r="B1234" s="115"/>
      <c r="C1234" s="115"/>
      <c r="D1234" s="157" t="s">
        <v>547</v>
      </c>
      <c r="E1234" s="158">
        <v>7</v>
      </c>
      <c r="F1234" s="159">
        <v>4.7489999999999997</v>
      </c>
      <c r="G1234" s="159">
        <v>0</v>
      </c>
      <c r="H1234" s="159">
        <v>0</v>
      </c>
      <c r="I1234" s="159">
        <v>0</v>
      </c>
      <c r="J1234" s="160">
        <v>0</v>
      </c>
    </row>
    <row r="1235" spans="1:10">
      <c r="A1235" s="114"/>
      <c r="B1235" s="115"/>
      <c r="C1235" s="115"/>
      <c r="D1235" s="157" t="s">
        <v>548</v>
      </c>
      <c r="E1235" s="158">
        <v>2</v>
      </c>
      <c r="F1235" s="159">
        <v>2.0236800000000001</v>
      </c>
      <c r="G1235" s="159">
        <v>0</v>
      </c>
      <c r="H1235" s="159">
        <v>0</v>
      </c>
      <c r="I1235" s="159">
        <v>0</v>
      </c>
      <c r="J1235" s="160">
        <v>0</v>
      </c>
    </row>
    <row r="1236" spans="1:10">
      <c r="A1236" s="114"/>
      <c r="B1236" s="115"/>
      <c r="C1236" s="115" t="s">
        <v>431</v>
      </c>
      <c r="D1236" s="157"/>
      <c r="E1236" s="158" t="s">
        <v>203</v>
      </c>
      <c r="F1236" s="159" t="s">
        <v>203</v>
      </c>
      <c r="G1236" s="159" t="s">
        <v>203</v>
      </c>
      <c r="H1236" s="159" t="s">
        <v>203</v>
      </c>
      <c r="I1236" s="159" t="s">
        <v>203</v>
      </c>
      <c r="J1236" s="160" t="s">
        <v>203</v>
      </c>
    </row>
    <row r="1237" spans="1:10">
      <c r="A1237" s="114"/>
      <c r="B1237" s="115"/>
      <c r="C1237" s="115"/>
      <c r="D1237" s="157" t="s">
        <v>551</v>
      </c>
      <c r="E1237" s="158">
        <v>339</v>
      </c>
      <c r="F1237" s="159">
        <v>2639.5123899999999</v>
      </c>
      <c r="G1237" s="159">
        <v>48</v>
      </c>
      <c r="H1237" s="159">
        <v>254.49151999999998</v>
      </c>
      <c r="I1237" s="159">
        <v>0</v>
      </c>
      <c r="J1237" s="160">
        <v>0</v>
      </c>
    </row>
    <row r="1238" spans="1:10">
      <c r="A1238" s="114"/>
      <c r="B1238" s="115"/>
      <c r="C1238" s="115"/>
      <c r="D1238" s="157" t="s">
        <v>570</v>
      </c>
      <c r="E1238" s="158">
        <v>113</v>
      </c>
      <c r="F1238" s="159">
        <v>274.34953999999982</v>
      </c>
      <c r="G1238" s="159">
        <v>7</v>
      </c>
      <c r="H1238" s="159">
        <v>0.15961999999999998</v>
      </c>
      <c r="I1238" s="159">
        <v>0</v>
      </c>
      <c r="J1238" s="160">
        <v>0</v>
      </c>
    </row>
    <row r="1239" spans="1:10">
      <c r="A1239" s="114"/>
      <c r="B1239" s="115"/>
      <c r="C1239" s="115"/>
      <c r="D1239" s="157" t="s">
        <v>547</v>
      </c>
      <c r="E1239" s="158">
        <v>62</v>
      </c>
      <c r="F1239" s="159">
        <v>189.21569</v>
      </c>
      <c r="G1239" s="159">
        <v>1</v>
      </c>
      <c r="H1239" s="159">
        <v>3.0419999999999998</v>
      </c>
      <c r="I1239" s="159">
        <v>0</v>
      </c>
      <c r="J1239" s="160">
        <v>0</v>
      </c>
    </row>
    <row r="1240" spans="1:10">
      <c r="A1240" s="114"/>
      <c r="B1240" s="115"/>
      <c r="C1240" s="115"/>
      <c r="D1240" s="157" t="s">
        <v>567</v>
      </c>
      <c r="E1240" s="158">
        <v>33</v>
      </c>
      <c r="F1240" s="159">
        <v>149.53834000000003</v>
      </c>
      <c r="G1240" s="159">
        <v>5</v>
      </c>
      <c r="H1240" s="159">
        <v>19.690430000000003</v>
      </c>
      <c r="I1240" s="159">
        <v>0</v>
      </c>
      <c r="J1240" s="160">
        <v>0</v>
      </c>
    </row>
    <row r="1241" spans="1:10">
      <c r="A1241" s="114"/>
      <c r="B1241" s="115"/>
      <c r="C1241" s="115"/>
      <c r="D1241" s="157" t="s">
        <v>553</v>
      </c>
      <c r="E1241" s="158">
        <v>46</v>
      </c>
      <c r="F1241" s="159">
        <v>92.273799999999994</v>
      </c>
      <c r="G1241" s="159">
        <v>2</v>
      </c>
      <c r="H1241" s="159">
        <v>6.8511000000000006</v>
      </c>
      <c r="I1241" s="159">
        <v>0</v>
      </c>
      <c r="J1241" s="160">
        <v>0</v>
      </c>
    </row>
    <row r="1242" spans="1:10">
      <c r="A1242" s="114"/>
      <c r="B1242" s="115"/>
      <c r="C1242" s="115" t="s">
        <v>432</v>
      </c>
      <c r="D1242" s="157"/>
      <c r="E1242" s="158" t="s">
        <v>203</v>
      </c>
      <c r="F1242" s="159" t="s">
        <v>203</v>
      </c>
      <c r="G1242" s="159" t="s">
        <v>203</v>
      </c>
      <c r="H1242" s="159" t="s">
        <v>203</v>
      </c>
      <c r="I1242" s="159" t="s">
        <v>203</v>
      </c>
      <c r="J1242" s="160" t="s">
        <v>203</v>
      </c>
    </row>
    <row r="1243" spans="1:10">
      <c r="A1243" s="114"/>
      <c r="B1243" s="115"/>
      <c r="C1243" s="115"/>
      <c r="D1243" s="157" t="s">
        <v>547</v>
      </c>
      <c r="E1243" s="158">
        <v>482</v>
      </c>
      <c r="F1243" s="159">
        <v>3090.6432400000008</v>
      </c>
      <c r="G1243" s="159">
        <v>17</v>
      </c>
      <c r="H1243" s="159">
        <v>63.574200000000005</v>
      </c>
      <c r="I1243" s="159">
        <v>0</v>
      </c>
      <c r="J1243" s="160">
        <v>0</v>
      </c>
    </row>
    <row r="1244" spans="1:10">
      <c r="A1244" s="114"/>
      <c r="B1244" s="115"/>
      <c r="C1244" s="115"/>
      <c r="D1244" s="157" t="s">
        <v>554</v>
      </c>
      <c r="E1244" s="158">
        <v>198</v>
      </c>
      <c r="F1244" s="159">
        <v>2838.7249299999994</v>
      </c>
      <c r="G1244" s="159">
        <v>46</v>
      </c>
      <c r="H1244" s="159">
        <v>242.58757000000003</v>
      </c>
      <c r="I1244" s="159">
        <v>0</v>
      </c>
      <c r="J1244" s="160">
        <v>0</v>
      </c>
    </row>
    <row r="1245" spans="1:10">
      <c r="A1245" s="114"/>
      <c r="B1245" s="115"/>
      <c r="C1245" s="115"/>
      <c r="D1245" s="157" t="s">
        <v>553</v>
      </c>
      <c r="E1245" s="158">
        <v>117</v>
      </c>
      <c r="F1245" s="159">
        <v>304.78139999999996</v>
      </c>
      <c r="G1245" s="159">
        <v>3</v>
      </c>
      <c r="H1245" s="159">
        <v>0.65400000000000003</v>
      </c>
      <c r="I1245" s="159">
        <v>0</v>
      </c>
      <c r="J1245" s="160">
        <v>0</v>
      </c>
    </row>
    <row r="1246" spans="1:10">
      <c r="A1246" s="114"/>
      <c r="B1246" s="115"/>
      <c r="C1246" s="115"/>
      <c r="D1246" s="157" t="s">
        <v>551</v>
      </c>
      <c r="E1246" s="158">
        <v>24</v>
      </c>
      <c r="F1246" s="159">
        <v>142.09621999999999</v>
      </c>
      <c r="G1246" s="159">
        <v>2</v>
      </c>
      <c r="H1246" s="159">
        <v>12.39312</v>
      </c>
      <c r="I1246" s="159">
        <v>0</v>
      </c>
      <c r="J1246" s="160">
        <v>0</v>
      </c>
    </row>
    <row r="1247" spans="1:10">
      <c r="A1247" s="114"/>
      <c r="B1247" s="115"/>
      <c r="C1247" s="115"/>
      <c r="D1247" s="157" t="s">
        <v>570</v>
      </c>
      <c r="E1247" s="158">
        <v>39</v>
      </c>
      <c r="F1247" s="159">
        <v>27.025619999999996</v>
      </c>
      <c r="G1247" s="159">
        <v>2</v>
      </c>
      <c r="H1247" s="159">
        <v>8.8200000000000014E-3</v>
      </c>
      <c r="I1247" s="159">
        <v>0</v>
      </c>
      <c r="J1247" s="160">
        <v>0</v>
      </c>
    </row>
    <row r="1248" spans="1:10">
      <c r="A1248" s="114"/>
      <c r="B1248" s="115"/>
      <c r="C1248" s="115" t="s">
        <v>433</v>
      </c>
      <c r="D1248" s="157"/>
      <c r="E1248" s="158" t="s">
        <v>203</v>
      </c>
      <c r="F1248" s="159" t="s">
        <v>203</v>
      </c>
      <c r="G1248" s="159" t="s">
        <v>203</v>
      </c>
      <c r="H1248" s="159" t="s">
        <v>203</v>
      </c>
      <c r="I1248" s="159" t="s">
        <v>203</v>
      </c>
      <c r="J1248" s="160" t="s">
        <v>203</v>
      </c>
    </row>
    <row r="1249" spans="1:10">
      <c r="A1249" s="114"/>
      <c r="B1249" s="115"/>
      <c r="C1249" s="115"/>
      <c r="D1249" s="157" t="s">
        <v>555</v>
      </c>
      <c r="E1249" s="158">
        <v>130</v>
      </c>
      <c r="F1249" s="159">
        <v>2801.7439199999981</v>
      </c>
      <c r="G1249" s="159">
        <v>0</v>
      </c>
      <c r="H1249" s="159">
        <v>0</v>
      </c>
      <c r="I1249" s="159">
        <v>0</v>
      </c>
      <c r="J1249" s="160">
        <v>0</v>
      </c>
    </row>
    <row r="1250" spans="1:10">
      <c r="A1250" s="114"/>
      <c r="B1250" s="115"/>
      <c r="C1250" s="115"/>
      <c r="D1250" s="157" t="s">
        <v>538</v>
      </c>
      <c r="E1250" s="158">
        <v>93</v>
      </c>
      <c r="F1250" s="159">
        <v>1553.65067</v>
      </c>
      <c r="G1250" s="159">
        <v>0</v>
      </c>
      <c r="H1250" s="159">
        <v>0</v>
      </c>
      <c r="I1250" s="159">
        <v>0</v>
      </c>
      <c r="J1250" s="160">
        <v>0</v>
      </c>
    </row>
    <row r="1251" spans="1:10">
      <c r="A1251" s="114"/>
      <c r="B1251" s="115"/>
      <c r="C1251" s="115"/>
      <c r="D1251" s="157" t="s">
        <v>534</v>
      </c>
      <c r="E1251" s="158">
        <v>93</v>
      </c>
      <c r="F1251" s="159">
        <v>1276.1857400000004</v>
      </c>
      <c r="G1251" s="159">
        <v>0</v>
      </c>
      <c r="H1251" s="159">
        <v>0</v>
      </c>
      <c r="I1251" s="159">
        <v>0</v>
      </c>
      <c r="J1251" s="160">
        <v>0</v>
      </c>
    </row>
    <row r="1252" spans="1:10">
      <c r="A1252" s="114"/>
      <c r="B1252" s="115"/>
      <c r="C1252" s="115"/>
      <c r="D1252" s="157" t="s">
        <v>547</v>
      </c>
      <c r="E1252" s="158">
        <v>50</v>
      </c>
      <c r="F1252" s="159">
        <v>574.36455999999998</v>
      </c>
      <c r="G1252" s="159">
        <v>0</v>
      </c>
      <c r="H1252" s="159">
        <v>0</v>
      </c>
      <c r="I1252" s="159">
        <v>0</v>
      </c>
      <c r="J1252" s="160">
        <v>0</v>
      </c>
    </row>
    <row r="1253" spans="1:10">
      <c r="A1253" s="114"/>
      <c r="B1253" s="115"/>
      <c r="C1253" s="115"/>
      <c r="D1253" s="157" t="s">
        <v>570</v>
      </c>
      <c r="E1253" s="158">
        <v>97</v>
      </c>
      <c r="F1253" s="159">
        <v>60.771760000000043</v>
      </c>
      <c r="G1253" s="159">
        <v>3</v>
      </c>
      <c r="H1253" s="159">
        <v>1.728E-2</v>
      </c>
      <c r="I1253" s="159">
        <v>0</v>
      </c>
      <c r="J1253" s="160">
        <v>0</v>
      </c>
    </row>
    <row r="1254" spans="1:10">
      <c r="A1254" s="114"/>
      <c r="B1254" s="115"/>
      <c r="C1254" s="115" t="s">
        <v>434</v>
      </c>
      <c r="D1254" s="157"/>
      <c r="E1254" s="158" t="s">
        <v>203</v>
      </c>
      <c r="F1254" s="159" t="s">
        <v>203</v>
      </c>
      <c r="G1254" s="159" t="s">
        <v>203</v>
      </c>
      <c r="H1254" s="159" t="s">
        <v>203</v>
      </c>
      <c r="I1254" s="159" t="s">
        <v>203</v>
      </c>
      <c r="J1254" s="160" t="s">
        <v>203</v>
      </c>
    </row>
    <row r="1255" spans="1:10">
      <c r="A1255" s="114"/>
      <c r="B1255" s="115"/>
      <c r="C1255" s="115"/>
      <c r="D1255" s="157" t="s">
        <v>534</v>
      </c>
      <c r="E1255" s="158">
        <v>181</v>
      </c>
      <c r="F1255" s="159">
        <v>1970.5297499999999</v>
      </c>
      <c r="G1255" s="159">
        <v>6</v>
      </c>
      <c r="H1255" s="159">
        <v>24.362870000000001</v>
      </c>
      <c r="I1255" s="159">
        <v>0</v>
      </c>
      <c r="J1255" s="160">
        <v>0</v>
      </c>
    </row>
    <row r="1256" spans="1:10">
      <c r="A1256" s="114"/>
      <c r="B1256" s="115"/>
      <c r="C1256" s="115"/>
      <c r="D1256" s="157" t="s">
        <v>546</v>
      </c>
      <c r="E1256" s="158">
        <v>408</v>
      </c>
      <c r="F1256" s="159">
        <v>1423.49775</v>
      </c>
      <c r="G1256" s="159">
        <v>53</v>
      </c>
      <c r="H1256" s="159">
        <v>67.650149999999996</v>
      </c>
      <c r="I1256" s="159">
        <v>0</v>
      </c>
      <c r="J1256" s="160">
        <v>0</v>
      </c>
    </row>
    <row r="1257" spans="1:10">
      <c r="A1257" s="114"/>
      <c r="B1257" s="115"/>
      <c r="C1257" s="115"/>
      <c r="D1257" s="157" t="s">
        <v>547</v>
      </c>
      <c r="E1257" s="158">
        <v>31</v>
      </c>
      <c r="F1257" s="159">
        <v>346.85599999999999</v>
      </c>
      <c r="G1257" s="159">
        <v>0</v>
      </c>
      <c r="H1257" s="159">
        <v>0</v>
      </c>
      <c r="I1257" s="159">
        <v>0</v>
      </c>
      <c r="J1257" s="160">
        <v>0</v>
      </c>
    </row>
    <row r="1258" spans="1:10">
      <c r="A1258" s="114"/>
      <c r="B1258" s="115"/>
      <c r="C1258" s="115"/>
      <c r="D1258" s="157" t="s">
        <v>570</v>
      </c>
      <c r="E1258" s="158">
        <v>20</v>
      </c>
      <c r="F1258" s="159">
        <v>259.21800000000013</v>
      </c>
      <c r="G1258" s="159">
        <v>0</v>
      </c>
      <c r="H1258" s="159">
        <v>0</v>
      </c>
      <c r="I1258" s="159">
        <v>0</v>
      </c>
      <c r="J1258" s="160">
        <v>0</v>
      </c>
    </row>
    <row r="1259" spans="1:10">
      <c r="A1259" s="114"/>
      <c r="B1259" s="115"/>
      <c r="C1259" s="115"/>
      <c r="D1259" s="157" t="s">
        <v>553</v>
      </c>
      <c r="E1259" s="158">
        <v>52</v>
      </c>
      <c r="F1259" s="159">
        <v>239.91989999999996</v>
      </c>
      <c r="G1259" s="159">
        <v>5</v>
      </c>
      <c r="H1259" s="159">
        <v>10.21794</v>
      </c>
      <c r="I1259" s="159">
        <v>0</v>
      </c>
      <c r="J1259" s="160">
        <v>0</v>
      </c>
    </row>
    <row r="1260" spans="1:10">
      <c r="A1260" s="114"/>
      <c r="B1260" s="115"/>
      <c r="C1260" s="115" t="s">
        <v>435</v>
      </c>
      <c r="D1260" s="157"/>
      <c r="E1260" s="158" t="s">
        <v>203</v>
      </c>
      <c r="F1260" s="159" t="s">
        <v>203</v>
      </c>
      <c r="G1260" s="159" t="s">
        <v>203</v>
      </c>
      <c r="H1260" s="159" t="s">
        <v>203</v>
      </c>
      <c r="I1260" s="159" t="s">
        <v>203</v>
      </c>
      <c r="J1260" s="160" t="s">
        <v>203</v>
      </c>
    </row>
    <row r="1261" spans="1:10">
      <c r="A1261" s="114"/>
      <c r="B1261" s="115"/>
      <c r="C1261" s="115"/>
      <c r="D1261" s="157" t="s">
        <v>551</v>
      </c>
      <c r="E1261" s="158">
        <v>655</v>
      </c>
      <c r="F1261" s="159">
        <v>2850.2186800000009</v>
      </c>
      <c r="G1261" s="159">
        <v>52</v>
      </c>
      <c r="H1261" s="159">
        <v>126.67011000000002</v>
      </c>
      <c r="I1261" s="159">
        <v>0</v>
      </c>
      <c r="J1261" s="160">
        <v>0</v>
      </c>
    </row>
    <row r="1262" spans="1:10">
      <c r="A1262" s="114"/>
      <c r="B1262" s="115"/>
      <c r="C1262" s="115"/>
      <c r="D1262" s="157" t="s">
        <v>534</v>
      </c>
      <c r="E1262" s="158">
        <v>582</v>
      </c>
      <c r="F1262" s="159">
        <v>1343.8537100000001</v>
      </c>
      <c r="G1262" s="159">
        <v>42</v>
      </c>
      <c r="H1262" s="159">
        <v>52.764929999999993</v>
      </c>
      <c r="I1262" s="159">
        <v>0</v>
      </c>
      <c r="J1262" s="160">
        <v>0</v>
      </c>
    </row>
    <row r="1263" spans="1:10">
      <c r="A1263" s="114"/>
      <c r="B1263" s="115"/>
      <c r="C1263" s="115"/>
      <c r="D1263" s="157" t="s">
        <v>547</v>
      </c>
      <c r="E1263" s="158">
        <v>201</v>
      </c>
      <c r="F1263" s="159">
        <v>845.89715000000024</v>
      </c>
      <c r="G1263" s="159">
        <v>14</v>
      </c>
      <c r="H1263" s="159">
        <v>44.011519999999997</v>
      </c>
      <c r="I1263" s="159">
        <v>0</v>
      </c>
      <c r="J1263" s="160">
        <v>0</v>
      </c>
    </row>
    <row r="1264" spans="1:10">
      <c r="A1264" s="114"/>
      <c r="B1264" s="115"/>
      <c r="C1264" s="115"/>
      <c r="D1264" s="157" t="s">
        <v>616</v>
      </c>
      <c r="E1264" s="158">
        <v>108</v>
      </c>
      <c r="F1264" s="159">
        <v>165.13468</v>
      </c>
      <c r="G1264" s="159">
        <v>0</v>
      </c>
      <c r="H1264" s="159">
        <v>0</v>
      </c>
      <c r="I1264" s="159">
        <v>0</v>
      </c>
      <c r="J1264" s="160">
        <v>0</v>
      </c>
    </row>
    <row r="1265" spans="1:10">
      <c r="A1265" s="114"/>
      <c r="B1265" s="115"/>
      <c r="C1265" s="115"/>
      <c r="D1265" s="157" t="s">
        <v>562</v>
      </c>
      <c r="E1265" s="158">
        <v>90</v>
      </c>
      <c r="F1265" s="159">
        <v>100.45080999999998</v>
      </c>
      <c r="G1265" s="159">
        <v>17</v>
      </c>
      <c r="H1265" s="159">
        <v>17.065799999999996</v>
      </c>
      <c r="I1265" s="159">
        <v>0</v>
      </c>
      <c r="J1265" s="160">
        <v>0</v>
      </c>
    </row>
    <row r="1266" spans="1:10">
      <c r="A1266" s="114"/>
      <c r="B1266" s="115"/>
      <c r="C1266" s="115" t="s">
        <v>436</v>
      </c>
      <c r="D1266" s="157"/>
      <c r="E1266" s="158" t="s">
        <v>203</v>
      </c>
      <c r="F1266" s="159" t="s">
        <v>203</v>
      </c>
      <c r="G1266" s="159" t="s">
        <v>203</v>
      </c>
      <c r="H1266" s="159" t="s">
        <v>203</v>
      </c>
      <c r="I1266" s="159" t="s">
        <v>203</v>
      </c>
      <c r="J1266" s="160" t="s">
        <v>203</v>
      </c>
    </row>
    <row r="1267" spans="1:10">
      <c r="A1267" s="114"/>
      <c r="B1267" s="115"/>
      <c r="C1267" s="115"/>
      <c r="D1267" s="157" t="s">
        <v>544</v>
      </c>
      <c r="E1267" s="158">
        <v>1299</v>
      </c>
      <c r="F1267" s="159">
        <v>1068.8799400000005</v>
      </c>
      <c r="G1267" s="159">
        <v>129</v>
      </c>
      <c r="H1267" s="159">
        <v>104.67605</v>
      </c>
      <c r="I1267" s="159">
        <v>0</v>
      </c>
      <c r="J1267" s="160">
        <v>0</v>
      </c>
    </row>
    <row r="1268" spans="1:10">
      <c r="A1268" s="114"/>
      <c r="B1268" s="115"/>
      <c r="C1268" s="115"/>
      <c r="D1268" s="157" t="s">
        <v>551</v>
      </c>
      <c r="E1268" s="158">
        <v>144</v>
      </c>
      <c r="F1268" s="159">
        <v>958.52543999999989</v>
      </c>
      <c r="G1268" s="159">
        <v>31</v>
      </c>
      <c r="H1268" s="159">
        <v>165.62169000000003</v>
      </c>
      <c r="I1268" s="159">
        <v>0</v>
      </c>
      <c r="J1268" s="160">
        <v>0</v>
      </c>
    </row>
    <row r="1269" spans="1:10">
      <c r="A1269" s="114"/>
      <c r="B1269" s="115"/>
      <c r="C1269" s="115"/>
      <c r="D1269" s="157" t="s">
        <v>534</v>
      </c>
      <c r="E1269" s="158">
        <v>82</v>
      </c>
      <c r="F1269" s="159">
        <v>546.20017000000007</v>
      </c>
      <c r="G1269" s="159">
        <v>0</v>
      </c>
      <c r="H1269" s="159">
        <v>0</v>
      </c>
      <c r="I1269" s="159">
        <v>0</v>
      </c>
      <c r="J1269" s="160">
        <v>0</v>
      </c>
    </row>
    <row r="1270" spans="1:10">
      <c r="A1270" s="114"/>
      <c r="B1270" s="115"/>
      <c r="C1270" s="115"/>
      <c r="D1270" s="157" t="s">
        <v>546</v>
      </c>
      <c r="E1270" s="158">
        <v>266</v>
      </c>
      <c r="F1270" s="159">
        <v>323.40760000000012</v>
      </c>
      <c r="G1270" s="159">
        <v>43</v>
      </c>
      <c r="H1270" s="159">
        <v>36.567029999999988</v>
      </c>
      <c r="I1270" s="159">
        <v>0</v>
      </c>
      <c r="J1270" s="160">
        <v>0</v>
      </c>
    </row>
    <row r="1271" spans="1:10">
      <c r="A1271" s="114"/>
      <c r="B1271" s="115"/>
      <c r="C1271" s="115"/>
      <c r="D1271" s="157" t="s">
        <v>553</v>
      </c>
      <c r="E1271" s="158">
        <v>90</v>
      </c>
      <c r="F1271" s="159">
        <v>285.88479999999993</v>
      </c>
      <c r="G1271" s="159">
        <v>0</v>
      </c>
      <c r="H1271" s="159">
        <v>0</v>
      </c>
      <c r="I1271" s="159">
        <v>0</v>
      </c>
      <c r="J1271" s="160">
        <v>0</v>
      </c>
    </row>
    <row r="1272" spans="1:10">
      <c r="A1272" s="114"/>
      <c r="B1272" s="115"/>
      <c r="C1272" s="115" t="s">
        <v>437</v>
      </c>
      <c r="D1272" s="157"/>
      <c r="E1272" s="158" t="s">
        <v>203</v>
      </c>
      <c r="F1272" s="159" t="s">
        <v>203</v>
      </c>
      <c r="G1272" s="159" t="s">
        <v>203</v>
      </c>
      <c r="H1272" s="159" t="s">
        <v>203</v>
      </c>
      <c r="I1272" s="159" t="s">
        <v>203</v>
      </c>
      <c r="J1272" s="160" t="s">
        <v>203</v>
      </c>
    </row>
    <row r="1273" spans="1:10">
      <c r="A1273" s="114"/>
      <c r="B1273" s="115"/>
      <c r="C1273" s="115"/>
      <c r="D1273" s="157" t="s">
        <v>551</v>
      </c>
      <c r="E1273" s="158">
        <v>101</v>
      </c>
      <c r="F1273" s="159">
        <v>2842.427999999999</v>
      </c>
      <c r="G1273" s="159">
        <v>14</v>
      </c>
      <c r="H1273" s="159">
        <v>336.28000000000003</v>
      </c>
      <c r="I1273" s="159">
        <v>0</v>
      </c>
      <c r="J1273" s="160">
        <v>0</v>
      </c>
    </row>
    <row r="1274" spans="1:10">
      <c r="A1274" s="114"/>
      <c r="B1274" s="115"/>
      <c r="C1274" s="115"/>
      <c r="D1274" s="157" t="s">
        <v>547</v>
      </c>
      <c r="E1274" s="158">
        <v>50</v>
      </c>
      <c r="F1274" s="159">
        <v>2235.0299999999997</v>
      </c>
      <c r="G1274" s="159">
        <v>1</v>
      </c>
      <c r="H1274" s="159">
        <v>42</v>
      </c>
      <c r="I1274" s="159">
        <v>0</v>
      </c>
      <c r="J1274" s="160">
        <v>0</v>
      </c>
    </row>
    <row r="1275" spans="1:10">
      <c r="A1275" s="114"/>
      <c r="B1275" s="115"/>
      <c r="C1275" s="115"/>
      <c r="D1275" s="157" t="s">
        <v>543</v>
      </c>
      <c r="E1275" s="158">
        <v>41</v>
      </c>
      <c r="F1275" s="159">
        <v>1188.11499</v>
      </c>
      <c r="G1275" s="159">
        <v>2</v>
      </c>
      <c r="H1275" s="159">
        <v>60.024999999999999</v>
      </c>
      <c r="I1275" s="159">
        <v>0</v>
      </c>
      <c r="J1275" s="160">
        <v>0</v>
      </c>
    </row>
    <row r="1276" spans="1:10">
      <c r="A1276" s="114"/>
      <c r="B1276" s="115"/>
      <c r="C1276" s="115"/>
      <c r="D1276" s="157" t="s">
        <v>560</v>
      </c>
      <c r="E1276" s="158">
        <v>37</v>
      </c>
      <c r="F1276" s="159">
        <v>813.4000000000002</v>
      </c>
      <c r="G1276" s="159">
        <v>0</v>
      </c>
      <c r="H1276" s="159">
        <v>0</v>
      </c>
      <c r="I1276" s="159">
        <v>0</v>
      </c>
      <c r="J1276" s="160">
        <v>0</v>
      </c>
    </row>
    <row r="1277" spans="1:10">
      <c r="A1277" s="114"/>
      <c r="B1277" s="115"/>
      <c r="C1277" s="115"/>
      <c r="D1277" s="157" t="s">
        <v>546</v>
      </c>
      <c r="E1277" s="158">
        <v>119</v>
      </c>
      <c r="F1277" s="159">
        <v>350.56139999999994</v>
      </c>
      <c r="G1277" s="159">
        <v>6</v>
      </c>
      <c r="H1277" s="159">
        <v>44.855999999999995</v>
      </c>
      <c r="I1277" s="159">
        <v>0</v>
      </c>
      <c r="J1277" s="160">
        <v>0</v>
      </c>
    </row>
    <row r="1278" spans="1:10">
      <c r="A1278" s="114"/>
      <c r="B1278" s="115"/>
      <c r="C1278" s="115" t="s">
        <v>438</v>
      </c>
      <c r="D1278" s="157"/>
      <c r="E1278" s="158" t="s">
        <v>203</v>
      </c>
      <c r="F1278" s="159" t="s">
        <v>203</v>
      </c>
      <c r="G1278" s="159" t="s">
        <v>203</v>
      </c>
      <c r="H1278" s="159" t="s">
        <v>203</v>
      </c>
      <c r="I1278" s="159" t="s">
        <v>203</v>
      </c>
      <c r="J1278" s="160" t="s">
        <v>203</v>
      </c>
    </row>
    <row r="1279" spans="1:10">
      <c r="A1279" s="114"/>
      <c r="B1279" s="115"/>
      <c r="C1279" s="115"/>
      <c r="D1279" s="157" t="s">
        <v>535</v>
      </c>
      <c r="E1279" s="158">
        <v>261</v>
      </c>
      <c r="F1279" s="159">
        <v>888742.98858999985</v>
      </c>
      <c r="G1279" s="159">
        <v>15</v>
      </c>
      <c r="H1279" s="159">
        <v>40396.372500000005</v>
      </c>
      <c r="I1279" s="159">
        <v>0</v>
      </c>
      <c r="J1279" s="160">
        <v>0</v>
      </c>
    </row>
    <row r="1280" spans="1:10">
      <c r="A1280" s="114"/>
      <c r="B1280" s="115"/>
      <c r="C1280" s="115"/>
      <c r="D1280" s="157" t="s">
        <v>553</v>
      </c>
      <c r="E1280" s="158">
        <v>3498</v>
      </c>
      <c r="F1280" s="159">
        <v>121880.83937999992</v>
      </c>
      <c r="G1280" s="159">
        <v>63</v>
      </c>
      <c r="H1280" s="159">
        <v>1375.3779000000002</v>
      </c>
      <c r="I1280" s="159">
        <v>0</v>
      </c>
      <c r="J1280" s="160">
        <v>0</v>
      </c>
    </row>
    <row r="1281" spans="1:10">
      <c r="A1281" s="114"/>
      <c r="B1281" s="115"/>
      <c r="C1281" s="115"/>
      <c r="D1281" s="157" t="s">
        <v>534</v>
      </c>
      <c r="E1281" s="158">
        <v>2823</v>
      </c>
      <c r="F1281" s="159">
        <v>62280.375780000002</v>
      </c>
      <c r="G1281" s="159">
        <v>197</v>
      </c>
      <c r="H1281" s="159">
        <v>999.41666000000021</v>
      </c>
      <c r="I1281" s="159">
        <v>6</v>
      </c>
      <c r="J1281" s="160">
        <v>6.1200000000000004E-3</v>
      </c>
    </row>
    <row r="1282" spans="1:10">
      <c r="A1282" s="114"/>
      <c r="B1282" s="115"/>
      <c r="C1282" s="115"/>
      <c r="D1282" s="157" t="s">
        <v>547</v>
      </c>
      <c r="E1282" s="158">
        <v>1488</v>
      </c>
      <c r="F1282" s="159">
        <v>61511.520830000001</v>
      </c>
      <c r="G1282" s="159">
        <v>25</v>
      </c>
      <c r="H1282" s="159">
        <v>415.39729999999997</v>
      </c>
      <c r="I1282" s="159">
        <v>0</v>
      </c>
      <c r="J1282" s="160">
        <v>0</v>
      </c>
    </row>
    <row r="1283" spans="1:10">
      <c r="A1283" s="114"/>
      <c r="B1283" s="115"/>
      <c r="C1283" s="115"/>
      <c r="D1283" s="157" t="s">
        <v>561</v>
      </c>
      <c r="E1283" s="158">
        <v>992</v>
      </c>
      <c r="F1283" s="159">
        <v>46547.763800000001</v>
      </c>
      <c r="G1283" s="159">
        <v>21</v>
      </c>
      <c r="H1283" s="159">
        <v>963.05000000000018</v>
      </c>
      <c r="I1283" s="159">
        <v>0</v>
      </c>
      <c r="J1283" s="160">
        <v>0</v>
      </c>
    </row>
    <row r="1284" spans="1:10">
      <c r="A1284" s="114"/>
      <c r="B1284" s="115"/>
      <c r="C1284" s="115" t="s">
        <v>439</v>
      </c>
      <c r="D1284" s="157"/>
      <c r="E1284" s="158" t="s">
        <v>203</v>
      </c>
      <c r="F1284" s="159" t="s">
        <v>203</v>
      </c>
      <c r="G1284" s="159" t="s">
        <v>203</v>
      </c>
      <c r="H1284" s="159" t="s">
        <v>203</v>
      </c>
      <c r="I1284" s="159" t="s">
        <v>203</v>
      </c>
      <c r="J1284" s="160" t="s">
        <v>203</v>
      </c>
    </row>
    <row r="1285" spans="1:10">
      <c r="A1285" s="114"/>
      <c r="B1285" s="115"/>
      <c r="C1285" s="115"/>
      <c r="D1285" s="157" t="s">
        <v>538</v>
      </c>
      <c r="E1285" s="158">
        <v>92</v>
      </c>
      <c r="F1285" s="159">
        <v>306967.05</v>
      </c>
      <c r="G1285" s="159">
        <v>1</v>
      </c>
      <c r="H1285" s="159">
        <v>4000</v>
      </c>
      <c r="I1285" s="159">
        <v>0</v>
      </c>
      <c r="J1285" s="160">
        <v>0</v>
      </c>
    </row>
    <row r="1286" spans="1:10">
      <c r="A1286" s="114"/>
      <c r="B1286" s="115"/>
      <c r="C1286" s="115"/>
      <c r="D1286" s="157" t="s">
        <v>535</v>
      </c>
      <c r="E1286" s="158">
        <v>325</v>
      </c>
      <c r="F1286" s="159">
        <v>190510.04717000001</v>
      </c>
      <c r="G1286" s="159">
        <v>5</v>
      </c>
      <c r="H1286" s="159">
        <v>108.21600000000001</v>
      </c>
      <c r="I1286" s="159">
        <v>0</v>
      </c>
      <c r="J1286" s="160">
        <v>0</v>
      </c>
    </row>
    <row r="1287" spans="1:10">
      <c r="A1287" s="114"/>
      <c r="B1287" s="115"/>
      <c r="C1287" s="115"/>
      <c r="D1287" s="157" t="s">
        <v>551</v>
      </c>
      <c r="E1287" s="158">
        <v>248</v>
      </c>
      <c r="F1287" s="159">
        <v>6495.8170100000016</v>
      </c>
      <c r="G1287" s="159">
        <v>34</v>
      </c>
      <c r="H1287" s="159">
        <v>322.14929000000001</v>
      </c>
      <c r="I1287" s="159">
        <v>0</v>
      </c>
      <c r="J1287" s="160">
        <v>0</v>
      </c>
    </row>
    <row r="1288" spans="1:10">
      <c r="A1288" s="114"/>
      <c r="B1288" s="115"/>
      <c r="C1288" s="115"/>
      <c r="D1288" s="157" t="s">
        <v>554</v>
      </c>
      <c r="E1288" s="158">
        <v>325</v>
      </c>
      <c r="F1288" s="159">
        <v>1860.2343799999996</v>
      </c>
      <c r="G1288" s="159">
        <v>13</v>
      </c>
      <c r="H1288" s="159">
        <v>41.6496</v>
      </c>
      <c r="I1288" s="159">
        <v>0</v>
      </c>
      <c r="J1288" s="160">
        <v>0</v>
      </c>
    </row>
    <row r="1289" spans="1:10">
      <c r="A1289" s="114"/>
      <c r="B1289" s="115"/>
      <c r="C1289" s="115"/>
      <c r="D1289" s="157" t="s">
        <v>557</v>
      </c>
      <c r="E1289" s="158">
        <v>56</v>
      </c>
      <c r="F1289" s="159">
        <v>1781.3281399999994</v>
      </c>
      <c r="G1289" s="159">
        <v>9</v>
      </c>
      <c r="H1289" s="159">
        <v>34.803800000000003</v>
      </c>
      <c r="I1289" s="159">
        <v>0</v>
      </c>
      <c r="J1289" s="160">
        <v>0</v>
      </c>
    </row>
    <row r="1290" spans="1:10">
      <c r="A1290" s="114"/>
      <c r="B1290" s="115"/>
      <c r="C1290" s="115" t="s">
        <v>440</v>
      </c>
      <c r="D1290" s="157"/>
      <c r="E1290" s="158" t="s">
        <v>203</v>
      </c>
      <c r="F1290" s="159" t="s">
        <v>203</v>
      </c>
      <c r="G1290" s="159" t="s">
        <v>203</v>
      </c>
      <c r="H1290" s="159" t="s">
        <v>203</v>
      </c>
      <c r="I1290" s="159" t="s">
        <v>203</v>
      </c>
      <c r="J1290" s="160" t="s">
        <v>203</v>
      </c>
    </row>
    <row r="1291" spans="1:10">
      <c r="A1291" s="114"/>
      <c r="B1291" s="115"/>
      <c r="C1291" s="115"/>
      <c r="D1291" s="157" t="s">
        <v>551</v>
      </c>
      <c r="E1291" s="158">
        <v>2729</v>
      </c>
      <c r="F1291" s="159">
        <v>11763.374459999997</v>
      </c>
      <c r="G1291" s="159">
        <v>424</v>
      </c>
      <c r="H1291" s="159">
        <v>1177.4333200000001</v>
      </c>
      <c r="I1291" s="159">
        <v>3</v>
      </c>
      <c r="J1291" s="160">
        <v>2.1179999999999999</v>
      </c>
    </row>
    <row r="1292" spans="1:10">
      <c r="A1292" s="114"/>
      <c r="B1292" s="115"/>
      <c r="C1292" s="115"/>
      <c r="D1292" s="157" t="s">
        <v>553</v>
      </c>
      <c r="E1292" s="158">
        <v>3163</v>
      </c>
      <c r="F1292" s="159">
        <v>7865.1514300000008</v>
      </c>
      <c r="G1292" s="159">
        <v>125</v>
      </c>
      <c r="H1292" s="159">
        <v>95.537149999999997</v>
      </c>
      <c r="I1292" s="159">
        <v>1</v>
      </c>
      <c r="J1292" s="160">
        <v>0.05</v>
      </c>
    </row>
    <row r="1293" spans="1:10">
      <c r="A1293" s="114"/>
      <c r="B1293" s="115"/>
      <c r="C1293" s="115"/>
      <c r="D1293" s="157" t="s">
        <v>547</v>
      </c>
      <c r="E1293" s="158">
        <v>2389</v>
      </c>
      <c r="F1293" s="159">
        <v>5659.6833800000022</v>
      </c>
      <c r="G1293" s="159">
        <v>126</v>
      </c>
      <c r="H1293" s="159">
        <v>114.12606</v>
      </c>
      <c r="I1293" s="159">
        <v>0</v>
      </c>
      <c r="J1293" s="160">
        <v>0</v>
      </c>
    </row>
    <row r="1294" spans="1:10">
      <c r="A1294" s="114"/>
      <c r="B1294" s="115"/>
      <c r="C1294" s="115"/>
      <c r="D1294" s="157" t="s">
        <v>609</v>
      </c>
      <c r="E1294" s="158">
        <v>437</v>
      </c>
      <c r="F1294" s="159">
        <v>4584.0770700000039</v>
      </c>
      <c r="G1294" s="159">
        <v>32</v>
      </c>
      <c r="H1294" s="159">
        <v>93.719099999999997</v>
      </c>
      <c r="I1294" s="159">
        <v>0</v>
      </c>
      <c r="J1294" s="160">
        <v>0</v>
      </c>
    </row>
    <row r="1295" spans="1:10">
      <c r="A1295" s="114"/>
      <c r="B1295" s="115"/>
      <c r="C1295" s="115"/>
      <c r="D1295" s="157" t="s">
        <v>554</v>
      </c>
      <c r="E1295" s="158">
        <v>601</v>
      </c>
      <c r="F1295" s="159">
        <v>4551.3784799999976</v>
      </c>
      <c r="G1295" s="159">
        <v>120</v>
      </c>
      <c r="H1295" s="159">
        <v>250.73988999999997</v>
      </c>
      <c r="I1295" s="159">
        <v>3</v>
      </c>
      <c r="J1295" s="160">
        <v>6.2599999999999989E-2</v>
      </c>
    </row>
    <row r="1296" spans="1:10">
      <c r="A1296" s="114"/>
      <c r="B1296" s="115" t="s">
        <v>441</v>
      </c>
      <c r="C1296" s="115"/>
      <c r="D1296" s="157"/>
      <c r="E1296" s="158" t="s">
        <v>203</v>
      </c>
      <c r="F1296" s="159" t="s">
        <v>203</v>
      </c>
      <c r="G1296" s="159" t="s">
        <v>203</v>
      </c>
      <c r="H1296" s="159" t="s">
        <v>203</v>
      </c>
      <c r="I1296" s="159" t="s">
        <v>203</v>
      </c>
      <c r="J1296" s="160" t="s">
        <v>203</v>
      </c>
    </row>
    <row r="1297" spans="1:10">
      <c r="A1297" s="114"/>
      <c r="B1297" s="115"/>
      <c r="C1297" s="115" t="s">
        <v>442</v>
      </c>
      <c r="D1297" s="157"/>
      <c r="E1297" s="158" t="s">
        <v>203</v>
      </c>
      <c r="F1297" s="159" t="s">
        <v>203</v>
      </c>
      <c r="G1297" s="159" t="s">
        <v>203</v>
      </c>
      <c r="H1297" s="159" t="s">
        <v>203</v>
      </c>
      <c r="I1297" s="159" t="s">
        <v>203</v>
      </c>
      <c r="J1297" s="160" t="s">
        <v>203</v>
      </c>
    </row>
    <row r="1298" spans="1:10">
      <c r="A1298" s="114"/>
      <c r="B1298" s="115"/>
      <c r="C1298" s="115"/>
      <c r="D1298" s="157" t="s">
        <v>546</v>
      </c>
      <c r="E1298" s="158">
        <v>74</v>
      </c>
      <c r="F1298" s="159">
        <v>938.6078399999999</v>
      </c>
      <c r="G1298" s="159">
        <v>0</v>
      </c>
      <c r="H1298" s="159">
        <v>0</v>
      </c>
      <c r="I1298" s="159">
        <v>0</v>
      </c>
      <c r="J1298" s="160">
        <v>0</v>
      </c>
    </row>
    <row r="1299" spans="1:10">
      <c r="A1299" s="114"/>
      <c r="B1299" s="115"/>
      <c r="C1299" s="115"/>
      <c r="D1299" s="157" t="s">
        <v>555</v>
      </c>
      <c r="E1299" s="158">
        <v>27</v>
      </c>
      <c r="F1299" s="159">
        <v>613.31499999999994</v>
      </c>
      <c r="G1299" s="159">
        <v>1</v>
      </c>
      <c r="H1299" s="159">
        <v>17.324999999999999</v>
      </c>
      <c r="I1299" s="159">
        <v>0</v>
      </c>
      <c r="J1299" s="160">
        <v>0</v>
      </c>
    </row>
    <row r="1300" spans="1:10">
      <c r="A1300" s="114"/>
      <c r="B1300" s="115"/>
      <c r="C1300" s="115"/>
      <c r="D1300" s="157" t="s">
        <v>562</v>
      </c>
      <c r="E1300" s="158">
        <v>60</v>
      </c>
      <c r="F1300" s="159">
        <v>156.07239999999993</v>
      </c>
      <c r="G1300" s="159">
        <v>7</v>
      </c>
      <c r="H1300" s="159">
        <v>5.7828799999999987</v>
      </c>
      <c r="I1300" s="159">
        <v>0</v>
      </c>
      <c r="J1300" s="160">
        <v>0</v>
      </c>
    </row>
    <row r="1301" spans="1:10">
      <c r="A1301" s="114"/>
      <c r="B1301" s="115"/>
      <c r="C1301" s="115"/>
      <c r="D1301" s="157" t="s">
        <v>560</v>
      </c>
      <c r="E1301" s="158">
        <v>23</v>
      </c>
      <c r="F1301" s="159">
        <v>92.399999999999991</v>
      </c>
      <c r="G1301" s="159">
        <v>0</v>
      </c>
      <c r="H1301" s="159">
        <v>0</v>
      </c>
      <c r="I1301" s="159">
        <v>0</v>
      </c>
      <c r="J1301" s="160">
        <v>0</v>
      </c>
    </row>
    <row r="1302" spans="1:10">
      <c r="A1302" s="114"/>
      <c r="B1302" s="115"/>
      <c r="C1302" s="115"/>
      <c r="D1302" s="157" t="s">
        <v>567</v>
      </c>
      <c r="E1302" s="158">
        <v>12</v>
      </c>
      <c r="F1302" s="159">
        <v>29.4406</v>
      </c>
      <c r="G1302" s="159">
        <v>0</v>
      </c>
      <c r="H1302" s="159">
        <v>0</v>
      </c>
      <c r="I1302" s="159">
        <v>0</v>
      </c>
      <c r="J1302" s="160">
        <v>0</v>
      </c>
    </row>
    <row r="1303" spans="1:10">
      <c r="A1303" s="114"/>
      <c r="B1303" s="115"/>
      <c r="C1303" s="115" t="s">
        <v>443</v>
      </c>
      <c r="D1303" s="157"/>
      <c r="E1303" s="158" t="s">
        <v>203</v>
      </c>
      <c r="F1303" s="159" t="s">
        <v>203</v>
      </c>
      <c r="G1303" s="159" t="s">
        <v>203</v>
      </c>
      <c r="H1303" s="159" t="s">
        <v>203</v>
      </c>
      <c r="I1303" s="159" t="s">
        <v>203</v>
      </c>
      <c r="J1303" s="160" t="s">
        <v>203</v>
      </c>
    </row>
    <row r="1304" spans="1:10">
      <c r="A1304" s="114"/>
      <c r="B1304" s="115"/>
      <c r="C1304" s="115"/>
      <c r="D1304" s="157" t="s">
        <v>551</v>
      </c>
      <c r="E1304" s="158">
        <v>21</v>
      </c>
      <c r="F1304" s="159">
        <v>209.21049999999997</v>
      </c>
      <c r="G1304" s="159">
        <v>2</v>
      </c>
      <c r="H1304" s="159">
        <v>8.0500000000000002E-2</v>
      </c>
      <c r="I1304" s="159">
        <v>0</v>
      </c>
      <c r="J1304" s="160">
        <v>0</v>
      </c>
    </row>
    <row r="1305" spans="1:10">
      <c r="A1305" s="114"/>
      <c r="B1305" s="115"/>
      <c r="C1305" s="115"/>
      <c r="D1305" s="157" t="s">
        <v>538</v>
      </c>
      <c r="E1305" s="158">
        <v>3</v>
      </c>
      <c r="F1305" s="159">
        <v>84.28</v>
      </c>
      <c r="G1305" s="159">
        <v>0</v>
      </c>
      <c r="H1305" s="159">
        <v>0</v>
      </c>
      <c r="I1305" s="159">
        <v>0</v>
      </c>
      <c r="J1305" s="160">
        <v>0</v>
      </c>
    </row>
    <row r="1306" spans="1:10">
      <c r="A1306" s="114"/>
      <c r="B1306" s="115"/>
      <c r="C1306" s="115"/>
      <c r="D1306" s="157" t="s">
        <v>569</v>
      </c>
      <c r="E1306" s="158">
        <v>7</v>
      </c>
      <c r="F1306" s="159">
        <v>36.86</v>
      </c>
      <c r="G1306" s="159">
        <v>0</v>
      </c>
      <c r="H1306" s="159">
        <v>0</v>
      </c>
      <c r="I1306" s="159">
        <v>0</v>
      </c>
      <c r="J1306" s="160">
        <v>0</v>
      </c>
    </row>
    <row r="1307" spans="1:10">
      <c r="A1307" s="114"/>
      <c r="B1307" s="115"/>
      <c r="C1307" s="115"/>
      <c r="D1307" s="157" t="s">
        <v>553</v>
      </c>
      <c r="E1307" s="158">
        <v>12</v>
      </c>
      <c r="F1307" s="159">
        <v>22.475999999999999</v>
      </c>
      <c r="G1307" s="159">
        <v>0</v>
      </c>
      <c r="H1307" s="159">
        <v>0</v>
      </c>
      <c r="I1307" s="159">
        <v>0</v>
      </c>
      <c r="J1307" s="160">
        <v>0</v>
      </c>
    </row>
    <row r="1308" spans="1:10">
      <c r="A1308" s="114"/>
      <c r="B1308" s="115"/>
      <c r="C1308" s="115"/>
      <c r="D1308" s="157" t="s">
        <v>589</v>
      </c>
      <c r="E1308" s="158">
        <v>1</v>
      </c>
      <c r="F1308" s="159">
        <v>21.6</v>
      </c>
      <c r="G1308" s="159">
        <v>0</v>
      </c>
      <c r="H1308" s="159">
        <v>0</v>
      </c>
      <c r="I1308" s="159">
        <v>0</v>
      </c>
      <c r="J1308" s="160">
        <v>0</v>
      </c>
    </row>
    <row r="1309" spans="1:10">
      <c r="A1309" s="114"/>
      <c r="B1309" s="115"/>
      <c r="C1309" s="115"/>
      <c r="D1309" s="157" t="s">
        <v>617</v>
      </c>
      <c r="E1309" s="158">
        <v>1</v>
      </c>
      <c r="F1309" s="159">
        <v>21.6</v>
      </c>
      <c r="G1309" s="159">
        <v>0</v>
      </c>
      <c r="H1309" s="159">
        <v>0</v>
      </c>
      <c r="I1309" s="159">
        <v>0</v>
      </c>
      <c r="J1309" s="160">
        <v>0</v>
      </c>
    </row>
    <row r="1310" spans="1:10">
      <c r="A1310" s="114"/>
      <c r="B1310" s="115"/>
      <c r="C1310" s="115" t="s">
        <v>444</v>
      </c>
      <c r="D1310" s="157"/>
      <c r="E1310" s="158" t="s">
        <v>203</v>
      </c>
      <c r="F1310" s="159" t="s">
        <v>203</v>
      </c>
      <c r="G1310" s="159" t="s">
        <v>203</v>
      </c>
      <c r="H1310" s="159" t="s">
        <v>203</v>
      </c>
      <c r="I1310" s="159" t="s">
        <v>203</v>
      </c>
      <c r="J1310" s="160" t="s">
        <v>203</v>
      </c>
    </row>
    <row r="1311" spans="1:10">
      <c r="A1311" s="114"/>
      <c r="B1311" s="115"/>
      <c r="C1311" s="115"/>
      <c r="D1311" s="157" t="s">
        <v>540</v>
      </c>
      <c r="E1311" s="158">
        <v>3085</v>
      </c>
      <c r="F1311" s="159">
        <v>40696.348970000006</v>
      </c>
      <c r="G1311" s="159">
        <v>106</v>
      </c>
      <c r="H1311" s="159">
        <v>549.01515000000006</v>
      </c>
      <c r="I1311" s="159">
        <v>0</v>
      </c>
      <c r="J1311" s="160">
        <v>0</v>
      </c>
    </row>
    <row r="1312" spans="1:10">
      <c r="A1312" s="114"/>
      <c r="B1312" s="115"/>
      <c r="C1312" s="115"/>
      <c r="D1312" s="157" t="s">
        <v>544</v>
      </c>
      <c r="E1312" s="158">
        <v>4921</v>
      </c>
      <c r="F1312" s="159">
        <v>22800.311580000016</v>
      </c>
      <c r="G1312" s="159">
        <v>312</v>
      </c>
      <c r="H1312" s="159">
        <v>579.88064999999995</v>
      </c>
      <c r="I1312" s="159">
        <v>0</v>
      </c>
      <c r="J1312" s="160">
        <v>0</v>
      </c>
    </row>
    <row r="1313" spans="1:10">
      <c r="A1313" s="114"/>
      <c r="B1313" s="115"/>
      <c r="C1313" s="115"/>
      <c r="D1313" s="157" t="s">
        <v>217</v>
      </c>
      <c r="E1313" s="158">
        <v>341</v>
      </c>
      <c r="F1313" s="159">
        <v>5496.13076</v>
      </c>
      <c r="G1313" s="159">
        <v>9</v>
      </c>
      <c r="H1313" s="159">
        <v>90.264759999999995</v>
      </c>
      <c r="I1313" s="159">
        <v>0</v>
      </c>
      <c r="J1313" s="160">
        <v>0</v>
      </c>
    </row>
    <row r="1314" spans="1:10">
      <c r="A1314" s="114"/>
      <c r="B1314" s="115"/>
      <c r="C1314" s="115"/>
      <c r="D1314" s="157" t="s">
        <v>536</v>
      </c>
      <c r="E1314" s="158">
        <v>208</v>
      </c>
      <c r="F1314" s="159">
        <v>3820.2036300000013</v>
      </c>
      <c r="G1314" s="159">
        <v>21</v>
      </c>
      <c r="H1314" s="159">
        <v>187.13976</v>
      </c>
      <c r="I1314" s="159">
        <v>0</v>
      </c>
      <c r="J1314" s="160">
        <v>0</v>
      </c>
    </row>
    <row r="1315" spans="1:10">
      <c r="A1315" s="114"/>
      <c r="B1315" s="115"/>
      <c r="C1315" s="115"/>
      <c r="D1315" s="157" t="s">
        <v>548</v>
      </c>
      <c r="E1315" s="158">
        <v>213</v>
      </c>
      <c r="F1315" s="159">
        <v>3356.7883200000001</v>
      </c>
      <c r="G1315" s="159">
        <v>8</v>
      </c>
      <c r="H1315" s="159">
        <v>167.94399999999999</v>
      </c>
      <c r="I1315" s="159">
        <v>0</v>
      </c>
      <c r="J1315" s="160">
        <v>0</v>
      </c>
    </row>
    <row r="1316" spans="1:10">
      <c r="A1316" s="114"/>
      <c r="B1316" s="115"/>
      <c r="C1316" s="115" t="s">
        <v>445</v>
      </c>
      <c r="D1316" s="157"/>
      <c r="E1316" s="158" t="s">
        <v>203</v>
      </c>
      <c r="F1316" s="159" t="s">
        <v>203</v>
      </c>
      <c r="G1316" s="159" t="s">
        <v>203</v>
      </c>
      <c r="H1316" s="159" t="s">
        <v>203</v>
      </c>
      <c r="I1316" s="159" t="s">
        <v>203</v>
      </c>
      <c r="J1316" s="160" t="s">
        <v>203</v>
      </c>
    </row>
    <row r="1317" spans="1:10">
      <c r="A1317" s="114"/>
      <c r="B1317" s="115"/>
      <c r="C1317" s="115"/>
      <c r="D1317" s="157" t="s">
        <v>561</v>
      </c>
      <c r="E1317" s="158">
        <v>376</v>
      </c>
      <c r="F1317" s="159">
        <v>4189.3798999999999</v>
      </c>
      <c r="G1317" s="159">
        <v>20</v>
      </c>
      <c r="H1317" s="159">
        <v>91.2</v>
      </c>
      <c r="I1317" s="159">
        <v>0</v>
      </c>
      <c r="J1317" s="160">
        <v>0</v>
      </c>
    </row>
    <row r="1318" spans="1:10">
      <c r="A1318" s="114"/>
      <c r="B1318" s="115"/>
      <c r="C1318" s="115"/>
      <c r="D1318" s="157" t="s">
        <v>537</v>
      </c>
      <c r="E1318" s="158">
        <v>100</v>
      </c>
      <c r="F1318" s="159">
        <v>3572.6431800000005</v>
      </c>
      <c r="G1318" s="159">
        <v>2</v>
      </c>
      <c r="H1318" s="159">
        <v>34.430759999999999</v>
      </c>
      <c r="I1318" s="159">
        <v>0</v>
      </c>
      <c r="J1318" s="160">
        <v>0</v>
      </c>
    </row>
    <row r="1319" spans="1:10">
      <c r="A1319" s="114"/>
      <c r="B1319" s="115"/>
      <c r="C1319" s="115"/>
      <c r="D1319" s="157" t="s">
        <v>548</v>
      </c>
      <c r="E1319" s="158">
        <v>217</v>
      </c>
      <c r="F1319" s="159">
        <v>3227.4799999999991</v>
      </c>
      <c r="G1319" s="159">
        <v>3</v>
      </c>
      <c r="H1319" s="159">
        <v>12.333</v>
      </c>
      <c r="I1319" s="159">
        <v>0</v>
      </c>
      <c r="J1319" s="160">
        <v>0</v>
      </c>
    </row>
    <row r="1320" spans="1:10">
      <c r="A1320" s="114"/>
      <c r="B1320" s="115"/>
      <c r="C1320" s="115"/>
      <c r="D1320" s="157" t="s">
        <v>555</v>
      </c>
      <c r="E1320" s="158">
        <v>88</v>
      </c>
      <c r="F1320" s="159">
        <v>3201.8216600000001</v>
      </c>
      <c r="G1320" s="159">
        <v>0</v>
      </c>
      <c r="H1320" s="159">
        <v>0</v>
      </c>
      <c r="I1320" s="159">
        <v>0</v>
      </c>
      <c r="J1320" s="160">
        <v>0</v>
      </c>
    </row>
    <row r="1321" spans="1:10">
      <c r="A1321" s="114"/>
      <c r="B1321" s="115"/>
      <c r="C1321" s="115"/>
      <c r="D1321" s="157" t="s">
        <v>567</v>
      </c>
      <c r="E1321" s="158">
        <v>132</v>
      </c>
      <c r="F1321" s="159">
        <v>2016.0399999999995</v>
      </c>
      <c r="G1321" s="159">
        <v>0</v>
      </c>
      <c r="H1321" s="159">
        <v>0</v>
      </c>
      <c r="I1321" s="159">
        <v>0</v>
      </c>
      <c r="J1321" s="160">
        <v>0</v>
      </c>
    </row>
    <row r="1322" spans="1:10">
      <c r="A1322" s="114"/>
      <c r="B1322" s="115" t="s">
        <v>446</v>
      </c>
      <c r="C1322" s="115"/>
      <c r="D1322" s="157"/>
      <c r="E1322" s="158" t="s">
        <v>203</v>
      </c>
      <c r="F1322" s="159" t="s">
        <v>203</v>
      </c>
      <c r="G1322" s="159" t="s">
        <v>203</v>
      </c>
      <c r="H1322" s="159" t="s">
        <v>203</v>
      </c>
      <c r="I1322" s="159" t="s">
        <v>203</v>
      </c>
      <c r="J1322" s="160" t="s">
        <v>203</v>
      </c>
    </row>
    <row r="1323" spans="1:10">
      <c r="A1323" s="114"/>
      <c r="B1323" s="115"/>
      <c r="C1323" s="115" t="s">
        <v>447</v>
      </c>
      <c r="D1323" s="157"/>
      <c r="E1323" s="158" t="s">
        <v>203</v>
      </c>
      <c r="F1323" s="159" t="s">
        <v>203</v>
      </c>
      <c r="G1323" s="159" t="s">
        <v>203</v>
      </c>
      <c r="H1323" s="159" t="s">
        <v>203</v>
      </c>
      <c r="I1323" s="159" t="s">
        <v>203</v>
      </c>
      <c r="J1323" s="160" t="s">
        <v>203</v>
      </c>
    </row>
    <row r="1324" spans="1:10">
      <c r="A1324" s="114"/>
      <c r="B1324" s="115"/>
      <c r="C1324" s="115"/>
      <c r="D1324" s="157" t="s">
        <v>551</v>
      </c>
      <c r="E1324" s="158">
        <v>3685</v>
      </c>
      <c r="F1324" s="159">
        <v>17942.835889999995</v>
      </c>
      <c r="G1324" s="159">
        <v>722</v>
      </c>
      <c r="H1324" s="159">
        <v>2806.8153700000012</v>
      </c>
      <c r="I1324" s="159">
        <v>0</v>
      </c>
      <c r="J1324" s="160">
        <v>0</v>
      </c>
    </row>
    <row r="1325" spans="1:10">
      <c r="A1325" s="114"/>
      <c r="B1325" s="115"/>
      <c r="C1325" s="115"/>
      <c r="D1325" s="157" t="s">
        <v>560</v>
      </c>
      <c r="E1325" s="158">
        <v>9343</v>
      </c>
      <c r="F1325" s="159">
        <v>12613.947610000003</v>
      </c>
      <c r="G1325" s="159">
        <v>925</v>
      </c>
      <c r="H1325" s="159">
        <v>402.36252999999999</v>
      </c>
      <c r="I1325" s="159">
        <v>1</v>
      </c>
      <c r="J1325" s="160">
        <v>2.3400000000000001E-3</v>
      </c>
    </row>
    <row r="1326" spans="1:10">
      <c r="A1326" s="114"/>
      <c r="B1326" s="115"/>
      <c r="C1326" s="115"/>
      <c r="D1326" s="157" t="s">
        <v>548</v>
      </c>
      <c r="E1326" s="158">
        <v>2439</v>
      </c>
      <c r="F1326" s="159">
        <v>11729.514529999995</v>
      </c>
      <c r="G1326" s="159">
        <v>291</v>
      </c>
      <c r="H1326" s="159">
        <v>565.45414999999991</v>
      </c>
      <c r="I1326" s="159">
        <v>0</v>
      </c>
      <c r="J1326" s="160">
        <v>0</v>
      </c>
    </row>
    <row r="1327" spans="1:10">
      <c r="A1327" s="114"/>
      <c r="B1327" s="115"/>
      <c r="C1327" s="115"/>
      <c r="D1327" s="157" t="s">
        <v>544</v>
      </c>
      <c r="E1327" s="158">
        <v>7455</v>
      </c>
      <c r="F1327" s="159">
        <v>9215.7616600000092</v>
      </c>
      <c r="G1327" s="159">
        <v>710</v>
      </c>
      <c r="H1327" s="159">
        <v>293.20881999999995</v>
      </c>
      <c r="I1327" s="159">
        <v>5</v>
      </c>
      <c r="J1327" s="160">
        <v>0.24934000000000001</v>
      </c>
    </row>
    <row r="1328" spans="1:10">
      <c r="A1328" s="114"/>
      <c r="B1328" s="115"/>
      <c r="C1328" s="115"/>
      <c r="D1328" s="157" t="s">
        <v>567</v>
      </c>
      <c r="E1328" s="158">
        <v>1087</v>
      </c>
      <c r="F1328" s="159">
        <v>7586.7628600000126</v>
      </c>
      <c r="G1328" s="159">
        <v>79</v>
      </c>
      <c r="H1328" s="159">
        <v>53.737129999999993</v>
      </c>
      <c r="I1328" s="159">
        <v>0</v>
      </c>
      <c r="J1328" s="160">
        <v>0</v>
      </c>
    </row>
    <row r="1329" spans="1:10">
      <c r="A1329" s="114"/>
      <c r="B1329" s="115"/>
      <c r="C1329" s="115" t="s">
        <v>448</v>
      </c>
      <c r="D1329" s="157"/>
      <c r="E1329" s="158" t="s">
        <v>203</v>
      </c>
      <c r="F1329" s="159" t="s">
        <v>203</v>
      </c>
      <c r="G1329" s="159" t="s">
        <v>203</v>
      </c>
      <c r="H1329" s="159" t="s">
        <v>203</v>
      </c>
      <c r="I1329" s="159" t="s">
        <v>203</v>
      </c>
      <c r="J1329" s="160" t="s">
        <v>203</v>
      </c>
    </row>
    <row r="1330" spans="1:10">
      <c r="A1330" s="114"/>
      <c r="B1330" s="115"/>
      <c r="C1330" s="115"/>
      <c r="D1330" s="157" t="s">
        <v>551</v>
      </c>
      <c r="E1330" s="158">
        <v>1215</v>
      </c>
      <c r="F1330" s="159">
        <v>6880.429560000005</v>
      </c>
      <c r="G1330" s="159">
        <v>131</v>
      </c>
      <c r="H1330" s="159">
        <v>342.89890000000008</v>
      </c>
      <c r="I1330" s="159">
        <v>0</v>
      </c>
      <c r="J1330" s="160">
        <v>0</v>
      </c>
    </row>
    <row r="1331" spans="1:10">
      <c r="A1331" s="114"/>
      <c r="B1331" s="115"/>
      <c r="C1331" s="115"/>
      <c r="D1331" s="157" t="s">
        <v>547</v>
      </c>
      <c r="E1331" s="158">
        <v>348</v>
      </c>
      <c r="F1331" s="159">
        <v>1007.3635499999997</v>
      </c>
      <c r="G1331" s="159">
        <v>23</v>
      </c>
      <c r="H1331" s="159">
        <v>37.830249999999999</v>
      </c>
      <c r="I1331" s="159">
        <v>0</v>
      </c>
      <c r="J1331" s="160">
        <v>0</v>
      </c>
    </row>
    <row r="1332" spans="1:10">
      <c r="A1332" s="114"/>
      <c r="B1332" s="115"/>
      <c r="C1332" s="115"/>
      <c r="D1332" s="157" t="s">
        <v>562</v>
      </c>
      <c r="E1332" s="158">
        <v>128</v>
      </c>
      <c r="F1332" s="159">
        <v>484.95193999999998</v>
      </c>
      <c r="G1332" s="159">
        <v>22</v>
      </c>
      <c r="H1332" s="159">
        <v>32.734340000000003</v>
      </c>
      <c r="I1332" s="159">
        <v>0</v>
      </c>
      <c r="J1332" s="160">
        <v>0</v>
      </c>
    </row>
    <row r="1333" spans="1:10">
      <c r="A1333" s="114"/>
      <c r="B1333" s="115"/>
      <c r="C1333" s="115"/>
      <c r="D1333" s="157" t="s">
        <v>570</v>
      </c>
      <c r="E1333" s="158">
        <v>11</v>
      </c>
      <c r="F1333" s="159">
        <v>113.91400000000002</v>
      </c>
      <c r="G1333" s="159">
        <v>0</v>
      </c>
      <c r="H1333" s="159">
        <v>0</v>
      </c>
      <c r="I1333" s="159">
        <v>0</v>
      </c>
      <c r="J1333" s="160">
        <v>0</v>
      </c>
    </row>
    <row r="1334" spans="1:10">
      <c r="A1334" s="114"/>
      <c r="B1334" s="115"/>
      <c r="C1334" s="115"/>
      <c r="D1334" s="157" t="s">
        <v>554</v>
      </c>
      <c r="E1334" s="158">
        <v>30</v>
      </c>
      <c r="F1334" s="159">
        <v>33.0075</v>
      </c>
      <c r="G1334" s="159">
        <v>3</v>
      </c>
      <c r="H1334" s="159">
        <v>3.526E-2</v>
      </c>
      <c r="I1334" s="159">
        <v>0</v>
      </c>
      <c r="J1334" s="160">
        <v>0</v>
      </c>
    </row>
    <row r="1335" spans="1:10">
      <c r="A1335" s="114"/>
      <c r="B1335" s="115"/>
      <c r="C1335" s="115" t="s">
        <v>449</v>
      </c>
      <c r="D1335" s="157"/>
      <c r="E1335" s="158" t="s">
        <v>203</v>
      </c>
      <c r="F1335" s="159" t="s">
        <v>203</v>
      </c>
      <c r="G1335" s="159" t="s">
        <v>203</v>
      </c>
      <c r="H1335" s="159" t="s">
        <v>203</v>
      </c>
      <c r="I1335" s="159" t="s">
        <v>203</v>
      </c>
      <c r="J1335" s="160" t="s">
        <v>203</v>
      </c>
    </row>
    <row r="1336" spans="1:10">
      <c r="A1336" s="114"/>
      <c r="B1336" s="115"/>
      <c r="C1336" s="115"/>
      <c r="D1336" s="157" t="s">
        <v>551</v>
      </c>
      <c r="E1336" s="158">
        <v>1066</v>
      </c>
      <c r="F1336" s="159">
        <v>3526.4534800000001</v>
      </c>
      <c r="G1336" s="159">
        <v>491</v>
      </c>
      <c r="H1336" s="159">
        <v>1248.08062</v>
      </c>
      <c r="I1336" s="159">
        <v>7</v>
      </c>
      <c r="J1336" s="160">
        <v>6.8668399999999998</v>
      </c>
    </row>
    <row r="1337" spans="1:10">
      <c r="A1337" s="114"/>
      <c r="B1337" s="115"/>
      <c r="C1337" s="115"/>
      <c r="D1337" s="157" t="s">
        <v>555</v>
      </c>
      <c r="E1337" s="158">
        <v>131</v>
      </c>
      <c r="F1337" s="159">
        <v>882.38029999999947</v>
      </c>
      <c r="G1337" s="159">
        <v>19</v>
      </c>
      <c r="H1337" s="159">
        <v>14.437999999999999</v>
      </c>
      <c r="I1337" s="159">
        <v>0</v>
      </c>
      <c r="J1337" s="160">
        <v>0</v>
      </c>
    </row>
    <row r="1338" spans="1:10">
      <c r="A1338" s="114"/>
      <c r="B1338" s="115"/>
      <c r="C1338" s="115"/>
      <c r="D1338" s="157" t="s">
        <v>570</v>
      </c>
      <c r="E1338" s="158">
        <v>273</v>
      </c>
      <c r="F1338" s="159">
        <v>861.83902999999987</v>
      </c>
      <c r="G1338" s="159">
        <v>19</v>
      </c>
      <c r="H1338" s="159">
        <v>16.775270000000003</v>
      </c>
      <c r="I1338" s="159">
        <v>0</v>
      </c>
      <c r="J1338" s="160">
        <v>0</v>
      </c>
    </row>
    <row r="1339" spans="1:10">
      <c r="A1339" s="114"/>
      <c r="B1339" s="115"/>
      <c r="C1339" s="115"/>
      <c r="D1339" s="157" t="s">
        <v>561</v>
      </c>
      <c r="E1339" s="158">
        <v>53</v>
      </c>
      <c r="F1339" s="159">
        <v>450.24864999999971</v>
      </c>
      <c r="G1339" s="159">
        <v>2</v>
      </c>
      <c r="H1339" s="159">
        <v>2.4E-2</v>
      </c>
      <c r="I1339" s="159">
        <v>0</v>
      </c>
      <c r="J1339" s="160">
        <v>0</v>
      </c>
    </row>
    <row r="1340" spans="1:10">
      <c r="A1340" s="114"/>
      <c r="B1340" s="115"/>
      <c r="C1340" s="115"/>
      <c r="D1340" s="157" t="s">
        <v>553</v>
      </c>
      <c r="E1340" s="158">
        <v>204</v>
      </c>
      <c r="F1340" s="159">
        <v>385.03265999999996</v>
      </c>
      <c r="G1340" s="159">
        <v>21</v>
      </c>
      <c r="H1340" s="159">
        <v>26.595119999999998</v>
      </c>
      <c r="I1340" s="159">
        <v>0</v>
      </c>
      <c r="J1340" s="160">
        <v>0</v>
      </c>
    </row>
    <row r="1341" spans="1:10">
      <c r="A1341" s="114"/>
      <c r="B1341" s="115" t="s">
        <v>285</v>
      </c>
      <c r="C1341" s="115"/>
      <c r="D1341" s="157"/>
      <c r="E1341" s="158" t="s">
        <v>203</v>
      </c>
      <c r="F1341" s="159" t="s">
        <v>203</v>
      </c>
      <c r="G1341" s="159" t="s">
        <v>203</v>
      </c>
      <c r="H1341" s="159" t="s">
        <v>203</v>
      </c>
      <c r="I1341" s="159" t="s">
        <v>203</v>
      </c>
      <c r="J1341" s="160" t="s">
        <v>203</v>
      </c>
    </row>
    <row r="1342" spans="1:10">
      <c r="A1342" s="114"/>
      <c r="B1342" s="115"/>
      <c r="C1342" s="115"/>
      <c r="D1342" s="157" t="s">
        <v>551</v>
      </c>
      <c r="E1342" s="158">
        <v>17670</v>
      </c>
      <c r="F1342" s="159">
        <v>73311.938799999902</v>
      </c>
      <c r="G1342" s="159">
        <v>2550</v>
      </c>
      <c r="H1342" s="159">
        <v>9323.8835999999919</v>
      </c>
      <c r="I1342" s="159">
        <v>3</v>
      </c>
      <c r="J1342" s="160">
        <v>5.9879999999999995</v>
      </c>
    </row>
    <row r="1343" spans="1:10">
      <c r="A1343" s="114"/>
      <c r="B1343" s="115"/>
      <c r="C1343" s="115"/>
      <c r="D1343" s="157" t="s">
        <v>547</v>
      </c>
      <c r="E1343" s="158">
        <v>2098</v>
      </c>
      <c r="F1343" s="159">
        <v>11002.052510000003</v>
      </c>
      <c r="G1343" s="159">
        <v>235</v>
      </c>
      <c r="H1343" s="159">
        <v>739.08931999999993</v>
      </c>
      <c r="I1343" s="159">
        <v>0</v>
      </c>
      <c r="J1343" s="160">
        <v>0</v>
      </c>
    </row>
    <row r="1344" spans="1:10">
      <c r="A1344" s="114"/>
      <c r="B1344" s="115"/>
      <c r="C1344" s="115"/>
      <c r="D1344" s="157" t="s">
        <v>553</v>
      </c>
      <c r="E1344" s="158">
        <v>1262</v>
      </c>
      <c r="F1344" s="159">
        <v>7516.8289700000041</v>
      </c>
      <c r="G1344" s="159">
        <v>169</v>
      </c>
      <c r="H1344" s="159">
        <v>428.95335000000006</v>
      </c>
      <c r="I1344" s="159">
        <v>5</v>
      </c>
      <c r="J1344" s="160">
        <v>2.3017599999999998</v>
      </c>
    </row>
    <row r="1345" spans="1:10">
      <c r="A1345" s="114"/>
      <c r="B1345" s="115"/>
      <c r="C1345" s="115"/>
      <c r="D1345" s="157" t="s">
        <v>535</v>
      </c>
      <c r="E1345" s="158">
        <v>336</v>
      </c>
      <c r="F1345" s="159">
        <v>6446.4515999999967</v>
      </c>
      <c r="G1345" s="159">
        <v>48</v>
      </c>
      <c r="H1345" s="159">
        <v>377.29241999999994</v>
      </c>
      <c r="I1345" s="159">
        <v>0</v>
      </c>
      <c r="J1345" s="160">
        <v>0</v>
      </c>
    </row>
    <row r="1346" spans="1:10">
      <c r="A1346" s="114"/>
      <c r="B1346" s="115"/>
      <c r="C1346" s="115"/>
      <c r="D1346" s="157" t="s">
        <v>534</v>
      </c>
      <c r="E1346" s="158">
        <v>1395</v>
      </c>
      <c r="F1346" s="159">
        <v>6018.5572600000023</v>
      </c>
      <c r="G1346" s="159">
        <v>109</v>
      </c>
      <c r="H1346" s="159">
        <v>264.49470000000002</v>
      </c>
      <c r="I1346" s="159">
        <v>2</v>
      </c>
      <c r="J1346" s="160">
        <v>1.5215800000000002</v>
      </c>
    </row>
    <row r="1347" spans="1:10">
      <c r="A1347" s="114"/>
      <c r="B1347" s="115" t="s">
        <v>248</v>
      </c>
      <c r="C1347" s="115"/>
      <c r="D1347" s="157"/>
      <c r="E1347" s="158" t="s">
        <v>203</v>
      </c>
      <c r="F1347" s="159" t="s">
        <v>203</v>
      </c>
      <c r="G1347" s="159" t="s">
        <v>203</v>
      </c>
      <c r="H1347" s="159" t="s">
        <v>203</v>
      </c>
      <c r="I1347" s="159" t="s">
        <v>203</v>
      </c>
      <c r="J1347" s="160" t="s">
        <v>203</v>
      </c>
    </row>
    <row r="1348" spans="1:10">
      <c r="A1348" s="114"/>
      <c r="B1348" s="115"/>
      <c r="C1348" s="115"/>
      <c r="D1348" s="157" t="s">
        <v>547</v>
      </c>
      <c r="E1348" s="158">
        <v>1347</v>
      </c>
      <c r="F1348" s="159">
        <v>9426.880149999999</v>
      </c>
      <c r="G1348" s="159">
        <v>211</v>
      </c>
      <c r="H1348" s="159">
        <v>529.43362000000002</v>
      </c>
      <c r="I1348" s="159">
        <v>0</v>
      </c>
      <c r="J1348" s="160">
        <v>0</v>
      </c>
    </row>
    <row r="1349" spans="1:10">
      <c r="A1349" s="114"/>
      <c r="B1349" s="115"/>
      <c r="C1349" s="115"/>
      <c r="D1349" s="157" t="s">
        <v>551</v>
      </c>
      <c r="E1349" s="158">
        <v>290</v>
      </c>
      <c r="F1349" s="159">
        <v>2794.8663999999981</v>
      </c>
      <c r="G1349" s="159">
        <v>42</v>
      </c>
      <c r="H1349" s="159">
        <v>130.51528999999999</v>
      </c>
      <c r="I1349" s="159">
        <v>0</v>
      </c>
      <c r="J1349" s="160">
        <v>0</v>
      </c>
    </row>
    <row r="1350" spans="1:10">
      <c r="A1350" s="114"/>
      <c r="B1350" s="115"/>
      <c r="C1350" s="115"/>
      <c r="D1350" s="157" t="s">
        <v>553</v>
      </c>
      <c r="E1350" s="158">
        <v>674</v>
      </c>
      <c r="F1350" s="159">
        <v>1949.6697899999999</v>
      </c>
      <c r="G1350" s="159">
        <v>98</v>
      </c>
      <c r="H1350" s="159">
        <v>151.70320999999998</v>
      </c>
      <c r="I1350" s="159">
        <v>1</v>
      </c>
      <c r="J1350" s="160">
        <v>5.8500000000000003E-2</v>
      </c>
    </row>
    <row r="1351" spans="1:10">
      <c r="A1351" s="114"/>
      <c r="B1351" s="115"/>
      <c r="C1351" s="115"/>
      <c r="D1351" s="157" t="s">
        <v>537</v>
      </c>
      <c r="E1351" s="158">
        <v>171</v>
      </c>
      <c r="F1351" s="159">
        <v>636.61871999999994</v>
      </c>
      <c r="G1351" s="159">
        <v>13</v>
      </c>
      <c r="H1351" s="159">
        <v>39.098399999999998</v>
      </c>
      <c r="I1351" s="159">
        <v>0</v>
      </c>
      <c r="J1351" s="160">
        <v>0</v>
      </c>
    </row>
    <row r="1352" spans="1:10">
      <c r="A1352" s="114"/>
      <c r="B1352" s="115"/>
      <c r="C1352" s="115"/>
      <c r="D1352" s="157" t="s">
        <v>554</v>
      </c>
      <c r="E1352" s="158">
        <v>16</v>
      </c>
      <c r="F1352" s="159">
        <v>531.7056</v>
      </c>
      <c r="G1352" s="159">
        <v>1</v>
      </c>
      <c r="H1352" s="159">
        <v>1.6300000000000002E-2</v>
      </c>
      <c r="I1352" s="159">
        <v>0</v>
      </c>
      <c r="J1352" s="160">
        <v>0</v>
      </c>
    </row>
    <row r="1353" spans="1:10">
      <c r="A1353" s="114"/>
      <c r="B1353" s="115" t="s">
        <v>450</v>
      </c>
      <c r="C1353" s="115"/>
      <c r="D1353" s="157"/>
      <c r="E1353" s="158" t="s">
        <v>203</v>
      </c>
      <c r="F1353" s="159" t="s">
        <v>203</v>
      </c>
      <c r="G1353" s="159" t="s">
        <v>203</v>
      </c>
      <c r="H1353" s="159" t="s">
        <v>203</v>
      </c>
      <c r="I1353" s="159" t="s">
        <v>203</v>
      </c>
      <c r="J1353" s="160" t="s">
        <v>203</v>
      </c>
    </row>
    <row r="1354" spans="1:10">
      <c r="A1354" s="114"/>
      <c r="B1354" s="115"/>
      <c r="C1354" s="115" t="s">
        <v>451</v>
      </c>
      <c r="D1354" s="157"/>
      <c r="E1354" s="158" t="s">
        <v>203</v>
      </c>
      <c r="F1354" s="159" t="s">
        <v>203</v>
      </c>
      <c r="G1354" s="159" t="s">
        <v>203</v>
      </c>
      <c r="H1354" s="159" t="s">
        <v>203</v>
      </c>
      <c r="I1354" s="159" t="s">
        <v>203</v>
      </c>
      <c r="J1354" s="160" t="s">
        <v>203</v>
      </c>
    </row>
    <row r="1355" spans="1:10">
      <c r="A1355" s="114"/>
      <c r="B1355" s="115"/>
      <c r="C1355" s="115"/>
      <c r="D1355" s="157" t="s">
        <v>561</v>
      </c>
      <c r="E1355" s="158">
        <v>37</v>
      </c>
      <c r="F1355" s="159">
        <v>3194.3998000000001</v>
      </c>
      <c r="G1355" s="159">
        <v>0</v>
      </c>
      <c r="H1355" s="159">
        <v>0</v>
      </c>
      <c r="I1355" s="159">
        <v>0</v>
      </c>
      <c r="J1355" s="160">
        <v>0</v>
      </c>
    </row>
    <row r="1356" spans="1:10">
      <c r="A1356" s="114"/>
      <c r="B1356" s="115"/>
      <c r="C1356" s="115"/>
      <c r="D1356" s="157" t="s">
        <v>551</v>
      </c>
      <c r="E1356" s="158">
        <v>1190</v>
      </c>
      <c r="F1356" s="159">
        <v>2131.6583800000003</v>
      </c>
      <c r="G1356" s="159">
        <v>421</v>
      </c>
      <c r="H1356" s="159">
        <v>279.18473</v>
      </c>
      <c r="I1356" s="159">
        <v>2</v>
      </c>
      <c r="J1356" s="160">
        <v>0.65100000000000002</v>
      </c>
    </row>
    <row r="1357" spans="1:10">
      <c r="A1357" s="114"/>
      <c r="B1357" s="115"/>
      <c r="C1357" s="115"/>
      <c r="D1357" s="157" t="s">
        <v>534</v>
      </c>
      <c r="E1357" s="158">
        <v>2143</v>
      </c>
      <c r="F1357" s="159">
        <v>1568.1887500000005</v>
      </c>
      <c r="G1357" s="159">
        <v>161</v>
      </c>
      <c r="H1357" s="159">
        <v>105.7116</v>
      </c>
      <c r="I1357" s="159">
        <v>0</v>
      </c>
      <c r="J1357" s="160">
        <v>0</v>
      </c>
    </row>
    <row r="1358" spans="1:10">
      <c r="A1358" s="114"/>
      <c r="B1358" s="115"/>
      <c r="C1358" s="115"/>
      <c r="D1358" s="157" t="s">
        <v>556</v>
      </c>
      <c r="E1358" s="158">
        <v>521</v>
      </c>
      <c r="F1358" s="159">
        <v>529.02016000000003</v>
      </c>
      <c r="G1358" s="159">
        <v>30</v>
      </c>
      <c r="H1358" s="159">
        <v>13.180999999999999</v>
      </c>
      <c r="I1358" s="159">
        <v>0</v>
      </c>
      <c r="J1358" s="160">
        <v>0</v>
      </c>
    </row>
    <row r="1359" spans="1:10">
      <c r="A1359" s="114"/>
      <c r="B1359" s="115"/>
      <c r="C1359" s="115"/>
      <c r="D1359" s="157" t="s">
        <v>554</v>
      </c>
      <c r="E1359" s="158">
        <v>26</v>
      </c>
      <c r="F1359" s="159">
        <v>429.09820000000002</v>
      </c>
      <c r="G1359" s="159">
        <v>7</v>
      </c>
      <c r="H1359" s="159">
        <v>6.7942</v>
      </c>
      <c r="I1359" s="159">
        <v>0</v>
      </c>
      <c r="J1359" s="160">
        <v>0</v>
      </c>
    </row>
    <row r="1360" spans="1:10">
      <c r="A1360" s="114"/>
      <c r="B1360" s="115"/>
      <c r="C1360" s="115" t="s">
        <v>452</v>
      </c>
      <c r="D1360" s="157"/>
      <c r="E1360" s="158" t="s">
        <v>203</v>
      </c>
      <c r="F1360" s="159" t="s">
        <v>203</v>
      </c>
      <c r="G1360" s="159" t="s">
        <v>203</v>
      </c>
      <c r="H1360" s="159" t="s">
        <v>203</v>
      </c>
      <c r="I1360" s="159" t="s">
        <v>203</v>
      </c>
      <c r="J1360" s="160" t="s">
        <v>203</v>
      </c>
    </row>
    <row r="1361" spans="1:10">
      <c r="A1361" s="114"/>
      <c r="B1361" s="115"/>
      <c r="C1361" s="115"/>
      <c r="D1361" s="157" t="s">
        <v>534</v>
      </c>
      <c r="E1361" s="158">
        <v>290</v>
      </c>
      <c r="F1361" s="159">
        <v>414.92320999999993</v>
      </c>
      <c r="G1361" s="159">
        <v>14</v>
      </c>
      <c r="H1361" s="159">
        <v>10.98856</v>
      </c>
      <c r="I1361" s="159">
        <v>0</v>
      </c>
      <c r="J1361" s="160">
        <v>0</v>
      </c>
    </row>
    <row r="1362" spans="1:10">
      <c r="A1362" s="114"/>
      <c r="B1362" s="115"/>
      <c r="C1362" s="115"/>
      <c r="D1362" s="157" t="s">
        <v>557</v>
      </c>
      <c r="E1362" s="158">
        <v>63</v>
      </c>
      <c r="F1362" s="159">
        <v>389.99756000000019</v>
      </c>
      <c r="G1362" s="159">
        <v>4</v>
      </c>
      <c r="H1362" s="159">
        <v>3.2813999999999997</v>
      </c>
      <c r="I1362" s="159">
        <v>0</v>
      </c>
      <c r="J1362" s="160">
        <v>0</v>
      </c>
    </row>
    <row r="1363" spans="1:10">
      <c r="A1363" s="114"/>
      <c r="B1363" s="115"/>
      <c r="C1363" s="115"/>
      <c r="D1363" s="157" t="s">
        <v>551</v>
      </c>
      <c r="E1363" s="158">
        <v>201</v>
      </c>
      <c r="F1363" s="159">
        <v>316.06426999999996</v>
      </c>
      <c r="G1363" s="159">
        <v>51</v>
      </c>
      <c r="H1363" s="159">
        <v>84.316779999999994</v>
      </c>
      <c r="I1363" s="159">
        <v>0</v>
      </c>
      <c r="J1363" s="160">
        <v>0</v>
      </c>
    </row>
    <row r="1364" spans="1:10">
      <c r="A1364" s="114"/>
      <c r="B1364" s="115"/>
      <c r="C1364" s="115"/>
      <c r="D1364" s="157" t="s">
        <v>547</v>
      </c>
      <c r="E1364" s="158">
        <v>53</v>
      </c>
      <c r="F1364" s="159">
        <v>244.69099999999997</v>
      </c>
      <c r="G1364" s="159">
        <v>0</v>
      </c>
      <c r="H1364" s="159">
        <v>0</v>
      </c>
      <c r="I1364" s="159">
        <v>0</v>
      </c>
      <c r="J1364" s="160">
        <v>0</v>
      </c>
    </row>
    <row r="1365" spans="1:10">
      <c r="A1365" s="114"/>
      <c r="B1365" s="115"/>
      <c r="C1365" s="115"/>
      <c r="D1365" s="157" t="s">
        <v>546</v>
      </c>
      <c r="E1365" s="158">
        <v>34</v>
      </c>
      <c r="F1365" s="159">
        <v>176.33784999999997</v>
      </c>
      <c r="G1365" s="159">
        <v>1</v>
      </c>
      <c r="H1365" s="159">
        <v>0.01</v>
      </c>
      <c r="I1365" s="159">
        <v>0</v>
      </c>
      <c r="J1365" s="160">
        <v>0</v>
      </c>
    </row>
    <row r="1366" spans="1:10">
      <c r="A1366" s="114"/>
      <c r="B1366" s="115"/>
      <c r="C1366" s="115" t="s">
        <v>453</v>
      </c>
      <c r="D1366" s="157"/>
      <c r="E1366" s="158" t="s">
        <v>203</v>
      </c>
      <c r="F1366" s="159" t="s">
        <v>203</v>
      </c>
      <c r="G1366" s="159" t="s">
        <v>203</v>
      </c>
      <c r="H1366" s="159" t="s">
        <v>203</v>
      </c>
      <c r="I1366" s="159" t="s">
        <v>203</v>
      </c>
      <c r="J1366" s="160" t="s">
        <v>203</v>
      </c>
    </row>
    <row r="1367" spans="1:10">
      <c r="A1367" s="114"/>
      <c r="B1367" s="115"/>
      <c r="C1367" s="115"/>
      <c r="D1367" s="157" t="s">
        <v>551</v>
      </c>
      <c r="E1367" s="158">
        <v>144</v>
      </c>
      <c r="F1367" s="159">
        <v>795.55740000000003</v>
      </c>
      <c r="G1367" s="159">
        <v>36</v>
      </c>
      <c r="H1367" s="159">
        <v>88.307500000000005</v>
      </c>
      <c r="I1367" s="159">
        <v>0</v>
      </c>
      <c r="J1367" s="160">
        <v>0</v>
      </c>
    </row>
    <row r="1368" spans="1:10">
      <c r="A1368" s="114"/>
      <c r="B1368" s="115"/>
      <c r="C1368" s="115"/>
      <c r="D1368" s="157" t="s">
        <v>534</v>
      </c>
      <c r="E1368" s="158">
        <v>476</v>
      </c>
      <c r="F1368" s="159">
        <v>220.29649999999998</v>
      </c>
      <c r="G1368" s="159">
        <v>23</v>
      </c>
      <c r="H1368" s="159">
        <v>0.98416999999999999</v>
      </c>
      <c r="I1368" s="159">
        <v>0</v>
      </c>
      <c r="J1368" s="160">
        <v>0</v>
      </c>
    </row>
    <row r="1369" spans="1:10">
      <c r="A1369" s="114"/>
      <c r="B1369" s="115"/>
      <c r="C1369" s="115"/>
      <c r="D1369" s="157" t="s">
        <v>618</v>
      </c>
      <c r="E1369" s="158">
        <v>28</v>
      </c>
      <c r="F1369" s="159">
        <v>60.989999999999995</v>
      </c>
      <c r="G1369" s="159">
        <v>0</v>
      </c>
      <c r="H1369" s="159">
        <v>0</v>
      </c>
      <c r="I1369" s="159">
        <v>0</v>
      </c>
      <c r="J1369" s="160">
        <v>0</v>
      </c>
    </row>
    <row r="1370" spans="1:10">
      <c r="A1370" s="114"/>
      <c r="B1370" s="115"/>
      <c r="C1370" s="115"/>
      <c r="D1370" s="157" t="s">
        <v>553</v>
      </c>
      <c r="E1370" s="158">
        <v>30</v>
      </c>
      <c r="F1370" s="159">
        <v>15.950830000000002</v>
      </c>
      <c r="G1370" s="159">
        <v>2</v>
      </c>
      <c r="H1370" s="159">
        <v>0.33829999999999999</v>
      </c>
      <c r="I1370" s="159">
        <v>0</v>
      </c>
      <c r="J1370" s="160">
        <v>0</v>
      </c>
    </row>
    <row r="1371" spans="1:10">
      <c r="A1371" s="114"/>
      <c r="B1371" s="115"/>
      <c r="C1371" s="115"/>
      <c r="D1371" s="157" t="s">
        <v>536</v>
      </c>
      <c r="E1371" s="158">
        <v>19</v>
      </c>
      <c r="F1371" s="159">
        <v>11.32976</v>
      </c>
      <c r="G1371" s="159">
        <v>1</v>
      </c>
      <c r="H1371" s="159">
        <v>7.4999999999999997E-3</v>
      </c>
      <c r="I1371" s="159">
        <v>0</v>
      </c>
      <c r="J1371" s="160">
        <v>0</v>
      </c>
    </row>
    <row r="1372" spans="1:10">
      <c r="A1372" s="114"/>
      <c r="B1372" s="115"/>
      <c r="C1372" s="115" t="s">
        <v>454</v>
      </c>
      <c r="D1372" s="157"/>
      <c r="E1372" s="158" t="s">
        <v>203</v>
      </c>
      <c r="F1372" s="159" t="s">
        <v>203</v>
      </c>
      <c r="G1372" s="159" t="s">
        <v>203</v>
      </c>
      <c r="H1372" s="159" t="s">
        <v>203</v>
      </c>
      <c r="I1372" s="159" t="s">
        <v>203</v>
      </c>
      <c r="J1372" s="160" t="s">
        <v>203</v>
      </c>
    </row>
    <row r="1373" spans="1:10">
      <c r="A1373" s="114"/>
      <c r="B1373" s="115"/>
      <c r="C1373" s="115"/>
      <c r="D1373" s="157" t="s">
        <v>534</v>
      </c>
      <c r="E1373" s="158">
        <v>2419</v>
      </c>
      <c r="F1373" s="159">
        <v>2171.9808300000013</v>
      </c>
      <c r="G1373" s="159">
        <v>125</v>
      </c>
      <c r="H1373" s="159">
        <v>60.185220000000001</v>
      </c>
      <c r="I1373" s="159">
        <v>4</v>
      </c>
      <c r="J1373" s="160">
        <v>6.1810000000000004E-2</v>
      </c>
    </row>
    <row r="1374" spans="1:10">
      <c r="A1374" s="114"/>
      <c r="B1374" s="115"/>
      <c r="C1374" s="115"/>
      <c r="D1374" s="157" t="s">
        <v>551</v>
      </c>
      <c r="E1374" s="158">
        <v>705</v>
      </c>
      <c r="F1374" s="159">
        <v>978.39607000000001</v>
      </c>
      <c r="G1374" s="159">
        <v>190</v>
      </c>
      <c r="H1374" s="159">
        <v>199.8494</v>
      </c>
      <c r="I1374" s="159">
        <v>0</v>
      </c>
      <c r="J1374" s="160">
        <v>0</v>
      </c>
    </row>
    <row r="1375" spans="1:10">
      <c r="A1375" s="114"/>
      <c r="B1375" s="115"/>
      <c r="C1375" s="115"/>
      <c r="D1375" s="157" t="s">
        <v>557</v>
      </c>
      <c r="E1375" s="158">
        <v>151</v>
      </c>
      <c r="F1375" s="159">
        <v>288.77361999999999</v>
      </c>
      <c r="G1375" s="159">
        <v>3</v>
      </c>
      <c r="H1375" s="159">
        <v>17.634</v>
      </c>
      <c r="I1375" s="159">
        <v>0</v>
      </c>
      <c r="J1375" s="160">
        <v>0</v>
      </c>
    </row>
    <row r="1376" spans="1:10">
      <c r="A1376" s="114"/>
      <c r="B1376" s="115"/>
      <c r="C1376" s="115"/>
      <c r="D1376" s="157" t="s">
        <v>553</v>
      </c>
      <c r="E1376" s="158">
        <v>117</v>
      </c>
      <c r="F1376" s="159">
        <v>274.77551</v>
      </c>
      <c r="G1376" s="159">
        <v>6</v>
      </c>
      <c r="H1376" s="159">
        <v>1.2937200000000002</v>
      </c>
      <c r="I1376" s="159">
        <v>0</v>
      </c>
      <c r="J1376" s="160">
        <v>0</v>
      </c>
    </row>
    <row r="1377" spans="1:10">
      <c r="A1377" s="114"/>
      <c r="B1377" s="115"/>
      <c r="C1377" s="115"/>
      <c r="D1377" s="157" t="s">
        <v>541</v>
      </c>
      <c r="E1377" s="158">
        <v>12</v>
      </c>
      <c r="F1377" s="159">
        <v>124.85509</v>
      </c>
      <c r="G1377" s="159">
        <v>0</v>
      </c>
      <c r="H1377" s="159">
        <v>0</v>
      </c>
      <c r="I1377" s="159">
        <v>0</v>
      </c>
      <c r="J1377" s="160">
        <v>0</v>
      </c>
    </row>
    <row r="1378" spans="1:10">
      <c r="A1378" s="114"/>
      <c r="B1378" s="115" t="s">
        <v>455</v>
      </c>
      <c r="C1378" s="115"/>
      <c r="D1378" s="157"/>
      <c r="E1378" s="158" t="s">
        <v>203</v>
      </c>
      <c r="F1378" s="159" t="s">
        <v>203</v>
      </c>
      <c r="G1378" s="159" t="s">
        <v>203</v>
      </c>
      <c r="H1378" s="159" t="s">
        <v>203</v>
      </c>
      <c r="I1378" s="159" t="s">
        <v>203</v>
      </c>
      <c r="J1378" s="160" t="s">
        <v>203</v>
      </c>
    </row>
    <row r="1379" spans="1:10">
      <c r="A1379" s="114"/>
      <c r="B1379" s="115"/>
      <c r="C1379" s="115"/>
      <c r="D1379" s="157" t="s">
        <v>553</v>
      </c>
      <c r="E1379" s="158">
        <v>414</v>
      </c>
      <c r="F1379" s="159">
        <v>10295.358239999998</v>
      </c>
      <c r="G1379" s="159">
        <v>14</v>
      </c>
      <c r="H1379" s="159">
        <v>262.92179999999996</v>
      </c>
      <c r="I1379" s="159">
        <v>0</v>
      </c>
      <c r="J1379" s="160">
        <v>0</v>
      </c>
    </row>
    <row r="1380" spans="1:10">
      <c r="A1380" s="114"/>
      <c r="B1380" s="115"/>
      <c r="C1380" s="115"/>
      <c r="D1380" s="157" t="s">
        <v>534</v>
      </c>
      <c r="E1380" s="158">
        <v>825</v>
      </c>
      <c r="F1380" s="159">
        <v>9452.5600899999954</v>
      </c>
      <c r="G1380" s="159">
        <v>13</v>
      </c>
      <c r="H1380" s="159">
        <v>42.564750000000004</v>
      </c>
      <c r="I1380" s="159">
        <v>0</v>
      </c>
      <c r="J1380" s="160">
        <v>0</v>
      </c>
    </row>
    <row r="1381" spans="1:10">
      <c r="A1381" s="114"/>
      <c r="B1381" s="115"/>
      <c r="C1381" s="115"/>
      <c r="D1381" s="157" t="s">
        <v>547</v>
      </c>
      <c r="E1381" s="158">
        <v>382</v>
      </c>
      <c r="F1381" s="159">
        <v>4144.0629700000009</v>
      </c>
      <c r="G1381" s="159">
        <v>13</v>
      </c>
      <c r="H1381" s="159">
        <v>84.027979999999999</v>
      </c>
      <c r="I1381" s="159">
        <v>0</v>
      </c>
      <c r="J1381" s="160">
        <v>0</v>
      </c>
    </row>
    <row r="1382" spans="1:10">
      <c r="A1382" s="114"/>
      <c r="B1382" s="115"/>
      <c r="C1382" s="115"/>
      <c r="D1382" s="157" t="s">
        <v>551</v>
      </c>
      <c r="E1382" s="158">
        <v>574</v>
      </c>
      <c r="F1382" s="159">
        <v>4032.8003400000007</v>
      </c>
      <c r="G1382" s="159">
        <v>140</v>
      </c>
      <c r="H1382" s="159">
        <v>1083.2358099999997</v>
      </c>
      <c r="I1382" s="159">
        <v>1</v>
      </c>
      <c r="J1382" s="160">
        <v>0.45</v>
      </c>
    </row>
    <row r="1383" spans="1:10">
      <c r="A1383" s="114"/>
      <c r="B1383" s="115"/>
      <c r="C1383" s="115"/>
      <c r="D1383" s="157" t="s">
        <v>546</v>
      </c>
      <c r="E1383" s="158">
        <v>1255</v>
      </c>
      <c r="F1383" s="159">
        <v>3893.0987700000005</v>
      </c>
      <c r="G1383" s="159">
        <v>43</v>
      </c>
      <c r="H1383" s="159">
        <v>15.157710000000002</v>
      </c>
      <c r="I1383" s="159">
        <v>0</v>
      </c>
      <c r="J1383" s="160">
        <v>0</v>
      </c>
    </row>
    <row r="1384" spans="1:10">
      <c r="A1384" s="119" t="s">
        <v>175</v>
      </c>
      <c r="B1384" s="120"/>
      <c r="C1384" s="120"/>
      <c r="D1384" s="153"/>
      <c r="E1384" s="154" t="s">
        <v>203</v>
      </c>
      <c r="F1384" s="155" t="s">
        <v>203</v>
      </c>
      <c r="G1384" s="155" t="s">
        <v>203</v>
      </c>
      <c r="H1384" s="155" t="s">
        <v>203</v>
      </c>
      <c r="I1384" s="155" t="s">
        <v>203</v>
      </c>
      <c r="J1384" s="156" t="s">
        <v>203</v>
      </c>
    </row>
    <row r="1385" spans="1:10">
      <c r="A1385" s="114"/>
      <c r="B1385" s="115" t="s">
        <v>456</v>
      </c>
      <c r="C1385" s="115"/>
      <c r="D1385" s="157"/>
      <c r="E1385" s="158" t="s">
        <v>203</v>
      </c>
      <c r="F1385" s="159" t="s">
        <v>203</v>
      </c>
      <c r="G1385" s="159" t="s">
        <v>203</v>
      </c>
      <c r="H1385" s="159" t="s">
        <v>203</v>
      </c>
      <c r="I1385" s="159" t="s">
        <v>203</v>
      </c>
      <c r="J1385" s="160" t="s">
        <v>203</v>
      </c>
    </row>
    <row r="1386" spans="1:10">
      <c r="A1386" s="114"/>
      <c r="B1386" s="115"/>
      <c r="C1386" s="115" t="s">
        <v>457</v>
      </c>
      <c r="D1386" s="157"/>
      <c r="E1386" s="158" t="s">
        <v>203</v>
      </c>
      <c r="F1386" s="159" t="s">
        <v>203</v>
      </c>
      <c r="G1386" s="159" t="s">
        <v>203</v>
      </c>
      <c r="H1386" s="159" t="s">
        <v>203</v>
      </c>
      <c r="I1386" s="159" t="s">
        <v>203</v>
      </c>
      <c r="J1386" s="160" t="s">
        <v>203</v>
      </c>
    </row>
    <row r="1387" spans="1:10">
      <c r="A1387" s="114"/>
      <c r="B1387" s="115"/>
      <c r="C1387" s="115"/>
      <c r="D1387" s="157" t="s">
        <v>534</v>
      </c>
      <c r="E1387" s="158">
        <v>3429</v>
      </c>
      <c r="F1387" s="159">
        <v>154127.74302000168</v>
      </c>
      <c r="G1387" s="159">
        <v>77</v>
      </c>
      <c r="H1387" s="159">
        <v>3410.9261199999996</v>
      </c>
      <c r="I1387" s="159">
        <v>0</v>
      </c>
      <c r="J1387" s="160">
        <v>0</v>
      </c>
    </row>
    <row r="1388" spans="1:10">
      <c r="A1388" s="114"/>
      <c r="B1388" s="115"/>
      <c r="C1388" s="115"/>
      <c r="D1388" s="157" t="s">
        <v>546</v>
      </c>
      <c r="E1388" s="158">
        <v>2043</v>
      </c>
      <c r="F1388" s="159">
        <v>87726.763109999985</v>
      </c>
      <c r="G1388" s="159">
        <v>111</v>
      </c>
      <c r="H1388" s="159">
        <v>3472.5586799999992</v>
      </c>
      <c r="I1388" s="159">
        <v>0</v>
      </c>
      <c r="J1388" s="160">
        <v>0</v>
      </c>
    </row>
    <row r="1389" spans="1:10">
      <c r="A1389" s="114"/>
      <c r="B1389" s="115"/>
      <c r="C1389" s="115"/>
      <c r="D1389" s="157" t="s">
        <v>535</v>
      </c>
      <c r="E1389" s="158">
        <v>2035</v>
      </c>
      <c r="F1389" s="159">
        <v>38746.718999999823</v>
      </c>
      <c r="G1389" s="159">
        <v>13</v>
      </c>
      <c r="H1389" s="159">
        <v>167.709</v>
      </c>
      <c r="I1389" s="159">
        <v>0</v>
      </c>
      <c r="J1389" s="160">
        <v>0</v>
      </c>
    </row>
    <row r="1390" spans="1:10">
      <c r="A1390" s="114"/>
      <c r="B1390" s="115"/>
      <c r="C1390" s="115"/>
      <c r="D1390" s="157" t="s">
        <v>544</v>
      </c>
      <c r="E1390" s="158">
        <v>524</v>
      </c>
      <c r="F1390" s="159">
        <v>12483.556489999994</v>
      </c>
      <c r="G1390" s="159">
        <v>55</v>
      </c>
      <c r="H1390" s="159">
        <v>547.202</v>
      </c>
      <c r="I1390" s="159">
        <v>0</v>
      </c>
      <c r="J1390" s="160">
        <v>0</v>
      </c>
    </row>
    <row r="1391" spans="1:10">
      <c r="A1391" s="114"/>
      <c r="B1391" s="115"/>
      <c r="C1391" s="115"/>
      <c r="D1391" s="157" t="s">
        <v>550</v>
      </c>
      <c r="E1391" s="158">
        <v>530</v>
      </c>
      <c r="F1391" s="159">
        <v>8750.6327200000069</v>
      </c>
      <c r="G1391" s="159">
        <v>17</v>
      </c>
      <c r="H1391" s="159">
        <v>88.317239999999998</v>
      </c>
      <c r="I1391" s="159">
        <v>0</v>
      </c>
      <c r="J1391" s="160">
        <v>0</v>
      </c>
    </row>
    <row r="1392" spans="1:10">
      <c r="A1392" s="114"/>
      <c r="B1392" s="115"/>
      <c r="C1392" s="115" t="s">
        <v>458</v>
      </c>
      <c r="D1392" s="157"/>
      <c r="E1392" s="158" t="s">
        <v>203</v>
      </c>
      <c r="F1392" s="159" t="s">
        <v>203</v>
      </c>
      <c r="G1392" s="159" t="s">
        <v>203</v>
      </c>
      <c r="H1392" s="159" t="s">
        <v>203</v>
      </c>
      <c r="I1392" s="159" t="s">
        <v>203</v>
      </c>
      <c r="J1392" s="160" t="s">
        <v>203</v>
      </c>
    </row>
    <row r="1393" spans="1:10">
      <c r="A1393" s="114"/>
      <c r="B1393" s="115"/>
      <c r="C1393" s="115"/>
      <c r="D1393" s="157" t="s">
        <v>544</v>
      </c>
      <c r="E1393" s="158">
        <v>92</v>
      </c>
      <c r="F1393" s="159">
        <v>1159.9208700000001</v>
      </c>
      <c r="G1393" s="159">
        <v>18</v>
      </c>
      <c r="H1393" s="159">
        <v>109.07375</v>
      </c>
      <c r="I1393" s="159">
        <v>0</v>
      </c>
      <c r="J1393" s="160">
        <v>0</v>
      </c>
    </row>
    <row r="1394" spans="1:10">
      <c r="A1394" s="114"/>
      <c r="B1394" s="115"/>
      <c r="C1394" s="115"/>
      <c r="D1394" s="157" t="s">
        <v>534</v>
      </c>
      <c r="E1394" s="158">
        <v>17</v>
      </c>
      <c r="F1394" s="159">
        <v>197.7826</v>
      </c>
      <c r="G1394" s="159">
        <v>6</v>
      </c>
      <c r="H1394" s="159">
        <v>42.968689999999995</v>
      </c>
      <c r="I1394" s="159">
        <v>0</v>
      </c>
      <c r="J1394" s="160">
        <v>0</v>
      </c>
    </row>
    <row r="1395" spans="1:10">
      <c r="A1395" s="114"/>
      <c r="B1395" s="115"/>
      <c r="C1395" s="115"/>
      <c r="D1395" s="157" t="s">
        <v>570</v>
      </c>
      <c r="E1395" s="158">
        <v>1</v>
      </c>
      <c r="F1395" s="159">
        <v>12.8</v>
      </c>
      <c r="G1395" s="159">
        <v>0</v>
      </c>
      <c r="H1395" s="159">
        <v>0</v>
      </c>
      <c r="I1395" s="159">
        <v>0</v>
      </c>
      <c r="J1395" s="160">
        <v>0</v>
      </c>
    </row>
    <row r="1396" spans="1:10">
      <c r="A1396" s="114"/>
      <c r="B1396" s="115"/>
      <c r="C1396" s="115"/>
      <c r="D1396" s="157" t="s">
        <v>562</v>
      </c>
      <c r="E1396" s="158">
        <v>7</v>
      </c>
      <c r="F1396" s="159">
        <v>11.77647</v>
      </c>
      <c r="G1396" s="159">
        <v>7</v>
      </c>
      <c r="H1396" s="159">
        <v>11.77647</v>
      </c>
      <c r="I1396" s="159">
        <v>0</v>
      </c>
      <c r="J1396" s="160">
        <v>0</v>
      </c>
    </row>
    <row r="1397" spans="1:10">
      <c r="A1397" s="114"/>
      <c r="B1397" s="115"/>
      <c r="C1397" s="115"/>
      <c r="D1397" s="157" t="s">
        <v>551</v>
      </c>
      <c r="E1397" s="158">
        <v>3</v>
      </c>
      <c r="F1397" s="159">
        <v>2.76</v>
      </c>
      <c r="G1397" s="159">
        <v>0</v>
      </c>
      <c r="H1397" s="159">
        <v>0</v>
      </c>
      <c r="I1397" s="159">
        <v>0</v>
      </c>
      <c r="J1397" s="160">
        <v>0</v>
      </c>
    </row>
    <row r="1398" spans="1:10">
      <c r="A1398" s="114"/>
      <c r="B1398" s="115"/>
      <c r="C1398" s="115" t="s">
        <v>459</v>
      </c>
      <c r="D1398" s="157"/>
      <c r="E1398" s="158" t="s">
        <v>203</v>
      </c>
      <c r="F1398" s="159" t="s">
        <v>203</v>
      </c>
      <c r="G1398" s="159" t="s">
        <v>203</v>
      </c>
      <c r="H1398" s="159" t="s">
        <v>203</v>
      </c>
      <c r="I1398" s="159" t="s">
        <v>203</v>
      </c>
      <c r="J1398" s="160" t="s">
        <v>203</v>
      </c>
    </row>
    <row r="1399" spans="1:10">
      <c r="A1399" s="114"/>
      <c r="B1399" s="115"/>
      <c r="C1399" s="115"/>
      <c r="D1399" s="157" t="s">
        <v>551</v>
      </c>
      <c r="E1399" s="158">
        <v>979</v>
      </c>
      <c r="F1399" s="159">
        <v>41977.681950000013</v>
      </c>
      <c r="G1399" s="159">
        <v>106</v>
      </c>
      <c r="H1399" s="159">
        <v>3833.9110000000005</v>
      </c>
      <c r="I1399" s="159">
        <v>0</v>
      </c>
      <c r="J1399" s="160">
        <v>0</v>
      </c>
    </row>
    <row r="1400" spans="1:10">
      <c r="A1400" s="114"/>
      <c r="B1400" s="115"/>
      <c r="C1400" s="115"/>
      <c r="D1400" s="157" t="s">
        <v>543</v>
      </c>
      <c r="E1400" s="158">
        <v>370</v>
      </c>
      <c r="F1400" s="159">
        <v>35217.637900000009</v>
      </c>
      <c r="G1400" s="159">
        <v>36</v>
      </c>
      <c r="H1400" s="159">
        <v>1838.8889999999999</v>
      </c>
      <c r="I1400" s="159">
        <v>0</v>
      </c>
      <c r="J1400" s="160">
        <v>0</v>
      </c>
    </row>
    <row r="1401" spans="1:10">
      <c r="A1401" s="114"/>
      <c r="B1401" s="115"/>
      <c r="C1401" s="115"/>
      <c r="D1401" s="157" t="s">
        <v>542</v>
      </c>
      <c r="E1401" s="158">
        <v>486</v>
      </c>
      <c r="F1401" s="159">
        <v>22495.106539999993</v>
      </c>
      <c r="G1401" s="159">
        <v>34</v>
      </c>
      <c r="H1401" s="159">
        <v>1427.9773999999998</v>
      </c>
      <c r="I1401" s="159">
        <v>0</v>
      </c>
      <c r="J1401" s="160">
        <v>0</v>
      </c>
    </row>
    <row r="1402" spans="1:10">
      <c r="A1402" s="114"/>
      <c r="B1402" s="115"/>
      <c r="C1402" s="115"/>
      <c r="D1402" s="157" t="s">
        <v>590</v>
      </c>
      <c r="E1402" s="158">
        <v>597</v>
      </c>
      <c r="F1402" s="159">
        <v>19655.388080000008</v>
      </c>
      <c r="G1402" s="159">
        <v>72</v>
      </c>
      <c r="H1402" s="159">
        <v>1775.8586800000003</v>
      </c>
      <c r="I1402" s="159">
        <v>0</v>
      </c>
      <c r="J1402" s="160">
        <v>0</v>
      </c>
    </row>
    <row r="1403" spans="1:10">
      <c r="A1403" s="114"/>
      <c r="B1403" s="115"/>
      <c r="C1403" s="115"/>
      <c r="D1403" s="157" t="s">
        <v>569</v>
      </c>
      <c r="E1403" s="158">
        <v>330</v>
      </c>
      <c r="F1403" s="159">
        <v>16144.6651</v>
      </c>
      <c r="G1403" s="159">
        <v>61</v>
      </c>
      <c r="H1403" s="159">
        <v>2500.6312000000007</v>
      </c>
      <c r="I1403" s="159">
        <v>1</v>
      </c>
      <c r="J1403" s="160">
        <v>22</v>
      </c>
    </row>
    <row r="1404" spans="1:10">
      <c r="A1404" s="114"/>
      <c r="B1404" s="115"/>
      <c r="C1404" s="115" t="s">
        <v>460</v>
      </c>
      <c r="D1404" s="157"/>
      <c r="E1404" s="158" t="s">
        <v>203</v>
      </c>
      <c r="F1404" s="159" t="s">
        <v>203</v>
      </c>
      <c r="G1404" s="159" t="s">
        <v>203</v>
      </c>
      <c r="H1404" s="159" t="s">
        <v>203</v>
      </c>
      <c r="I1404" s="159" t="s">
        <v>203</v>
      </c>
      <c r="J1404" s="160" t="s">
        <v>203</v>
      </c>
    </row>
    <row r="1405" spans="1:10">
      <c r="A1405" s="114"/>
      <c r="B1405" s="115"/>
      <c r="C1405" s="115"/>
      <c r="D1405" s="157" t="s">
        <v>608</v>
      </c>
      <c r="E1405" s="158">
        <v>654</v>
      </c>
      <c r="F1405" s="159">
        <v>62889.844190000011</v>
      </c>
      <c r="G1405" s="159">
        <v>20</v>
      </c>
      <c r="H1405" s="159">
        <v>1429.0133400000002</v>
      </c>
      <c r="I1405" s="159">
        <v>0</v>
      </c>
      <c r="J1405" s="160">
        <v>0</v>
      </c>
    </row>
    <row r="1406" spans="1:10">
      <c r="A1406" s="114"/>
      <c r="B1406" s="115"/>
      <c r="C1406" s="115"/>
      <c r="D1406" s="157" t="s">
        <v>553</v>
      </c>
      <c r="E1406" s="158">
        <v>7366</v>
      </c>
      <c r="F1406" s="159">
        <v>54622.450930000123</v>
      </c>
      <c r="G1406" s="159">
        <v>366</v>
      </c>
      <c r="H1406" s="159">
        <v>1343.6998600000004</v>
      </c>
      <c r="I1406" s="159">
        <v>0</v>
      </c>
      <c r="J1406" s="160">
        <v>0</v>
      </c>
    </row>
    <row r="1407" spans="1:10">
      <c r="A1407" s="114"/>
      <c r="B1407" s="115"/>
      <c r="C1407" s="115"/>
      <c r="D1407" s="157" t="s">
        <v>534</v>
      </c>
      <c r="E1407" s="158">
        <v>1479</v>
      </c>
      <c r="F1407" s="159">
        <v>14231.551080000005</v>
      </c>
      <c r="G1407" s="159">
        <v>197</v>
      </c>
      <c r="H1407" s="159">
        <v>894.02701999999977</v>
      </c>
      <c r="I1407" s="159">
        <v>0</v>
      </c>
      <c r="J1407" s="160">
        <v>0</v>
      </c>
    </row>
    <row r="1408" spans="1:10">
      <c r="A1408" s="114"/>
      <c r="B1408" s="115"/>
      <c r="C1408" s="115"/>
      <c r="D1408" s="157" t="s">
        <v>547</v>
      </c>
      <c r="E1408" s="158">
        <v>1388</v>
      </c>
      <c r="F1408" s="159">
        <v>9827.6485900000043</v>
      </c>
      <c r="G1408" s="159">
        <v>283</v>
      </c>
      <c r="H1408" s="159">
        <v>855.16503999999941</v>
      </c>
      <c r="I1408" s="159">
        <v>0</v>
      </c>
      <c r="J1408" s="160">
        <v>0</v>
      </c>
    </row>
    <row r="1409" spans="1:10">
      <c r="A1409" s="114"/>
      <c r="B1409" s="115"/>
      <c r="C1409" s="115"/>
      <c r="D1409" s="157" t="s">
        <v>557</v>
      </c>
      <c r="E1409" s="158">
        <v>450</v>
      </c>
      <c r="F1409" s="159">
        <v>8234.6820800000041</v>
      </c>
      <c r="G1409" s="159">
        <v>70</v>
      </c>
      <c r="H1409" s="159">
        <v>307.23162999999994</v>
      </c>
      <c r="I1409" s="159">
        <v>4</v>
      </c>
      <c r="J1409" s="160">
        <v>3.7199999999999998</v>
      </c>
    </row>
    <row r="1410" spans="1:10">
      <c r="A1410" s="114"/>
      <c r="B1410" s="115" t="s">
        <v>461</v>
      </c>
      <c r="C1410" s="115"/>
      <c r="D1410" s="157"/>
      <c r="E1410" s="158" t="s">
        <v>203</v>
      </c>
      <c r="F1410" s="159" t="s">
        <v>203</v>
      </c>
      <c r="G1410" s="159" t="s">
        <v>203</v>
      </c>
      <c r="H1410" s="159" t="s">
        <v>203</v>
      </c>
      <c r="I1410" s="159" t="s">
        <v>203</v>
      </c>
      <c r="J1410" s="160" t="s">
        <v>203</v>
      </c>
    </row>
    <row r="1411" spans="1:10">
      <c r="A1411" s="114"/>
      <c r="B1411" s="115"/>
      <c r="C1411" s="115"/>
      <c r="D1411" s="157" t="s">
        <v>543</v>
      </c>
      <c r="E1411" s="158">
        <v>368</v>
      </c>
      <c r="F1411" s="159">
        <v>5097.9358000000002</v>
      </c>
      <c r="G1411" s="159">
        <v>88</v>
      </c>
      <c r="H1411" s="159">
        <v>828.90819999999985</v>
      </c>
      <c r="I1411" s="159">
        <v>1</v>
      </c>
      <c r="J1411" s="160">
        <v>0.3276</v>
      </c>
    </row>
    <row r="1412" spans="1:10">
      <c r="A1412" s="114"/>
      <c r="B1412" s="115"/>
      <c r="C1412" s="115"/>
      <c r="D1412" s="157" t="s">
        <v>554</v>
      </c>
      <c r="E1412" s="158">
        <v>716</v>
      </c>
      <c r="F1412" s="159">
        <v>4136.1512500000008</v>
      </c>
      <c r="G1412" s="159">
        <v>90</v>
      </c>
      <c r="H1412" s="159">
        <v>303.61263000000002</v>
      </c>
      <c r="I1412" s="159">
        <v>0</v>
      </c>
      <c r="J1412" s="160">
        <v>0</v>
      </c>
    </row>
    <row r="1413" spans="1:10">
      <c r="A1413" s="114"/>
      <c r="B1413" s="115"/>
      <c r="C1413" s="115"/>
      <c r="D1413" s="157" t="s">
        <v>534</v>
      </c>
      <c r="E1413" s="158">
        <v>762</v>
      </c>
      <c r="F1413" s="159">
        <v>2009.8743600000003</v>
      </c>
      <c r="G1413" s="159">
        <v>135</v>
      </c>
      <c r="H1413" s="159">
        <v>128.86992999999998</v>
      </c>
      <c r="I1413" s="159">
        <v>5</v>
      </c>
      <c r="J1413" s="160">
        <v>1.4160000000000001E-2</v>
      </c>
    </row>
    <row r="1414" spans="1:10">
      <c r="A1414" s="114"/>
      <c r="B1414" s="115"/>
      <c r="C1414" s="115"/>
      <c r="D1414" s="157" t="s">
        <v>553</v>
      </c>
      <c r="E1414" s="158">
        <v>668</v>
      </c>
      <c r="F1414" s="159">
        <v>898.20415000000003</v>
      </c>
      <c r="G1414" s="159">
        <v>165</v>
      </c>
      <c r="H1414" s="159">
        <v>157.62478999999996</v>
      </c>
      <c r="I1414" s="159">
        <v>7</v>
      </c>
      <c r="J1414" s="160">
        <v>15.02168</v>
      </c>
    </row>
    <row r="1415" spans="1:10">
      <c r="A1415" s="114"/>
      <c r="B1415" s="115"/>
      <c r="C1415" s="115"/>
      <c r="D1415" s="157" t="s">
        <v>557</v>
      </c>
      <c r="E1415" s="158">
        <v>405</v>
      </c>
      <c r="F1415" s="159">
        <v>875.67698000000007</v>
      </c>
      <c r="G1415" s="159">
        <v>65</v>
      </c>
      <c r="H1415" s="159">
        <v>105.34610000000001</v>
      </c>
      <c r="I1415" s="159">
        <v>0</v>
      </c>
      <c r="J1415" s="160">
        <v>0</v>
      </c>
    </row>
    <row r="1416" spans="1:10">
      <c r="A1416" s="114"/>
      <c r="B1416" s="115" t="s">
        <v>462</v>
      </c>
      <c r="C1416" s="115"/>
      <c r="D1416" s="157"/>
      <c r="E1416" s="158" t="s">
        <v>203</v>
      </c>
      <c r="F1416" s="159" t="s">
        <v>203</v>
      </c>
      <c r="G1416" s="159" t="s">
        <v>203</v>
      </c>
      <c r="H1416" s="159" t="s">
        <v>203</v>
      </c>
      <c r="I1416" s="159" t="s">
        <v>203</v>
      </c>
      <c r="J1416" s="160" t="s">
        <v>203</v>
      </c>
    </row>
    <row r="1417" spans="1:10">
      <c r="A1417" s="114"/>
      <c r="B1417" s="115"/>
      <c r="C1417" s="115" t="s">
        <v>463</v>
      </c>
      <c r="D1417" s="157"/>
      <c r="E1417" s="158" t="s">
        <v>203</v>
      </c>
      <c r="F1417" s="159" t="s">
        <v>203</v>
      </c>
      <c r="G1417" s="159" t="s">
        <v>203</v>
      </c>
      <c r="H1417" s="159" t="s">
        <v>203</v>
      </c>
      <c r="I1417" s="159" t="s">
        <v>203</v>
      </c>
      <c r="J1417" s="160" t="s">
        <v>203</v>
      </c>
    </row>
    <row r="1418" spans="1:10">
      <c r="A1418" s="114"/>
      <c r="B1418" s="115"/>
      <c r="C1418" s="115"/>
      <c r="D1418" s="157" t="s">
        <v>534</v>
      </c>
      <c r="E1418" s="158">
        <v>274</v>
      </c>
      <c r="F1418" s="159">
        <v>15569.091779999995</v>
      </c>
      <c r="G1418" s="159">
        <v>3</v>
      </c>
      <c r="H1418" s="159">
        <v>115.35850000000001</v>
      </c>
      <c r="I1418" s="159">
        <v>0</v>
      </c>
      <c r="J1418" s="160">
        <v>0</v>
      </c>
    </row>
    <row r="1419" spans="1:10">
      <c r="A1419" s="114"/>
      <c r="B1419" s="115"/>
      <c r="C1419" s="115"/>
      <c r="D1419" s="157" t="s">
        <v>569</v>
      </c>
      <c r="E1419" s="158">
        <v>265</v>
      </c>
      <c r="F1419" s="159">
        <v>11358.551490000007</v>
      </c>
      <c r="G1419" s="159">
        <v>0</v>
      </c>
      <c r="H1419" s="159">
        <v>0</v>
      </c>
      <c r="I1419" s="159">
        <v>0</v>
      </c>
      <c r="J1419" s="160">
        <v>0</v>
      </c>
    </row>
    <row r="1420" spans="1:10">
      <c r="A1420" s="114"/>
      <c r="B1420" s="115"/>
      <c r="C1420" s="115"/>
      <c r="D1420" s="157" t="s">
        <v>550</v>
      </c>
      <c r="E1420" s="158">
        <v>456</v>
      </c>
      <c r="F1420" s="159">
        <v>11281.307229999999</v>
      </c>
      <c r="G1420" s="159">
        <v>4</v>
      </c>
      <c r="H1420" s="159">
        <v>15.027000000000001</v>
      </c>
      <c r="I1420" s="159">
        <v>0</v>
      </c>
      <c r="J1420" s="160">
        <v>0</v>
      </c>
    </row>
    <row r="1421" spans="1:10">
      <c r="A1421" s="114"/>
      <c r="B1421" s="115"/>
      <c r="C1421" s="115"/>
      <c r="D1421" s="157" t="s">
        <v>536</v>
      </c>
      <c r="E1421" s="158">
        <v>70</v>
      </c>
      <c r="F1421" s="159">
        <v>4741.5577699999994</v>
      </c>
      <c r="G1421" s="159">
        <v>0</v>
      </c>
      <c r="H1421" s="159">
        <v>0</v>
      </c>
      <c r="I1421" s="159">
        <v>0</v>
      </c>
      <c r="J1421" s="160">
        <v>0</v>
      </c>
    </row>
    <row r="1422" spans="1:10">
      <c r="A1422" s="114"/>
      <c r="B1422" s="115"/>
      <c r="C1422" s="115"/>
      <c r="D1422" s="157" t="s">
        <v>540</v>
      </c>
      <c r="E1422" s="158">
        <v>116</v>
      </c>
      <c r="F1422" s="159">
        <v>4272.8562999999995</v>
      </c>
      <c r="G1422" s="159">
        <v>0</v>
      </c>
      <c r="H1422" s="159">
        <v>0</v>
      </c>
      <c r="I1422" s="159">
        <v>0</v>
      </c>
      <c r="J1422" s="160">
        <v>0</v>
      </c>
    </row>
    <row r="1423" spans="1:10">
      <c r="A1423" s="114"/>
      <c r="B1423" s="115"/>
      <c r="C1423" s="115" t="s">
        <v>464</v>
      </c>
      <c r="D1423" s="157"/>
      <c r="E1423" s="158" t="s">
        <v>203</v>
      </c>
      <c r="F1423" s="159" t="s">
        <v>203</v>
      </c>
      <c r="G1423" s="159" t="s">
        <v>203</v>
      </c>
      <c r="H1423" s="159" t="s">
        <v>203</v>
      </c>
      <c r="I1423" s="159" t="s">
        <v>203</v>
      </c>
      <c r="J1423" s="160" t="s">
        <v>203</v>
      </c>
    </row>
    <row r="1424" spans="1:10">
      <c r="A1424" s="114"/>
      <c r="B1424" s="115"/>
      <c r="C1424" s="115"/>
      <c r="D1424" s="157" t="s">
        <v>553</v>
      </c>
      <c r="E1424" s="158">
        <v>300</v>
      </c>
      <c r="F1424" s="159">
        <v>27252.978600000009</v>
      </c>
      <c r="G1424" s="159">
        <v>18</v>
      </c>
      <c r="H1424" s="159">
        <v>9.8069999999999986</v>
      </c>
      <c r="I1424" s="159">
        <v>0</v>
      </c>
      <c r="J1424" s="160">
        <v>0</v>
      </c>
    </row>
    <row r="1425" spans="1:10">
      <c r="A1425" s="114"/>
      <c r="B1425" s="115"/>
      <c r="C1425" s="115"/>
      <c r="D1425" s="157" t="s">
        <v>550</v>
      </c>
      <c r="E1425" s="158">
        <v>11564</v>
      </c>
      <c r="F1425" s="159">
        <v>25893.445359999976</v>
      </c>
      <c r="G1425" s="159">
        <v>167</v>
      </c>
      <c r="H1425" s="159">
        <v>128.64205999999999</v>
      </c>
      <c r="I1425" s="159">
        <v>0</v>
      </c>
      <c r="J1425" s="160">
        <v>0</v>
      </c>
    </row>
    <row r="1426" spans="1:10">
      <c r="A1426" s="114"/>
      <c r="B1426" s="115"/>
      <c r="C1426" s="115"/>
      <c r="D1426" s="157" t="s">
        <v>534</v>
      </c>
      <c r="E1426" s="158">
        <v>1753</v>
      </c>
      <c r="F1426" s="159">
        <v>11088.364630000009</v>
      </c>
      <c r="G1426" s="159">
        <v>43</v>
      </c>
      <c r="H1426" s="159">
        <v>49.553800000000003</v>
      </c>
      <c r="I1426" s="159">
        <v>0</v>
      </c>
      <c r="J1426" s="160">
        <v>0</v>
      </c>
    </row>
    <row r="1427" spans="1:10">
      <c r="A1427" s="114"/>
      <c r="B1427" s="115"/>
      <c r="C1427" s="115"/>
      <c r="D1427" s="157" t="s">
        <v>546</v>
      </c>
      <c r="E1427" s="158">
        <v>2128</v>
      </c>
      <c r="F1427" s="159">
        <v>2052.3526300000017</v>
      </c>
      <c r="G1427" s="159">
        <v>241</v>
      </c>
      <c r="H1427" s="159">
        <v>88.012799999999984</v>
      </c>
      <c r="I1427" s="159">
        <v>0</v>
      </c>
      <c r="J1427" s="160">
        <v>0</v>
      </c>
    </row>
    <row r="1428" spans="1:10">
      <c r="A1428" s="114"/>
      <c r="B1428" s="115"/>
      <c r="C1428" s="115"/>
      <c r="D1428" s="157" t="s">
        <v>554</v>
      </c>
      <c r="E1428" s="158">
        <v>188</v>
      </c>
      <c r="F1428" s="159">
        <v>1975.7866999999999</v>
      </c>
      <c r="G1428" s="159">
        <v>45</v>
      </c>
      <c r="H1428" s="159">
        <v>194.77060999999995</v>
      </c>
      <c r="I1428" s="159">
        <v>0</v>
      </c>
      <c r="J1428" s="160">
        <v>0</v>
      </c>
    </row>
    <row r="1429" spans="1:10">
      <c r="A1429" s="114"/>
      <c r="B1429" s="115"/>
      <c r="C1429" s="115" t="s">
        <v>465</v>
      </c>
      <c r="D1429" s="157"/>
      <c r="E1429" s="158" t="s">
        <v>203</v>
      </c>
      <c r="F1429" s="159" t="s">
        <v>203</v>
      </c>
      <c r="G1429" s="159" t="s">
        <v>203</v>
      </c>
      <c r="H1429" s="159" t="s">
        <v>203</v>
      </c>
      <c r="I1429" s="159" t="s">
        <v>203</v>
      </c>
      <c r="J1429" s="160" t="s">
        <v>203</v>
      </c>
    </row>
    <row r="1430" spans="1:10">
      <c r="A1430" s="114"/>
      <c r="B1430" s="115"/>
      <c r="C1430" s="115"/>
      <c r="D1430" s="157" t="s">
        <v>546</v>
      </c>
      <c r="E1430" s="158">
        <v>95230</v>
      </c>
      <c r="F1430" s="159">
        <v>64422.303939995771</v>
      </c>
      <c r="G1430" s="159">
        <v>1200</v>
      </c>
      <c r="H1430" s="159">
        <v>1340.2940900000003</v>
      </c>
      <c r="I1430" s="159">
        <v>0</v>
      </c>
      <c r="J1430" s="160">
        <v>0</v>
      </c>
    </row>
    <row r="1431" spans="1:10">
      <c r="A1431" s="114"/>
      <c r="B1431" s="115"/>
      <c r="C1431" s="115"/>
      <c r="D1431" s="157" t="s">
        <v>569</v>
      </c>
      <c r="E1431" s="158">
        <v>7332</v>
      </c>
      <c r="F1431" s="159">
        <v>61120.656489999994</v>
      </c>
      <c r="G1431" s="159">
        <v>40</v>
      </c>
      <c r="H1431" s="159">
        <v>210.56700000000001</v>
      </c>
      <c r="I1431" s="159">
        <v>0</v>
      </c>
      <c r="J1431" s="160">
        <v>0</v>
      </c>
    </row>
    <row r="1432" spans="1:10">
      <c r="A1432" s="114"/>
      <c r="B1432" s="115"/>
      <c r="C1432" s="115"/>
      <c r="D1432" s="157" t="s">
        <v>540</v>
      </c>
      <c r="E1432" s="158">
        <v>12118</v>
      </c>
      <c r="F1432" s="159">
        <v>44492.652430000111</v>
      </c>
      <c r="G1432" s="159">
        <v>176</v>
      </c>
      <c r="H1432" s="159">
        <v>338.71805000000012</v>
      </c>
      <c r="I1432" s="159">
        <v>0</v>
      </c>
      <c r="J1432" s="160">
        <v>0</v>
      </c>
    </row>
    <row r="1433" spans="1:10">
      <c r="A1433" s="114"/>
      <c r="B1433" s="115"/>
      <c r="C1433" s="115"/>
      <c r="D1433" s="157" t="s">
        <v>544</v>
      </c>
      <c r="E1433" s="158">
        <v>30609</v>
      </c>
      <c r="F1433" s="159">
        <v>37591.657250000571</v>
      </c>
      <c r="G1433" s="159">
        <v>352</v>
      </c>
      <c r="H1433" s="159">
        <v>651.77596000000005</v>
      </c>
      <c r="I1433" s="159">
        <v>0</v>
      </c>
      <c r="J1433" s="160">
        <v>0</v>
      </c>
    </row>
    <row r="1434" spans="1:10">
      <c r="A1434" s="114"/>
      <c r="B1434" s="115"/>
      <c r="C1434" s="115"/>
      <c r="D1434" s="157" t="s">
        <v>534</v>
      </c>
      <c r="E1434" s="158">
        <v>10543</v>
      </c>
      <c r="F1434" s="159">
        <v>13515.77171000021</v>
      </c>
      <c r="G1434" s="159">
        <v>159</v>
      </c>
      <c r="H1434" s="159">
        <v>96.652950000000018</v>
      </c>
      <c r="I1434" s="159">
        <v>0</v>
      </c>
      <c r="J1434" s="160">
        <v>0</v>
      </c>
    </row>
    <row r="1435" spans="1:10">
      <c r="A1435" s="114"/>
      <c r="B1435" s="115"/>
      <c r="C1435" s="115" t="s">
        <v>466</v>
      </c>
      <c r="D1435" s="157"/>
      <c r="E1435" s="158" t="s">
        <v>203</v>
      </c>
      <c r="F1435" s="159" t="s">
        <v>203</v>
      </c>
      <c r="G1435" s="159" t="s">
        <v>203</v>
      </c>
      <c r="H1435" s="159" t="s">
        <v>203</v>
      </c>
      <c r="I1435" s="159" t="s">
        <v>203</v>
      </c>
      <c r="J1435" s="160" t="s">
        <v>203</v>
      </c>
    </row>
    <row r="1436" spans="1:10">
      <c r="A1436" s="114"/>
      <c r="B1436" s="115"/>
      <c r="C1436" s="115"/>
      <c r="D1436" s="157" t="s">
        <v>553</v>
      </c>
      <c r="E1436" s="158">
        <v>228</v>
      </c>
      <c r="F1436" s="159">
        <v>7713.3263999999999</v>
      </c>
      <c r="G1436" s="159">
        <v>5</v>
      </c>
      <c r="H1436" s="159">
        <v>23.260400000000001</v>
      </c>
      <c r="I1436" s="159">
        <v>0</v>
      </c>
      <c r="J1436" s="160">
        <v>0</v>
      </c>
    </row>
    <row r="1437" spans="1:10">
      <c r="A1437" s="114"/>
      <c r="B1437" s="115"/>
      <c r="C1437" s="115"/>
      <c r="D1437" s="157" t="s">
        <v>538</v>
      </c>
      <c r="E1437" s="158">
        <v>207</v>
      </c>
      <c r="F1437" s="159">
        <v>7478.7187500000036</v>
      </c>
      <c r="G1437" s="159">
        <v>3</v>
      </c>
      <c r="H1437" s="159">
        <v>26.173439999999999</v>
      </c>
      <c r="I1437" s="159">
        <v>0</v>
      </c>
      <c r="J1437" s="160">
        <v>0</v>
      </c>
    </row>
    <row r="1438" spans="1:10">
      <c r="A1438" s="114"/>
      <c r="B1438" s="115"/>
      <c r="C1438" s="115"/>
      <c r="D1438" s="157" t="s">
        <v>534</v>
      </c>
      <c r="E1438" s="158">
        <v>4654</v>
      </c>
      <c r="F1438" s="159">
        <v>7437.3449100000107</v>
      </c>
      <c r="G1438" s="159">
        <v>28</v>
      </c>
      <c r="H1438" s="159">
        <v>7.1365600000000011</v>
      </c>
      <c r="I1438" s="159">
        <v>0</v>
      </c>
      <c r="J1438" s="160">
        <v>0</v>
      </c>
    </row>
    <row r="1439" spans="1:10">
      <c r="A1439" s="114"/>
      <c r="B1439" s="115"/>
      <c r="C1439" s="115"/>
      <c r="D1439" s="157" t="s">
        <v>557</v>
      </c>
      <c r="E1439" s="158">
        <v>1021</v>
      </c>
      <c r="F1439" s="159">
        <v>3433.1104200000018</v>
      </c>
      <c r="G1439" s="159">
        <v>18</v>
      </c>
      <c r="H1439" s="159">
        <v>19.442080000000004</v>
      </c>
      <c r="I1439" s="159">
        <v>0</v>
      </c>
      <c r="J1439" s="160">
        <v>0</v>
      </c>
    </row>
    <row r="1440" spans="1:10">
      <c r="A1440" s="114"/>
      <c r="B1440" s="115"/>
      <c r="C1440" s="115"/>
      <c r="D1440" s="157" t="s">
        <v>560</v>
      </c>
      <c r="E1440" s="158">
        <v>1587</v>
      </c>
      <c r="F1440" s="159">
        <v>3205.5061300000002</v>
      </c>
      <c r="G1440" s="159">
        <v>32</v>
      </c>
      <c r="H1440" s="159">
        <v>43.550419999999995</v>
      </c>
      <c r="I1440" s="159">
        <v>0</v>
      </c>
      <c r="J1440" s="160">
        <v>0</v>
      </c>
    </row>
    <row r="1441" spans="1:10">
      <c r="A1441" s="114"/>
      <c r="B1441" s="115"/>
      <c r="C1441" s="115" t="s">
        <v>467</v>
      </c>
      <c r="D1441" s="157"/>
      <c r="E1441" s="158" t="s">
        <v>203</v>
      </c>
      <c r="F1441" s="159" t="s">
        <v>203</v>
      </c>
      <c r="G1441" s="159" t="s">
        <v>203</v>
      </c>
      <c r="H1441" s="159" t="s">
        <v>203</v>
      </c>
      <c r="I1441" s="159" t="s">
        <v>203</v>
      </c>
      <c r="J1441" s="160" t="s">
        <v>203</v>
      </c>
    </row>
    <row r="1442" spans="1:10">
      <c r="A1442" s="114"/>
      <c r="B1442" s="115"/>
      <c r="C1442" s="115"/>
      <c r="D1442" s="157" t="s">
        <v>553</v>
      </c>
      <c r="E1442" s="158">
        <v>3379</v>
      </c>
      <c r="F1442" s="159">
        <v>61281.688750000016</v>
      </c>
      <c r="G1442" s="159">
        <v>66</v>
      </c>
      <c r="H1442" s="159">
        <v>665.72911999999985</v>
      </c>
      <c r="I1442" s="159">
        <v>0</v>
      </c>
      <c r="J1442" s="160">
        <v>0</v>
      </c>
    </row>
    <row r="1443" spans="1:10">
      <c r="A1443" s="114"/>
      <c r="B1443" s="115"/>
      <c r="C1443" s="115"/>
      <c r="D1443" s="157" t="s">
        <v>554</v>
      </c>
      <c r="E1443" s="158">
        <v>1564</v>
      </c>
      <c r="F1443" s="159">
        <v>17194.719179999996</v>
      </c>
      <c r="G1443" s="159">
        <v>72</v>
      </c>
      <c r="H1443" s="159">
        <v>616.22609</v>
      </c>
      <c r="I1443" s="159">
        <v>0</v>
      </c>
      <c r="J1443" s="160">
        <v>0</v>
      </c>
    </row>
    <row r="1444" spans="1:10">
      <c r="A1444" s="114"/>
      <c r="B1444" s="115"/>
      <c r="C1444" s="115"/>
      <c r="D1444" s="157" t="s">
        <v>547</v>
      </c>
      <c r="E1444" s="158">
        <v>225</v>
      </c>
      <c r="F1444" s="159">
        <v>9152.0306499999988</v>
      </c>
      <c r="G1444" s="159">
        <v>0</v>
      </c>
      <c r="H1444" s="159">
        <v>0</v>
      </c>
      <c r="I1444" s="159">
        <v>0</v>
      </c>
      <c r="J1444" s="160">
        <v>0</v>
      </c>
    </row>
    <row r="1445" spans="1:10">
      <c r="A1445" s="114"/>
      <c r="B1445" s="115"/>
      <c r="C1445" s="115"/>
      <c r="D1445" s="157" t="s">
        <v>551</v>
      </c>
      <c r="E1445" s="158">
        <v>799</v>
      </c>
      <c r="F1445" s="159">
        <v>6935.3959399999985</v>
      </c>
      <c r="G1445" s="159">
        <v>187</v>
      </c>
      <c r="H1445" s="159">
        <v>750.14687000000004</v>
      </c>
      <c r="I1445" s="159">
        <v>0</v>
      </c>
      <c r="J1445" s="160">
        <v>0</v>
      </c>
    </row>
    <row r="1446" spans="1:10">
      <c r="A1446" s="114"/>
      <c r="B1446" s="115"/>
      <c r="C1446" s="115"/>
      <c r="D1446" s="157" t="s">
        <v>560</v>
      </c>
      <c r="E1446" s="158">
        <v>649</v>
      </c>
      <c r="F1446" s="159">
        <v>5154.9470699999993</v>
      </c>
      <c r="G1446" s="159">
        <v>39</v>
      </c>
      <c r="H1446" s="159">
        <v>22.359609999999993</v>
      </c>
      <c r="I1446" s="159">
        <v>0</v>
      </c>
      <c r="J1446" s="160">
        <v>0</v>
      </c>
    </row>
    <row r="1447" spans="1:10">
      <c r="A1447" s="119" t="s">
        <v>177</v>
      </c>
      <c r="B1447" s="120"/>
      <c r="C1447" s="120"/>
      <c r="D1447" s="153"/>
      <c r="E1447" s="154" t="s">
        <v>203</v>
      </c>
      <c r="F1447" s="155" t="s">
        <v>203</v>
      </c>
      <c r="G1447" s="155" t="s">
        <v>203</v>
      </c>
      <c r="H1447" s="155" t="s">
        <v>203</v>
      </c>
      <c r="I1447" s="155" t="s">
        <v>203</v>
      </c>
      <c r="J1447" s="156" t="s">
        <v>203</v>
      </c>
    </row>
    <row r="1448" spans="1:10">
      <c r="A1448" s="114"/>
      <c r="B1448" s="115" t="s">
        <v>468</v>
      </c>
      <c r="C1448" s="115"/>
      <c r="D1448" s="157"/>
      <c r="E1448" s="158" t="s">
        <v>203</v>
      </c>
      <c r="F1448" s="159" t="s">
        <v>203</v>
      </c>
      <c r="G1448" s="159" t="s">
        <v>203</v>
      </c>
      <c r="H1448" s="159" t="s">
        <v>203</v>
      </c>
      <c r="I1448" s="159" t="s">
        <v>203</v>
      </c>
      <c r="J1448" s="160" t="s">
        <v>203</v>
      </c>
    </row>
    <row r="1449" spans="1:10">
      <c r="A1449" s="114"/>
      <c r="B1449" s="115"/>
      <c r="C1449" s="115"/>
      <c r="D1449" s="157" t="s">
        <v>547</v>
      </c>
      <c r="E1449" s="158">
        <v>682</v>
      </c>
      <c r="F1449" s="159">
        <v>52347.170999999995</v>
      </c>
      <c r="G1449" s="159">
        <v>3</v>
      </c>
      <c r="H1449" s="159">
        <v>99.62</v>
      </c>
      <c r="I1449" s="159">
        <v>0</v>
      </c>
      <c r="J1449" s="160">
        <v>0</v>
      </c>
    </row>
    <row r="1450" spans="1:10">
      <c r="A1450" s="114"/>
      <c r="B1450" s="115"/>
      <c r="C1450" s="115"/>
      <c r="D1450" s="157" t="s">
        <v>551</v>
      </c>
      <c r="E1450" s="158">
        <v>463</v>
      </c>
      <c r="F1450" s="159">
        <v>3372.6795199999992</v>
      </c>
      <c r="G1450" s="159">
        <v>84</v>
      </c>
      <c r="H1450" s="159">
        <v>332.82040000000006</v>
      </c>
      <c r="I1450" s="159">
        <v>2</v>
      </c>
      <c r="J1450" s="160">
        <v>4.5999999999999999E-2</v>
      </c>
    </row>
    <row r="1451" spans="1:10">
      <c r="A1451" s="114"/>
      <c r="B1451" s="115"/>
      <c r="C1451" s="115"/>
      <c r="D1451" s="157" t="s">
        <v>582</v>
      </c>
      <c r="E1451" s="158">
        <v>47</v>
      </c>
      <c r="F1451" s="159">
        <v>2751</v>
      </c>
      <c r="G1451" s="159">
        <v>5</v>
      </c>
      <c r="H1451" s="159">
        <v>177</v>
      </c>
      <c r="I1451" s="159">
        <v>0</v>
      </c>
      <c r="J1451" s="160">
        <v>0</v>
      </c>
    </row>
    <row r="1452" spans="1:10">
      <c r="A1452" s="114"/>
      <c r="B1452" s="115"/>
      <c r="C1452" s="115"/>
      <c r="D1452" s="157" t="s">
        <v>546</v>
      </c>
      <c r="E1452" s="158">
        <v>38</v>
      </c>
      <c r="F1452" s="159">
        <v>767.27499999999998</v>
      </c>
      <c r="G1452" s="159">
        <v>2</v>
      </c>
      <c r="H1452" s="159">
        <v>45.075000000000003</v>
      </c>
      <c r="I1452" s="159">
        <v>0</v>
      </c>
      <c r="J1452" s="160">
        <v>0</v>
      </c>
    </row>
    <row r="1453" spans="1:10">
      <c r="A1453" s="114"/>
      <c r="B1453" s="115"/>
      <c r="C1453" s="115"/>
      <c r="D1453" s="157" t="s">
        <v>557</v>
      </c>
      <c r="E1453" s="158">
        <v>34</v>
      </c>
      <c r="F1453" s="159">
        <v>285.70499999999998</v>
      </c>
      <c r="G1453" s="159">
        <v>4</v>
      </c>
      <c r="H1453" s="159">
        <v>37.1</v>
      </c>
      <c r="I1453" s="159">
        <v>0</v>
      </c>
      <c r="J1453" s="160">
        <v>0</v>
      </c>
    </row>
    <row r="1454" spans="1:10">
      <c r="A1454" s="114"/>
      <c r="B1454" s="115" t="s">
        <v>469</v>
      </c>
      <c r="C1454" s="115"/>
      <c r="D1454" s="157"/>
      <c r="E1454" s="158" t="s">
        <v>203</v>
      </c>
      <c r="F1454" s="159" t="s">
        <v>203</v>
      </c>
      <c r="G1454" s="159" t="s">
        <v>203</v>
      </c>
      <c r="H1454" s="159" t="s">
        <v>203</v>
      </c>
      <c r="I1454" s="159" t="s">
        <v>203</v>
      </c>
      <c r="J1454" s="160" t="s">
        <v>203</v>
      </c>
    </row>
    <row r="1455" spans="1:10">
      <c r="A1455" s="114"/>
      <c r="B1455" s="115"/>
      <c r="C1455" s="115"/>
      <c r="D1455" s="157" t="s">
        <v>551</v>
      </c>
      <c r="E1455" s="158">
        <v>219</v>
      </c>
      <c r="F1455" s="159">
        <v>240.64480999999998</v>
      </c>
      <c r="G1455" s="159">
        <v>44</v>
      </c>
      <c r="H1455" s="159">
        <v>18.865549999999999</v>
      </c>
      <c r="I1455" s="159">
        <v>0</v>
      </c>
      <c r="J1455" s="160">
        <v>0</v>
      </c>
    </row>
    <row r="1456" spans="1:10">
      <c r="A1456" s="114"/>
      <c r="B1456" s="115"/>
      <c r="C1456" s="115"/>
      <c r="D1456" s="157" t="s">
        <v>534</v>
      </c>
      <c r="E1456" s="158">
        <v>420</v>
      </c>
      <c r="F1456" s="159">
        <v>237.83399</v>
      </c>
      <c r="G1456" s="159">
        <v>60</v>
      </c>
      <c r="H1456" s="159">
        <v>3.2225500000000005</v>
      </c>
      <c r="I1456" s="159">
        <v>0</v>
      </c>
      <c r="J1456" s="160">
        <v>0</v>
      </c>
    </row>
    <row r="1457" spans="1:10">
      <c r="A1457" s="114"/>
      <c r="B1457" s="115"/>
      <c r="C1457" s="115"/>
      <c r="D1457" s="157" t="s">
        <v>548</v>
      </c>
      <c r="E1457" s="158">
        <v>33</v>
      </c>
      <c r="F1457" s="159">
        <v>80.754500000000021</v>
      </c>
      <c r="G1457" s="159">
        <v>0</v>
      </c>
      <c r="H1457" s="159">
        <v>0</v>
      </c>
      <c r="I1457" s="159">
        <v>0</v>
      </c>
      <c r="J1457" s="160">
        <v>0</v>
      </c>
    </row>
    <row r="1458" spans="1:10">
      <c r="A1458" s="114"/>
      <c r="B1458" s="115"/>
      <c r="C1458" s="115"/>
      <c r="D1458" s="157" t="s">
        <v>540</v>
      </c>
      <c r="E1458" s="158">
        <v>57</v>
      </c>
      <c r="F1458" s="159">
        <v>75.571000000000012</v>
      </c>
      <c r="G1458" s="159">
        <v>8</v>
      </c>
      <c r="H1458" s="159">
        <v>11.530000000000001</v>
      </c>
      <c r="I1458" s="159">
        <v>0</v>
      </c>
      <c r="J1458" s="160">
        <v>0</v>
      </c>
    </row>
    <row r="1459" spans="1:10">
      <c r="A1459" s="114"/>
      <c r="B1459" s="115"/>
      <c r="C1459" s="115"/>
      <c r="D1459" s="157" t="s">
        <v>561</v>
      </c>
      <c r="E1459" s="158">
        <v>54</v>
      </c>
      <c r="F1459" s="159">
        <v>66.635609999999986</v>
      </c>
      <c r="G1459" s="159">
        <v>3</v>
      </c>
      <c r="H1459" s="159">
        <v>3.3000000000000002E-2</v>
      </c>
      <c r="I1459" s="159">
        <v>0</v>
      </c>
      <c r="J1459" s="160">
        <v>0</v>
      </c>
    </row>
    <row r="1460" spans="1:10">
      <c r="A1460" s="114"/>
      <c r="B1460" s="115" t="s">
        <v>470</v>
      </c>
      <c r="C1460" s="115"/>
      <c r="D1460" s="157"/>
      <c r="E1460" s="158" t="s">
        <v>203</v>
      </c>
      <c r="F1460" s="159" t="s">
        <v>203</v>
      </c>
      <c r="G1460" s="159" t="s">
        <v>203</v>
      </c>
      <c r="H1460" s="159" t="s">
        <v>203</v>
      </c>
      <c r="I1460" s="159" t="s">
        <v>203</v>
      </c>
      <c r="J1460" s="160" t="s">
        <v>203</v>
      </c>
    </row>
    <row r="1461" spans="1:10">
      <c r="A1461" s="114"/>
      <c r="B1461" s="115"/>
      <c r="C1461" s="115"/>
      <c r="D1461" s="157" t="s">
        <v>551</v>
      </c>
      <c r="E1461" s="158">
        <v>91</v>
      </c>
      <c r="F1461" s="159">
        <v>707.44460000000004</v>
      </c>
      <c r="G1461" s="159">
        <v>14</v>
      </c>
      <c r="H1461" s="159">
        <v>125.499</v>
      </c>
      <c r="I1461" s="159">
        <v>0</v>
      </c>
      <c r="J1461" s="160">
        <v>0</v>
      </c>
    </row>
    <row r="1462" spans="1:10">
      <c r="A1462" s="114"/>
      <c r="B1462" s="115"/>
      <c r="C1462" s="115"/>
      <c r="D1462" s="157" t="s">
        <v>557</v>
      </c>
      <c r="E1462" s="158">
        <v>9</v>
      </c>
      <c r="F1462" s="159">
        <v>190</v>
      </c>
      <c r="G1462" s="159">
        <v>2</v>
      </c>
      <c r="H1462" s="159">
        <v>38</v>
      </c>
      <c r="I1462" s="159">
        <v>0</v>
      </c>
      <c r="J1462" s="160">
        <v>0</v>
      </c>
    </row>
    <row r="1463" spans="1:10">
      <c r="A1463" s="114"/>
      <c r="B1463" s="115"/>
      <c r="C1463" s="115"/>
      <c r="D1463" s="157" t="s">
        <v>553</v>
      </c>
      <c r="E1463" s="158">
        <v>15</v>
      </c>
      <c r="F1463" s="159">
        <v>148.80000000000001</v>
      </c>
      <c r="G1463" s="159">
        <v>1</v>
      </c>
      <c r="H1463" s="159">
        <v>12</v>
      </c>
      <c r="I1463" s="159">
        <v>0</v>
      </c>
      <c r="J1463" s="160">
        <v>0</v>
      </c>
    </row>
    <row r="1464" spans="1:10">
      <c r="A1464" s="114"/>
      <c r="B1464" s="115"/>
      <c r="C1464" s="115"/>
      <c r="D1464" s="157" t="s">
        <v>536</v>
      </c>
      <c r="E1464" s="158">
        <v>5</v>
      </c>
      <c r="F1464" s="159">
        <v>72.58799999999998</v>
      </c>
      <c r="G1464" s="159">
        <v>0</v>
      </c>
      <c r="H1464" s="159">
        <v>0</v>
      </c>
      <c r="I1464" s="159">
        <v>0</v>
      </c>
      <c r="J1464" s="160">
        <v>0</v>
      </c>
    </row>
    <row r="1465" spans="1:10">
      <c r="A1465" s="114"/>
      <c r="B1465" s="115"/>
      <c r="C1465" s="115"/>
      <c r="D1465" s="157" t="s">
        <v>561</v>
      </c>
      <c r="E1465" s="158">
        <v>27</v>
      </c>
      <c r="F1465" s="159">
        <v>3.6634199999999995</v>
      </c>
      <c r="G1465" s="159">
        <v>1</v>
      </c>
      <c r="H1465" s="159">
        <v>2.6809999999999997E-2</v>
      </c>
      <c r="I1465" s="159">
        <v>0</v>
      </c>
      <c r="J1465" s="160">
        <v>0</v>
      </c>
    </row>
    <row r="1466" spans="1:10">
      <c r="A1466" s="114"/>
      <c r="B1466" s="115" t="s">
        <v>471</v>
      </c>
      <c r="C1466" s="115"/>
      <c r="D1466" s="157"/>
      <c r="E1466" s="158" t="s">
        <v>203</v>
      </c>
      <c r="F1466" s="159" t="s">
        <v>203</v>
      </c>
      <c r="G1466" s="159" t="s">
        <v>203</v>
      </c>
      <c r="H1466" s="159" t="s">
        <v>203</v>
      </c>
      <c r="I1466" s="159" t="s">
        <v>203</v>
      </c>
      <c r="J1466" s="160" t="s">
        <v>203</v>
      </c>
    </row>
    <row r="1467" spans="1:10">
      <c r="A1467" s="114"/>
      <c r="B1467" s="115"/>
      <c r="C1467" s="115"/>
      <c r="D1467" s="157" t="s">
        <v>547</v>
      </c>
      <c r="E1467" s="158">
        <v>4385</v>
      </c>
      <c r="F1467" s="159">
        <v>190815.71615999992</v>
      </c>
      <c r="G1467" s="159">
        <v>119</v>
      </c>
      <c r="H1467" s="159">
        <v>5781.8744999999999</v>
      </c>
      <c r="I1467" s="159">
        <v>0</v>
      </c>
      <c r="J1467" s="160">
        <v>0</v>
      </c>
    </row>
    <row r="1468" spans="1:10">
      <c r="A1468" s="114"/>
      <c r="B1468" s="115"/>
      <c r="C1468" s="115"/>
      <c r="D1468" s="157" t="s">
        <v>554</v>
      </c>
      <c r="E1468" s="158">
        <v>647</v>
      </c>
      <c r="F1468" s="159">
        <v>21650.438000000002</v>
      </c>
      <c r="G1468" s="159">
        <v>38</v>
      </c>
      <c r="H1468" s="159">
        <v>698.68</v>
      </c>
      <c r="I1468" s="159">
        <v>0</v>
      </c>
      <c r="J1468" s="160">
        <v>0</v>
      </c>
    </row>
    <row r="1469" spans="1:10">
      <c r="A1469" s="114"/>
      <c r="B1469" s="115"/>
      <c r="C1469" s="115"/>
      <c r="D1469" s="157" t="s">
        <v>541</v>
      </c>
      <c r="E1469" s="158">
        <v>481</v>
      </c>
      <c r="F1469" s="159">
        <v>16949.399999999998</v>
      </c>
      <c r="G1469" s="159">
        <v>28</v>
      </c>
      <c r="H1469" s="159">
        <v>625.74</v>
      </c>
      <c r="I1469" s="159">
        <v>0</v>
      </c>
      <c r="J1469" s="160">
        <v>0</v>
      </c>
    </row>
    <row r="1470" spans="1:10">
      <c r="A1470" s="114"/>
      <c r="B1470" s="115"/>
      <c r="C1470" s="115"/>
      <c r="D1470" s="157" t="s">
        <v>546</v>
      </c>
      <c r="E1470" s="158">
        <v>728</v>
      </c>
      <c r="F1470" s="159">
        <v>13086.176000000003</v>
      </c>
      <c r="G1470" s="159">
        <v>42</v>
      </c>
      <c r="H1470" s="159">
        <v>205.541</v>
      </c>
      <c r="I1470" s="159">
        <v>0</v>
      </c>
      <c r="J1470" s="160">
        <v>0</v>
      </c>
    </row>
    <row r="1471" spans="1:10">
      <c r="A1471" s="114"/>
      <c r="B1471" s="115"/>
      <c r="C1471" s="115"/>
      <c r="D1471" s="157" t="s">
        <v>534</v>
      </c>
      <c r="E1471" s="158">
        <v>1083</v>
      </c>
      <c r="F1471" s="159">
        <v>13016.787830000005</v>
      </c>
      <c r="G1471" s="159">
        <v>52</v>
      </c>
      <c r="H1471" s="159">
        <v>367.54132999999996</v>
      </c>
      <c r="I1471" s="159">
        <v>0</v>
      </c>
      <c r="J1471" s="160">
        <v>0</v>
      </c>
    </row>
    <row r="1472" spans="1:10">
      <c r="A1472" s="114"/>
      <c r="B1472" s="115" t="s">
        <v>472</v>
      </c>
      <c r="C1472" s="115"/>
      <c r="D1472" s="157"/>
      <c r="E1472" s="158" t="s">
        <v>203</v>
      </c>
      <c r="F1472" s="159" t="s">
        <v>203</v>
      </c>
      <c r="G1472" s="159" t="s">
        <v>203</v>
      </c>
      <c r="H1472" s="159" t="s">
        <v>203</v>
      </c>
      <c r="I1472" s="159" t="s">
        <v>203</v>
      </c>
      <c r="J1472" s="160" t="s">
        <v>203</v>
      </c>
    </row>
    <row r="1473" spans="1:10">
      <c r="A1473" s="114"/>
      <c r="B1473" s="115"/>
      <c r="C1473" s="115"/>
      <c r="D1473" s="157" t="s">
        <v>551</v>
      </c>
      <c r="E1473" s="158">
        <v>853</v>
      </c>
      <c r="F1473" s="159">
        <v>12672.335099999998</v>
      </c>
      <c r="G1473" s="159">
        <v>83</v>
      </c>
      <c r="H1473" s="159">
        <v>1042.7904999999998</v>
      </c>
      <c r="I1473" s="159">
        <v>0</v>
      </c>
      <c r="J1473" s="160">
        <v>0</v>
      </c>
    </row>
    <row r="1474" spans="1:10">
      <c r="A1474" s="114"/>
      <c r="B1474" s="115"/>
      <c r="C1474" s="115"/>
      <c r="D1474" s="157" t="s">
        <v>550</v>
      </c>
      <c r="E1474" s="158">
        <v>39</v>
      </c>
      <c r="F1474" s="159">
        <v>356.49</v>
      </c>
      <c r="G1474" s="159">
        <v>2</v>
      </c>
      <c r="H1474" s="159">
        <v>1.9000000000000001</v>
      </c>
      <c r="I1474" s="159">
        <v>0</v>
      </c>
      <c r="J1474" s="160">
        <v>0</v>
      </c>
    </row>
    <row r="1475" spans="1:10">
      <c r="A1475" s="114"/>
      <c r="B1475" s="115"/>
      <c r="C1475" s="115"/>
      <c r="D1475" s="157" t="s">
        <v>556</v>
      </c>
      <c r="E1475" s="158">
        <v>22</v>
      </c>
      <c r="F1475" s="159">
        <v>134.72199999999998</v>
      </c>
      <c r="G1475" s="159">
        <v>3</v>
      </c>
      <c r="H1475" s="159">
        <v>0.126</v>
      </c>
      <c r="I1475" s="159">
        <v>0</v>
      </c>
      <c r="J1475" s="160">
        <v>0</v>
      </c>
    </row>
    <row r="1476" spans="1:10">
      <c r="A1476" s="114"/>
      <c r="B1476" s="115"/>
      <c r="C1476" s="115"/>
      <c r="D1476" s="157" t="s">
        <v>534</v>
      </c>
      <c r="E1476" s="158">
        <v>110</v>
      </c>
      <c r="F1476" s="159">
        <v>116.78097999999997</v>
      </c>
      <c r="G1476" s="159">
        <v>15</v>
      </c>
      <c r="H1476" s="159">
        <v>28.830500000000001</v>
      </c>
      <c r="I1476" s="159">
        <v>0</v>
      </c>
      <c r="J1476" s="160">
        <v>0</v>
      </c>
    </row>
    <row r="1477" spans="1:10">
      <c r="A1477" s="114"/>
      <c r="B1477" s="115"/>
      <c r="C1477" s="115"/>
      <c r="D1477" s="157" t="s">
        <v>608</v>
      </c>
      <c r="E1477" s="158">
        <v>8</v>
      </c>
      <c r="F1477" s="159">
        <v>39.460750000000004</v>
      </c>
      <c r="G1477" s="159">
        <v>1</v>
      </c>
      <c r="H1477" s="159">
        <v>0.02</v>
      </c>
      <c r="I1477" s="159">
        <v>0</v>
      </c>
      <c r="J1477" s="160">
        <v>0</v>
      </c>
    </row>
    <row r="1478" spans="1:10">
      <c r="A1478" s="114"/>
      <c r="B1478" s="115" t="s">
        <v>473</v>
      </c>
      <c r="C1478" s="115"/>
      <c r="D1478" s="157"/>
      <c r="E1478" s="158" t="s">
        <v>203</v>
      </c>
      <c r="F1478" s="159" t="s">
        <v>203</v>
      </c>
      <c r="G1478" s="159" t="s">
        <v>203</v>
      </c>
      <c r="H1478" s="159" t="s">
        <v>203</v>
      </c>
      <c r="I1478" s="159" t="s">
        <v>203</v>
      </c>
      <c r="J1478" s="160" t="s">
        <v>203</v>
      </c>
    </row>
    <row r="1479" spans="1:10">
      <c r="A1479" s="114"/>
      <c r="B1479" s="115"/>
      <c r="C1479" s="115"/>
      <c r="D1479" s="157" t="s">
        <v>551</v>
      </c>
      <c r="E1479" s="158">
        <v>6</v>
      </c>
      <c r="F1479" s="159">
        <v>6</v>
      </c>
      <c r="G1479" s="159">
        <v>0</v>
      </c>
      <c r="H1479" s="159">
        <v>0</v>
      </c>
      <c r="I1479" s="159">
        <v>0</v>
      </c>
      <c r="J1479" s="160">
        <v>0</v>
      </c>
    </row>
    <row r="1480" spans="1:10">
      <c r="A1480" s="114"/>
      <c r="B1480" s="115"/>
      <c r="C1480" s="115"/>
      <c r="D1480" s="157" t="s">
        <v>547</v>
      </c>
      <c r="E1480" s="158">
        <v>18</v>
      </c>
      <c r="F1480" s="159">
        <v>5.0912799999999994</v>
      </c>
      <c r="G1480" s="159">
        <v>1</v>
      </c>
      <c r="H1480" s="159">
        <v>8.4000000000000012E-3</v>
      </c>
      <c r="I1480" s="159">
        <v>0</v>
      </c>
      <c r="J1480" s="160">
        <v>0</v>
      </c>
    </row>
    <row r="1481" spans="1:10">
      <c r="A1481" s="114"/>
      <c r="B1481" s="115"/>
      <c r="C1481" s="115"/>
      <c r="D1481" s="157" t="s">
        <v>534</v>
      </c>
      <c r="E1481" s="158">
        <v>1</v>
      </c>
      <c r="F1481" s="159">
        <v>0.16002000000000002</v>
      </c>
      <c r="G1481" s="159">
        <v>0</v>
      </c>
      <c r="H1481" s="159">
        <v>0</v>
      </c>
      <c r="I1481" s="159">
        <v>0</v>
      </c>
      <c r="J1481" s="160">
        <v>0</v>
      </c>
    </row>
    <row r="1482" spans="1:10">
      <c r="A1482" s="114"/>
      <c r="B1482" s="115"/>
      <c r="C1482" s="115"/>
      <c r="D1482" s="157" t="s">
        <v>543</v>
      </c>
      <c r="E1482" s="158">
        <v>1</v>
      </c>
      <c r="F1482" s="159">
        <v>0.16</v>
      </c>
      <c r="G1482" s="159">
        <v>0</v>
      </c>
      <c r="H1482" s="159">
        <v>0</v>
      </c>
      <c r="I1482" s="159">
        <v>0</v>
      </c>
      <c r="J1482" s="160">
        <v>0</v>
      </c>
    </row>
    <row r="1483" spans="1:10">
      <c r="A1483" s="114"/>
      <c r="B1483" s="115"/>
      <c r="C1483" s="115"/>
      <c r="D1483" s="157" t="s">
        <v>557</v>
      </c>
      <c r="E1483" s="158">
        <v>4</v>
      </c>
      <c r="F1483" s="159">
        <v>0.104</v>
      </c>
      <c r="G1483" s="159">
        <v>0</v>
      </c>
      <c r="H1483" s="159">
        <v>0</v>
      </c>
      <c r="I1483" s="159">
        <v>0</v>
      </c>
      <c r="J1483" s="160">
        <v>0</v>
      </c>
    </row>
    <row r="1484" spans="1:10">
      <c r="A1484" s="114"/>
      <c r="B1484" s="115" t="s">
        <v>476</v>
      </c>
      <c r="C1484" s="115"/>
      <c r="D1484" s="157"/>
      <c r="E1484" s="158" t="s">
        <v>203</v>
      </c>
      <c r="F1484" s="159" t="s">
        <v>203</v>
      </c>
      <c r="G1484" s="159" t="s">
        <v>203</v>
      </c>
      <c r="H1484" s="159" t="s">
        <v>203</v>
      </c>
      <c r="I1484" s="159" t="s">
        <v>203</v>
      </c>
      <c r="J1484" s="160" t="s">
        <v>203</v>
      </c>
    </row>
    <row r="1485" spans="1:10">
      <c r="A1485" s="114"/>
      <c r="B1485" s="115"/>
      <c r="C1485" s="115"/>
      <c r="D1485" s="157" t="s">
        <v>551</v>
      </c>
      <c r="E1485" s="158">
        <v>95</v>
      </c>
      <c r="F1485" s="159">
        <v>1546.962</v>
      </c>
      <c r="G1485" s="159">
        <v>6</v>
      </c>
      <c r="H1485" s="159">
        <v>10.083</v>
      </c>
      <c r="I1485" s="159">
        <v>0</v>
      </c>
      <c r="J1485" s="160">
        <v>0</v>
      </c>
    </row>
    <row r="1486" spans="1:10">
      <c r="A1486" s="114"/>
      <c r="B1486" s="115"/>
      <c r="C1486" s="115"/>
      <c r="D1486" s="157" t="s">
        <v>557</v>
      </c>
      <c r="E1486" s="158">
        <v>50</v>
      </c>
      <c r="F1486" s="159">
        <v>602.98</v>
      </c>
      <c r="G1486" s="159">
        <v>4</v>
      </c>
      <c r="H1486" s="159">
        <v>41.2</v>
      </c>
      <c r="I1486" s="159">
        <v>0</v>
      </c>
      <c r="J1486" s="160">
        <v>0</v>
      </c>
    </row>
    <row r="1487" spans="1:10">
      <c r="A1487" s="114"/>
      <c r="B1487" s="115"/>
      <c r="C1487" s="115"/>
      <c r="D1487" s="157" t="s">
        <v>567</v>
      </c>
      <c r="E1487" s="158">
        <v>28</v>
      </c>
      <c r="F1487" s="159">
        <v>244.48150000000001</v>
      </c>
      <c r="G1487" s="159">
        <v>0</v>
      </c>
      <c r="H1487" s="159">
        <v>0</v>
      </c>
      <c r="I1487" s="159">
        <v>0</v>
      </c>
      <c r="J1487" s="160">
        <v>0</v>
      </c>
    </row>
    <row r="1488" spans="1:10">
      <c r="A1488" s="114"/>
      <c r="B1488" s="115"/>
      <c r="C1488" s="115"/>
      <c r="D1488" s="157" t="s">
        <v>538</v>
      </c>
      <c r="E1488" s="158">
        <v>5</v>
      </c>
      <c r="F1488" s="159">
        <v>70.340999999999994</v>
      </c>
      <c r="G1488" s="159">
        <v>1</v>
      </c>
      <c r="H1488" s="159">
        <v>14</v>
      </c>
      <c r="I1488" s="159">
        <v>0</v>
      </c>
      <c r="J1488" s="160">
        <v>0</v>
      </c>
    </row>
    <row r="1489" spans="1:10">
      <c r="A1489" s="114"/>
      <c r="B1489" s="115"/>
      <c r="C1489" s="115"/>
      <c r="D1489" s="157" t="s">
        <v>544</v>
      </c>
      <c r="E1489" s="158">
        <v>8</v>
      </c>
      <c r="F1489" s="159">
        <v>68.484999999999999</v>
      </c>
      <c r="G1489" s="159">
        <v>0</v>
      </c>
      <c r="H1489" s="159">
        <v>0</v>
      </c>
      <c r="I1489" s="159">
        <v>0</v>
      </c>
      <c r="J1489" s="160">
        <v>0</v>
      </c>
    </row>
    <row r="1490" spans="1:10">
      <c r="A1490" s="114"/>
      <c r="B1490" s="115" t="s">
        <v>477</v>
      </c>
      <c r="C1490" s="115"/>
      <c r="D1490" s="157"/>
      <c r="E1490" s="158" t="s">
        <v>203</v>
      </c>
      <c r="F1490" s="159" t="s">
        <v>203</v>
      </c>
      <c r="G1490" s="159" t="s">
        <v>203</v>
      </c>
      <c r="H1490" s="159" t="s">
        <v>203</v>
      </c>
      <c r="I1490" s="159" t="s">
        <v>203</v>
      </c>
      <c r="J1490" s="160" t="s">
        <v>203</v>
      </c>
    </row>
    <row r="1491" spans="1:10">
      <c r="A1491" s="114"/>
      <c r="B1491" s="115"/>
      <c r="C1491" s="115"/>
      <c r="D1491" s="157" t="s">
        <v>551</v>
      </c>
      <c r="E1491" s="158">
        <v>1354</v>
      </c>
      <c r="F1491" s="159">
        <v>45610.100499999986</v>
      </c>
      <c r="G1491" s="159">
        <v>78</v>
      </c>
      <c r="H1491" s="159">
        <v>1828.8200000000002</v>
      </c>
      <c r="I1491" s="159">
        <v>0</v>
      </c>
      <c r="J1491" s="160">
        <v>0</v>
      </c>
    </row>
    <row r="1492" spans="1:10">
      <c r="A1492" s="114"/>
      <c r="B1492" s="115"/>
      <c r="C1492" s="115"/>
      <c r="D1492" s="157" t="s">
        <v>547</v>
      </c>
      <c r="E1492" s="158">
        <v>412</v>
      </c>
      <c r="F1492" s="159">
        <v>4841.96</v>
      </c>
      <c r="G1492" s="159">
        <v>14</v>
      </c>
      <c r="H1492" s="159">
        <v>156.96</v>
      </c>
      <c r="I1492" s="159">
        <v>0</v>
      </c>
      <c r="J1492" s="160">
        <v>0</v>
      </c>
    </row>
    <row r="1493" spans="1:10">
      <c r="A1493" s="114"/>
      <c r="B1493" s="115"/>
      <c r="C1493" s="115"/>
      <c r="D1493" s="157" t="s">
        <v>544</v>
      </c>
      <c r="E1493" s="158">
        <v>65</v>
      </c>
      <c r="F1493" s="159">
        <v>2110.002</v>
      </c>
      <c r="G1493" s="159">
        <v>5</v>
      </c>
      <c r="H1493" s="159">
        <v>30.076999999999998</v>
      </c>
      <c r="I1493" s="159">
        <v>0</v>
      </c>
      <c r="J1493" s="160">
        <v>0</v>
      </c>
    </row>
    <row r="1494" spans="1:10">
      <c r="A1494" s="114"/>
      <c r="B1494" s="115"/>
      <c r="C1494" s="115"/>
      <c r="D1494" s="157" t="s">
        <v>619</v>
      </c>
      <c r="E1494" s="158">
        <v>48</v>
      </c>
      <c r="F1494" s="159">
        <v>1889.075</v>
      </c>
      <c r="G1494" s="159">
        <v>3</v>
      </c>
      <c r="H1494" s="159">
        <v>126</v>
      </c>
      <c r="I1494" s="159">
        <v>0</v>
      </c>
      <c r="J1494" s="160">
        <v>0</v>
      </c>
    </row>
    <row r="1495" spans="1:10">
      <c r="A1495" s="114"/>
      <c r="B1495" s="115"/>
      <c r="C1495" s="115"/>
      <c r="D1495" s="157" t="s">
        <v>553</v>
      </c>
      <c r="E1495" s="158">
        <v>32</v>
      </c>
      <c r="F1495" s="159">
        <v>1450.83</v>
      </c>
      <c r="G1495" s="159">
        <v>1</v>
      </c>
      <c r="H1495" s="159">
        <v>0.1</v>
      </c>
      <c r="I1495" s="159">
        <v>0</v>
      </c>
      <c r="J1495" s="160">
        <v>0</v>
      </c>
    </row>
    <row r="1496" spans="1:10">
      <c r="A1496" s="114"/>
      <c r="B1496" s="115" t="s">
        <v>478</v>
      </c>
      <c r="C1496" s="115"/>
      <c r="D1496" s="157"/>
      <c r="E1496" s="158" t="s">
        <v>203</v>
      </c>
      <c r="F1496" s="159" t="s">
        <v>203</v>
      </c>
      <c r="G1496" s="159" t="s">
        <v>203</v>
      </c>
      <c r="H1496" s="159" t="s">
        <v>203</v>
      </c>
      <c r="I1496" s="159" t="s">
        <v>203</v>
      </c>
      <c r="J1496" s="160" t="s">
        <v>203</v>
      </c>
    </row>
    <row r="1497" spans="1:10">
      <c r="A1497" s="114"/>
      <c r="B1497" s="115"/>
      <c r="C1497" s="115"/>
      <c r="D1497" s="157" t="s">
        <v>567</v>
      </c>
      <c r="E1497" s="158">
        <v>1314</v>
      </c>
      <c r="F1497" s="159">
        <v>37820.944999999992</v>
      </c>
      <c r="G1497" s="159">
        <v>68</v>
      </c>
      <c r="H1497" s="159">
        <v>2821.46</v>
      </c>
      <c r="I1497" s="159">
        <v>1</v>
      </c>
      <c r="J1497" s="160">
        <v>158</v>
      </c>
    </row>
    <row r="1498" spans="1:10">
      <c r="A1498" s="114"/>
      <c r="B1498" s="115"/>
      <c r="C1498" s="115"/>
      <c r="D1498" s="157" t="s">
        <v>551</v>
      </c>
      <c r="E1498" s="158">
        <v>1491</v>
      </c>
      <c r="F1498" s="159">
        <v>31479.598389999992</v>
      </c>
      <c r="G1498" s="159">
        <v>138</v>
      </c>
      <c r="H1498" s="159">
        <v>2158.2680800000012</v>
      </c>
      <c r="I1498" s="159">
        <v>0</v>
      </c>
      <c r="J1498" s="160">
        <v>0</v>
      </c>
    </row>
    <row r="1499" spans="1:10">
      <c r="A1499" s="114"/>
      <c r="B1499" s="115"/>
      <c r="C1499" s="115"/>
      <c r="D1499" s="157" t="s">
        <v>554</v>
      </c>
      <c r="E1499" s="158">
        <v>1024</v>
      </c>
      <c r="F1499" s="159">
        <v>31278.524320000011</v>
      </c>
      <c r="G1499" s="159">
        <v>21</v>
      </c>
      <c r="H1499" s="159">
        <v>488.108</v>
      </c>
      <c r="I1499" s="159">
        <v>1</v>
      </c>
      <c r="J1499" s="160">
        <v>4</v>
      </c>
    </row>
    <row r="1500" spans="1:10">
      <c r="A1500" s="114"/>
      <c r="B1500" s="115"/>
      <c r="C1500" s="115"/>
      <c r="D1500" s="157" t="s">
        <v>543</v>
      </c>
      <c r="E1500" s="158">
        <v>318</v>
      </c>
      <c r="F1500" s="159">
        <v>29911.590999999997</v>
      </c>
      <c r="G1500" s="159">
        <v>9</v>
      </c>
      <c r="H1500" s="159">
        <v>483.52</v>
      </c>
      <c r="I1500" s="159">
        <v>0</v>
      </c>
      <c r="J1500" s="160">
        <v>0</v>
      </c>
    </row>
    <row r="1501" spans="1:10">
      <c r="A1501" s="114"/>
      <c r="B1501" s="115"/>
      <c r="C1501" s="115"/>
      <c r="D1501" s="157" t="s">
        <v>547</v>
      </c>
      <c r="E1501" s="158">
        <v>317</v>
      </c>
      <c r="F1501" s="159">
        <v>4806.6060000000007</v>
      </c>
      <c r="G1501" s="159">
        <v>15</v>
      </c>
      <c r="H1501" s="159">
        <v>164.85</v>
      </c>
      <c r="I1501" s="159">
        <v>0</v>
      </c>
      <c r="J1501" s="160">
        <v>0</v>
      </c>
    </row>
    <row r="1502" spans="1:10">
      <c r="A1502" s="114"/>
      <c r="B1502" s="115" t="s">
        <v>479</v>
      </c>
      <c r="C1502" s="115"/>
      <c r="D1502" s="157"/>
      <c r="E1502" s="158" t="s">
        <v>203</v>
      </c>
      <c r="F1502" s="159" t="s">
        <v>203</v>
      </c>
      <c r="G1502" s="159" t="s">
        <v>203</v>
      </c>
      <c r="H1502" s="159" t="s">
        <v>203</v>
      </c>
      <c r="I1502" s="159" t="s">
        <v>203</v>
      </c>
      <c r="J1502" s="160" t="s">
        <v>203</v>
      </c>
    </row>
    <row r="1503" spans="1:10">
      <c r="A1503" s="114"/>
      <c r="B1503" s="115"/>
      <c r="C1503" s="115"/>
      <c r="D1503" s="157" t="s">
        <v>534</v>
      </c>
      <c r="E1503" s="158">
        <v>214</v>
      </c>
      <c r="F1503" s="159">
        <v>3554.9887699999986</v>
      </c>
      <c r="G1503" s="159">
        <v>15</v>
      </c>
      <c r="H1503" s="159">
        <v>120.69920999999998</v>
      </c>
      <c r="I1503" s="159">
        <v>0</v>
      </c>
      <c r="J1503" s="160">
        <v>0</v>
      </c>
    </row>
    <row r="1504" spans="1:10">
      <c r="A1504" s="114"/>
      <c r="B1504" s="115"/>
      <c r="C1504" s="115"/>
      <c r="D1504" s="157" t="s">
        <v>548</v>
      </c>
      <c r="E1504" s="158">
        <v>429</v>
      </c>
      <c r="F1504" s="159">
        <v>2244.833799999999</v>
      </c>
      <c r="G1504" s="159">
        <v>28</v>
      </c>
      <c r="H1504" s="159">
        <v>127.64849999999998</v>
      </c>
      <c r="I1504" s="159">
        <v>0</v>
      </c>
      <c r="J1504" s="160">
        <v>0</v>
      </c>
    </row>
    <row r="1505" spans="1:10">
      <c r="A1505" s="114"/>
      <c r="B1505" s="115"/>
      <c r="C1505" s="115"/>
      <c r="D1505" s="157" t="s">
        <v>557</v>
      </c>
      <c r="E1505" s="158">
        <v>293</v>
      </c>
      <c r="F1505" s="159">
        <v>1408.7339999999995</v>
      </c>
      <c r="G1505" s="159">
        <v>1</v>
      </c>
      <c r="H1505" s="159">
        <v>0.02</v>
      </c>
      <c r="I1505" s="159">
        <v>0</v>
      </c>
      <c r="J1505" s="160">
        <v>0</v>
      </c>
    </row>
    <row r="1506" spans="1:10">
      <c r="A1506" s="114"/>
      <c r="B1506" s="115"/>
      <c r="C1506" s="115"/>
      <c r="D1506" s="157" t="s">
        <v>555</v>
      </c>
      <c r="E1506" s="158">
        <v>76</v>
      </c>
      <c r="F1506" s="159">
        <v>877.78999999999985</v>
      </c>
      <c r="G1506" s="159">
        <v>13</v>
      </c>
      <c r="H1506" s="159">
        <v>130.16000000000003</v>
      </c>
      <c r="I1506" s="159">
        <v>0</v>
      </c>
      <c r="J1506" s="160">
        <v>0</v>
      </c>
    </row>
    <row r="1507" spans="1:10">
      <c r="A1507" s="114"/>
      <c r="B1507" s="115"/>
      <c r="C1507" s="115"/>
      <c r="D1507" s="157" t="s">
        <v>541</v>
      </c>
      <c r="E1507" s="158">
        <v>295</v>
      </c>
      <c r="F1507" s="159">
        <v>615.36099999999999</v>
      </c>
      <c r="G1507" s="159">
        <v>9</v>
      </c>
      <c r="H1507" s="159">
        <v>2.2555000000000001</v>
      </c>
      <c r="I1507" s="159">
        <v>0</v>
      </c>
      <c r="J1507" s="160">
        <v>0</v>
      </c>
    </row>
    <row r="1508" spans="1:10">
      <c r="A1508" s="114"/>
      <c r="B1508" s="115" t="s">
        <v>480</v>
      </c>
      <c r="C1508" s="115"/>
      <c r="D1508" s="157"/>
      <c r="E1508" s="158" t="s">
        <v>203</v>
      </c>
      <c r="F1508" s="159" t="s">
        <v>203</v>
      </c>
      <c r="G1508" s="159" t="s">
        <v>203</v>
      </c>
      <c r="H1508" s="159" t="s">
        <v>203</v>
      </c>
      <c r="I1508" s="159" t="s">
        <v>203</v>
      </c>
      <c r="J1508" s="160" t="s">
        <v>203</v>
      </c>
    </row>
    <row r="1509" spans="1:10">
      <c r="A1509" s="114"/>
      <c r="B1509" s="115"/>
      <c r="C1509" s="115"/>
      <c r="D1509" s="157" t="s">
        <v>551</v>
      </c>
      <c r="E1509" s="158">
        <v>465</v>
      </c>
      <c r="F1509" s="159">
        <v>1568.5830000000008</v>
      </c>
      <c r="G1509" s="159">
        <v>49</v>
      </c>
      <c r="H1509" s="159">
        <v>95.32</v>
      </c>
      <c r="I1509" s="159">
        <v>0</v>
      </c>
      <c r="J1509" s="160">
        <v>0</v>
      </c>
    </row>
    <row r="1510" spans="1:10">
      <c r="A1510" s="114"/>
      <c r="B1510" s="115"/>
      <c r="C1510" s="115"/>
      <c r="D1510" s="157" t="s">
        <v>555</v>
      </c>
      <c r="E1510" s="158">
        <v>69</v>
      </c>
      <c r="F1510" s="159">
        <v>1033.32</v>
      </c>
      <c r="G1510" s="159">
        <v>2</v>
      </c>
      <c r="H1510" s="159">
        <v>21.4</v>
      </c>
      <c r="I1510" s="159">
        <v>0</v>
      </c>
      <c r="J1510" s="160">
        <v>0</v>
      </c>
    </row>
    <row r="1511" spans="1:10">
      <c r="A1511" s="114"/>
      <c r="B1511" s="115"/>
      <c r="C1511" s="115"/>
      <c r="D1511" s="157" t="s">
        <v>560</v>
      </c>
      <c r="E1511" s="158">
        <v>15</v>
      </c>
      <c r="F1511" s="159">
        <v>247.4</v>
      </c>
      <c r="G1511" s="159">
        <v>0</v>
      </c>
      <c r="H1511" s="159">
        <v>0</v>
      </c>
      <c r="I1511" s="159">
        <v>0</v>
      </c>
      <c r="J1511" s="160">
        <v>0</v>
      </c>
    </row>
    <row r="1512" spans="1:10">
      <c r="A1512" s="114"/>
      <c r="B1512" s="115"/>
      <c r="C1512" s="115"/>
      <c r="D1512" s="157" t="s">
        <v>557</v>
      </c>
      <c r="E1512" s="158">
        <v>94</v>
      </c>
      <c r="F1512" s="159">
        <v>200.09296000000001</v>
      </c>
      <c r="G1512" s="159">
        <v>11</v>
      </c>
      <c r="H1512" s="159">
        <v>21.291</v>
      </c>
      <c r="I1512" s="159">
        <v>0</v>
      </c>
      <c r="J1512" s="160">
        <v>0</v>
      </c>
    </row>
    <row r="1513" spans="1:10">
      <c r="A1513" s="114"/>
      <c r="B1513" s="115"/>
      <c r="C1513" s="115"/>
      <c r="D1513" s="157" t="s">
        <v>561</v>
      </c>
      <c r="E1513" s="158">
        <v>101</v>
      </c>
      <c r="F1513" s="159">
        <v>100.48979999999995</v>
      </c>
      <c r="G1513" s="159">
        <v>0</v>
      </c>
      <c r="H1513" s="159">
        <v>0</v>
      </c>
      <c r="I1513" s="159">
        <v>0</v>
      </c>
      <c r="J1513" s="160">
        <v>0</v>
      </c>
    </row>
    <row r="1514" spans="1:10">
      <c r="A1514" s="114"/>
      <c r="B1514" s="115" t="s">
        <v>481</v>
      </c>
      <c r="C1514" s="115"/>
      <c r="D1514" s="157"/>
      <c r="E1514" s="158" t="s">
        <v>203</v>
      </c>
      <c r="F1514" s="159" t="s">
        <v>203</v>
      </c>
      <c r="G1514" s="159" t="s">
        <v>203</v>
      </c>
      <c r="H1514" s="159" t="s">
        <v>203</v>
      </c>
      <c r="I1514" s="159" t="s">
        <v>203</v>
      </c>
      <c r="J1514" s="160" t="s">
        <v>203</v>
      </c>
    </row>
    <row r="1515" spans="1:10">
      <c r="A1515" s="114"/>
      <c r="B1515" s="115"/>
      <c r="C1515" s="115"/>
      <c r="D1515" s="157" t="s">
        <v>534</v>
      </c>
      <c r="E1515" s="158">
        <v>6514</v>
      </c>
      <c r="F1515" s="159">
        <v>2571.007460000003</v>
      </c>
      <c r="G1515" s="159">
        <v>163</v>
      </c>
      <c r="H1515" s="159">
        <v>28.861219999999996</v>
      </c>
      <c r="I1515" s="159">
        <v>0</v>
      </c>
      <c r="J1515" s="160">
        <v>0</v>
      </c>
    </row>
    <row r="1516" spans="1:10">
      <c r="A1516" s="114"/>
      <c r="B1516" s="115"/>
      <c r="C1516" s="115"/>
      <c r="D1516" s="157" t="s">
        <v>568</v>
      </c>
      <c r="E1516" s="158">
        <v>132</v>
      </c>
      <c r="F1516" s="159">
        <v>1591.4621000000002</v>
      </c>
      <c r="G1516" s="159">
        <v>0</v>
      </c>
      <c r="H1516" s="159">
        <v>0</v>
      </c>
      <c r="I1516" s="159">
        <v>0</v>
      </c>
      <c r="J1516" s="160">
        <v>0</v>
      </c>
    </row>
    <row r="1517" spans="1:10">
      <c r="A1517" s="114"/>
      <c r="B1517" s="115"/>
      <c r="C1517" s="115"/>
      <c r="D1517" s="157" t="s">
        <v>561</v>
      </c>
      <c r="E1517" s="158">
        <v>997</v>
      </c>
      <c r="F1517" s="159">
        <v>913.83399999999972</v>
      </c>
      <c r="G1517" s="159">
        <v>12</v>
      </c>
      <c r="H1517" s="159">
        <v>0.19683999999999999</v>
      </c>
      <c r="I1517" s="159">
        <v>0</v>
      </c>
      <c r="J1517" s="160">
        <v>0</v>
      </c>
    </row>
    <row r="1518" spans="1:10">
      <c r="A1518" s="114"/>
      <c r="B1518" s="115"/>
      <c r="C1518" s="115"/>
      <c r="D1518" s="157" t="s">
        <v>551</v>
      </c>
      <c r="E1518" s="158">
        <v>1335</v>
      </c>
      <c r="F1518" s="159">
        <v>864.06473999999969</v>
      </c>
      <c r="G1518" s="159">
        <v>99</v>
      </c>
      <c r="H1518" s="159">
        <v>111.73669999999998</v>
      </c>
      <c r="I1518" s="159">
        <v>0</v>
      </c>
      <c r="J1518" s="160">
        <v>0</v>
      </c>
    </row>
    <row r="1519" spans="1:10">
      <c r="A1519" s="114"/>
      <c r="B1519" s="115"/>
      <c r="C1519" s="115"/>
      <c r="D1519" s="157" t="s">
        <v>557</v>
      </c>
      <c r="E1519" s="158">
        <v>2694</v>
      </c>
      <c r="F1519" s="159">
        <v>551.32923999999934</v>
      </c>
      <c r="G1519" s="159">
        <v>36</v>
      </c>
      <c r="H1519" s="159">
        <v>1.0937100000000002</v>
      </c>
      <c r="I1519" s="159">
        <v>0</v>
      </c>
      <c r="J1519" s="160">
        <v>0</v>
      </c>
    </row>
    <row r="1520" spans="1:10">
      <c r="A1520" s="114"/>
      <c r="B1520" s="115" t="s">
        <v>482</v>
      </c>
      <c r="C1520" s="115"/>
      <c r="D1520" s="157"/>
      <c r="E1520" s="158" t="s">
        <v>203</v>
      </c>
      <c r="F1520" s="159" t="s">
        <v>203</v>
      </c>
      <c r="G1520" s="159" t="s">
        <v>203</v>
      </c>
      <c r="H1520" s="159" t="s">
        <v>203</v>
      </c>
      <c r="I1520" s="159" t="s">
        <v>203</v>
      </c>
      <c r="J1520" s="160" t="s">
        <v>203</v>
      </c>
    </row>
    <row r="1521" spans="1:10">
      <c r="A1521" s="114"/>
      <c r="B1521" s="115"/>
      <c r="C1521" s="115"/>
      <c r="D1521" s="157" t="s">
        <v>567</v>
      </c>
      <c r="E1521" s="158">
        <v>490</v>
      </c>
      <c r="F1521" s="159">
        <v>34095.780999999995</v>
      </c>
      <c r="G1521" s="159">
        <v>13</v>
      </c>
      <c r="H1521" s="159">
        <v>103.25500000000001</v>
      </c>
      <c r="I1521" s="159">
        <v>0</v>
      </c>
      <c r="J1521" s="160">
        <v>0</v>
      </c>
    </row>
    <row r="1522" spans="1:10">
      <c r="A1522" s="114"/>
      <c r="B1522" s="115"/>
      <c r="C1522" s="115"/>
      <c r="D1522" s="157" t="s">
        <v>551</v>
      </c>
      <c r="E1522" s="158">
        <v>1195</v>
      </c>
      <c r="F1522" s="159">
        <v>25768.592470000007</v>
      </c>
      <c r="G1522" s="159">
        <v>125</v>
      </c>
      <c r="H1522" s="159">
        <v>7918.0586000000039</v>
      </c>
      <c r="I1522" s="159">
        <v>2</v>
      </c>
      <c r="J1522" s="160">
        <v>0.28000000000000003</v>
      </c>
    </row>
    <row r="1523" spans="1:10">
      <c r="A1523" s="114"/>
      <c r="B1523" s="115"/>
      <c r="C1523" s="115"/>
      <c r="D1523" s="157" t="s">
        <v>547</v>
      </c>
      <c r="E1523" s="158">
        <v>329</v>
      </c>
      <c r="F1523" s="159">
        <v>21060.588480000002</v>
      </c>
      <c r="G1523" s="159">
        <v>21</v>
      </c>
      <c r="H1523" s="159">
        <v>704.50848000000008</v>
      </c>
      <c r="I1523" s="159">
        <v>1</v>
      </c>
      <c r="J1523" s="160">
        <v>5</v>
      </c>
    </row>
    <row r="1524" spans="1:10">
      <c r="A1524" s="114"/>
      <c r="B1524" s="115"/>
      <c r="C1524" s="115"/>
      <c r="D1524" s="157" t="s">
        <v>553</v>
      </c>
      <c r="E1524" s="158">
        <v>205</v>
      </c>
      <c r="F1524" s="159">
        <v>9839.3210400000007</v>
      </c>
      <c r="G1524" s="159">
        <v>15</v>
      </c>
      <c r="H1524" s="159">
        <v>1177.4636800000001</v>
      </c>
      <c r="I1524" s="159">
        <v>0</v>
      </c>
      <c r="J1524" s="160">
        <v>0</v>
      </c>
    </row>
    <row r="1525" spans="1:10">
      <c r="A1525" s="114"/>
      <c r="B1525" s="115"/>
      <c r="C1525" s="115"/>
      <c r="D1525" s="157" t="s">
        <v>548</v>
      </c>
      <c r="E1525" s="158">
        <v>231</v>
      </c>
      <c r="F1525" s="159">
        <v>9754.7263500000008</v>
      </c>
      <c r="G1525" s="159">
        <v>3</v>
      </c>
      <c r="H1525" s="159">
        <v>445.89400000000001</v>
      </c>
      <c r="I1525" s="159">
        <v>0</v>
      </c>
      <c r="J1525" s="160">
        <v>0</v>
      </c>
    </row>
    <row r="1526" spans="1:10">
      <c r="A1526" s="114"/>
      <c r="B1526" s="115" t="s">
        <v>483</v>
      </c>
      <c r="C1526" s="115"/>
      <c r="D1526" s="157"/>
      <c r="E1526" s="158" t="s">
        <v>203</v>
      </c>
      <c r="F1526" s="159" t="s">
        <v>203</v>
      </c>
      <c r="G1526" s="159" t="s">
        <v>203</v>
      </c>
      <c r="H1526" s="159" t="s">
        <v>203</v>
      </c>
      <c r="I1526" s="159" t="s">
        <v>203</v>
      </c>
      <c r="J1526" s="160" t="s">
        <v>203</v>
      </c>
    </row>
    <row r="1527" spans="1:10">
      <c r="A1527" s="114"/>
      <c r="B1527" s="115"/>
      <c r="C1527" s="115"/>
      <c r="D1527" s="157" t="s">
        <v>557</v>
      </c>
      <c r="E1527" s="158">
        <v>176</v>
      </c>
      <c r="F1527" s="159">
        <v>203.12309999999997</v>
      </c>
      <c r="G1527" s="159">
        <v>10</v>
      </c>
      <c r="H1527" s="159">
        <v>13.9635</v>
      </c>
      <c r="I1527" s="159">
        <v>0</v>
      </c>
      <c r="J1527" s="160">
        <v>0</v>
      </c>
    </row>
    <row r="1528" spans="1:10">
      <c r="A1528" s="114"/>
      <c r="B1528" s="115"/>
      <c r="C1528" s="115"/>
      <c r="D1528" s="157" t="s">
        <v>544</v>
      </c>
      <c r="E1528" s="158">
        <v>15</v>
      </c>
      <c r="F1528" s="159">
        <v>33.562000000000005</v>
      </c>
      <c r="G1528" s="159">
        <v>1</v>
      </c>
      <c r="H1528" s="159">
        <v>2.5000000000000001E-2</v>
      </c>
      <c r="I1528" s="159">
        <v>0</v>
      </c>
      <c r="J1528" s="160">
        <v>0</v>
      </c>
    </row>
    <row r="1529" spans="1:10">
      <c r="A1529" s="114"/>
      <c r="B1529" s="115"/>
      <c r="C1529" s="115"/>
      <c r="D1529" s="157" t="s">
        <v>561</v>
      </c>
      <c r="E1529" s="158">
        <v>61</v>
      </c>
      <c r="F1529" s="159">
        <v>32.737160000000003</v>
      </c>
      <c r="G1529" s="159">
        <v>3</v>
      </c>
      <c r="H1529" s="159">
        <v>0.26795000000000002</v>
      </c>
      <c r="I1529" s="159">
        <v>0</v>
      </c>
      <c r="J1529" s="160">
        <v>0</v>
      </c>
    </row>
    <row r="1530" spans="1:10">
      <c r="A1530" s="114"/>
      <c r="B1530" s="115"/>
      <c r="C1530" s="115"/>
      <c r="D1530" s="157" t="s">
        <v>556</v>
      </c>
      <c r="E1530" s="158">
        <v>145</v>
      </c>
      <c r="F1530" s="159">
        <v>23.188959999999998</v>
      </c>
      <c r="G1530" s="159">
        <v>5</v>
      </c>
      <c r="H1530" s="159">
        <v>0.50600000000000001</v>
      </c>
      <c r="I1530" s="159">
        <v>0</v>
      </c>
      <c r="J1530" s="160">
        <v>0</v>
      </c>
    </row>
    <row r="1531" spans="1:10">
      <c r="A1531" s="114"/>
      <c r="B1531" s="115"/>
      <c r="C1531" s="115"/>
      <c r="D1531" s="157" t="s">
        <v>534</v>
      </c>
      <c r="E1531" s="158">
        <v>236</v>
      </c>
      <c r="F1531" s="159">
        <v>20.989920000000001</v>
      </c>
      <c r="G1531" s="159">
        <v>7</v>
      </c>
      <c r="H1531" s="159">
        <v>8.6799999999999988E-2</v>
      </c>
      <c r="I1531" s="159">
        <v>0</v>
      </c>
      <c r="J1531" s="160">
        <v>0</v>
      </c>
    </row>
    <row r="1532" spans="1:10">
      <c r="A1532" s="114"/>
      <c r="B1532" s="115" t="s">
        <v>484</v>
      </c>
      <c r="C1532" s="115"/>
      <c r="D1532" s="157"/>
      <c r="E1532" s="158" t="s">
        <v>203</v>
      </c>
      <c r="F1532" s="159" t="s">
        <v>203</v>
      </c>
      <c r="G1532" s="159" t="s">
        <v>203</v>
      </c>
      <c r="H1532" s="159" t="s">
        <v>203</v>
      </c>
      <c r="I1532" s="159" t="s">
        <v>203</v>
      </c>
      <c r="J1532" s="160" t="s">
        <v>203</v>
      </c>
    </row>
    <row r="1533" spans="1:10">
      <c r="A1533" s="114"/>
      <c r="B1533" s="115"/>
      <c r="C1533" s="115"/>
      <c r="D1533" s="157" t="s">
        <v>551</v>
      </c>
      <c r="E1533" s="158">
        <v>268</v>
      </c>
      <c r="F1533" s="159">
        <v>1347.5699499999998</v>
      </c>
      <c r="G1533" s="159">
        <v>15</v>
      </c>
      <c r="H1533" s="159">
        <v>20.622</v>
      </c>
      <c r="I1533" s="159">
        <v>0</v>
      </c>
      <c r="J1533" s="160">
        <v>0</v>
      </c>
    </row>
    <row r="1534" spans="1:10">
      <c r="A1534" s="114"/>
      <c r="B1534" s="115"/>
      <c r="C1534" s="115"/>
      <c r="D1534" s="157" t="s">
        <v>546</v>
      </c>
      <c r="E1534" s="158">
        <v>242</v>
      </c>
      <c r="F1534" s="159">
        <v>326.3972599999999</v>
      </c>
      <c r="G1534" s="159">
        <v>5</v>
      </c>
      <c r="H1534" s="159">
        <v>0.19025999999999998</v>
      </c>
      <c r="I1534" s="159">
        <v>0</v>
      </c>
      <c r="J1534" s="160">
        <v>0</v>
      </c>
    </row>
    <row r="1535" spans="1:10">
      <c r="A1535" s="114"/>
      <c r="B1535" s="115"/>
      <c r="C1535" s="115"/>
      <c r="D1535" s="157" t="s">
        <v>541</v>
      </c>
      <c r="E1535" s="158">
        <v>442</v>
      </c>
      <c r="F1535" s="159">
        <v>316.5159500000002</v>
      </c>
      <c r="G1535" s="159">
        <v>4</v>
      </c>
      <c r="H1535" s="159">
        <v>0.33290000000000003</v>
      </c>
      <c r="I1535" s="159">
        <v>0</v>
      </c>
      <c r="J1535" s="160">
        <v>0</v>
      </c>
    </row>
    <row r="1536" spans="1:10">
      <c r="A1536" s="114"/>
      <c r="B1536" s="115"/>
      <c r="C1536" s="115"/>
      <c r="D1536" s="157" t="s">
        <v>560</v>
      </c>
      <c r="E1536" s="158">
        <v>125</v>
      </c>
      <c r="F1536" s="159">
        <v>190.24600000000004</v>
      </c>
      <c r="G1536" s="159">
        <v>8</v>
      </c>
      <c r="H1536" s="159">
        <v>0.64600000000000002</v>
      </c>
      <c r="I1536" s="159">
        <v>0</v>
      </c>
      <c r="J1536" s="160">
        <v>0</v>
      </c>
    </row>
    <row r="1537" spans="1:10">
      <c r="A1537" s="114"/>
      <c r="B1537" s="115"/>
      <c r="C1537" s="115"/>
      <c r="D1537" s="157" t="s">
        <v>582</v>
      </c>
      <c r="E1537" s="158">
        <v>13</v>
      </c>
      <c r="F1537" s="159">
        <v>52.047000000000004</v>
      </c>
      <c r="G1537" s="159">
        <v>1</v>
      </c>
      <c r="H1537" s="159">
        <v>1E-3</v>
      </c>
      <c r="I1537" s="159">
        <v>0</v>
      </c>
      <c r="J1537" s="160">
        <v>0</v>
      </c>
    </row>
    <row r="1538" spans="1:10">
      <c r="A1538" s="114"/>
      <c r="B1538" s="115" t="s">
        <v>485</v>
      </c>
      <c r="C1538" s="115"/>
      <c r="D1538" s="157"/>
      <c r="E1538" s="158" t="s">
        <v>203</v>
      </c>
      <c r="F1538" s="159" t="s">
        <v>203</v>
      </c>
      <c r="G1538" s="159" t="s">
        <v>203</v>
      </c>
      <c r="H1538" s="159" t="s">
        <v>203</v>
      </c>
      <c r="I1538" s="159" t="s">
        <v>203</v>
      </c>
      <c r="J1538" s="160" t="s">
        <v>203</v>
      </c>
    </row>
    <row r="1539" spans="1:10">
      <c r="A1539" s="114"/>
      <c r="B1539" s="115"/>
      <c r="C1539" s="115"/>
      <c r="D1539" s="157" t="s">
        <v>543</v>
      </c>
      <c r="E1539" s="158">
        <v>5</v>
      </c>
      <c r="F1539" s="159">
        <v>72.006</v>
      </c>
      <c r="G1539" s="159">
        <v>4</v>
      </c>
      <c r="H1539" s="159">
        <v>54.006</v>
      </c>
      <c r="I1539" s="159">
        <v>0</v>
      </c>
      <c r="J1539" s="160">
        <v>0</v>
      </c>
    </row>
    <row r="1540" spans="1:10">
      <c r="A1540" s="114"/>
      <c r="B1540" s="115"/>
      <c r="C1540" s="115"/>
      <c r="D1540" s="157" t="s">
        <v>534</v>
      </c>
      <c r="E1540" s="158">
        <v>5</v>
      </c>
      <c r="F1540" s="159">
        <v>72</v>
      </c>
      <c r="G1540" s="159">
        <v>0</v>
      </c>
      <c r="H1540" s="159">
        <v>0</v>
      </c>
      <c r="I1540" s="159">
        <v>0</v>
      </c>
      <c r="J1540" s="160">
        <v>0</v>
      </c>
    </row>
    <row r="1541" spans="1:10">
      <c r="A1541" s="114"/>
      <c r="B1541" s="115"/>
      <c r="C1541" s="115"/>
      <c r="D1541" s="157" t="s">
        <v>557</v>
      </c>
      <c r="E1541" s="158">
        <v>37</v>
      </c>
      <c r="F1541" s="159">
        <v>45.32</v>
      </c>
      <c r="G1541" s="159">
        <v>1</v>
      </c>
      <c r="H1541" s="159">
        <v>1.2</v>
      </c>
      <c r="I1541" s="159">
        <v>0</v>
      </c>
      <c r="J1541" s="160">
        <v>0</v>
      </c>
    </row>
    <row r="1542" spans="1:10">
      <c r="A1542" s="114"/>
      <c r="B1542" s="115"/>
      <c r="C1542" s="115"/>
      <c r="D1542" s="157" t="s">
        <v>555</v>
      </c>
      <c r="E1542" s="158">
        <v>1</v>
      </c>
      <c r="F1542" s="159">
        <v>16.75</v>
      </c>
      <c r="G1542" s="159">
        <v>1</v>
      </c>
      <c r="H1542" s="159">
        <v>16.75</v>
      </c>
      <c r="I1542" s="159">
        <v>0</v>
      </c>
      <c r="J1542" s="160">
        <v>0</v>
      </c>
    </row>
    <row r="1543" spans="1:10">
      <c r="A1543" s="114"/>
      <c r="B1543" s="115"/>
      <c r="C1543" s="115"/>
      <c r="D1543" s="157" t="s">
        <v>546</v>
      </c>
      <c r="E1543" s="158">
        <v>1</v>
      </c>
      <c r="F1543" s="159">
        <v>0.76</v>
      </c>
      <c r="G1543" s="159">
        <v>1</v>
      </c>
      <c r="H1543" s="159">
        <v>0.76</v>
      </c>
      <c r="I1543" s="159">
        <v>0</v>
      </c>
      <c r="J1543" s="160">
        <v>0</v>
      </c>
    </row>
    <row r="1544" spans="1:10">
      <c r="A1544" s="114"/>
      <c r="B1544" s="115" t="s">
        <v>486</v>
      </c>
      <c r="C1544" s="115"/>
      <c r="D1544" s="157"/>
      <c r="E1544" s="158" t="s">
        <v>203</v>
      </c>
      <c r="F1544" s="159" t="s">
        <v>203</v>
      </c>
      <c r="G1544" s="159" t="s">
        <v>203</v>
      </c>
      <c r="H1544" s="159" t="s">
        <v>203</v>
      </c>
      <c r="I1544" s="159" t="s">
        <v>203</v>
      </c>
      <c r="J1544" s="160" t="s">
        <v>203</v>
      </c>
    </row>
    <row r="1545" spans="1:10">
      <c r="A1545" s="114"/>
      <c r="B1545" s="115"/>
      <c r="C1545" s="115"/>
      <c r="D1545" s="157" t="s">
        <v>537</v>
      </c>
      <c r="E1545" s="158">
        <v>141</v>
      </c>
      <c r="F1545" s="159">
        <v>3179.3090000000002</v>
      </c>
      <c r="G1545" s="159">
        <v>9</v>
      </c>
      <c r="H1545" s="159">
        <v>223.905</v>
      </c>
      <c r="I1545" s="159">
        <v>0</v>
      </c>
      <c r="J1545" s="160">
        <v>0</v>
      </c>
    </row>
    <row r="1546" spans="1:10">
      <c r="A1546" s="114"/>
      <c r="B1546" s="115"/>
      <c r="C1546" s="115"/>
      <c r="D1546" s="157" t="s">
        <v>557</v>
      </c>
      <c r="E1546" s="158">
        <v>161</v>
      </c>
      <c r="F1546" s="159">
        <v>2113.6431200000002</v>
      </c>
      <c r="G1546" s="159">
        <v>2</v>
      </c>
      <c r="H1546" s="159">
        <v>34.799999999999997</v>
      </c>
      <c r="I1546" s="159">
        <v>0</v>
      </c>
      <c r="J1546" s="160">
        <v>0</v>
      </c>
    </row>
    <row r="1547" spans="1:10">
      <c r="A1547" s="114"/>
      <c r="B1547" s="115"/>
      <c r="C1547" s="115"/>
      <c r="D1547" s="157" t="s">
        <v>535</v>
      </c>
      <c r="E1547" s="158">
        <v>88</v>
      </c>
      <c r="F1547" s="159">
        <v>1270.6459299999999</v>
      </c>
      <c r="G1547" s="159">
        <v>0</v>
      </c>
      <c r="H1547" s="159">
        <v>0</v>
      </c>
      <c r="I1547" s="159">
        <v>0</v>
      </c>
      <c r="J1547" s="160">
        <v>0</v>
      </c>
    </row>
    <row r="1548" spans="1:10">
      <c r="A1548" s="114"/>
      <c r="B1548" s="115"/>
      <c r="C1548" s="115"/>
      <c r="D1548" s="157" t="s">
        <v>555</v>
      </c>
      <c r="E1548" s="158">
        <v>47</v>
      </c>
      <c r="F1548" s="159">
        <v>715.74800000000016</v>
      </c>
      <c r="G1548" s="159">
        <v>0</v>
      </c>
      <c r="H1548" s="159">
        <v>0</v>
      </c>
      <c r="I1548" s="159">
        <v>0</v>
      </c>
      <c r="J1548" s="160">
        <v>0</v>
      </c>
    </row>
    <row r="1549" spans="1:10">
      <c r="A1549" s="114"/>
      <c r="B1549" s="115"/>
      <c r="C1549" s="115"/>
      <c r="D1549" s="157" t="s">
        <v>550</v>
      </c>
      <c r="E1549" s="158">
        <v>27</v>
      </c>
      <c r="F1549" s="159">
        <v>515.61999999999978</v>
      </c>
      <c r="G1549" s="159">
        <v>0</v>
      </c>
      <c r="H1549" s="159">
        <v>0</v>
      </c>
      <c r="I1549" s="159">
        <v>0</v>
      </c>
      <c r="J1549" s="160">
        <v>0</v>
      </c>
    </row>
    <row r="1550" spans="1:10">
      <c r="A1550" s="119" t="s">
        <v>179</v>
      </c>
      <c r="B1550" s="120"/>
      <c r="C1550" s="120"/>
      <c r="D1550" s="153"/>
      <c r="E1550" s="154" t="s">
        <v>203</v>
      </c>
      <c r="F1550" s="155" t="s">
        <v>203</v>
      </c>
      <c r="G1550" s="155" t="s">
        <v>203</v>
      </c>
      <c r="H1550" s="155" t="s">
        <v>203</v>
      </c>
      <c r="I1550" s="155" t="s">
        <v>203</v>
      </c>
      <c r="J1550" s="156" t="s">
        <v>203</v>
      </c>
    </row>
    <row r="1551" spans="1:10">
      <c r="A1551" s="114"/>
      <c r="B1551" s="115" t="s">
        <v>487</v>
      </c>
      <c r="C1551" s="115"/>
      <c r="D1551" s="157"/>
      <c r="E1551" s="158" t="s">
        <v>203</v>
      </c>
      <c r="F1551" s="159" t="s">
        <v>203</v>
      </c>
      <c r="G1551" s="159" t="s">
        <v>203</v>
      </c>
      <c r="H1551" s="159" t="s">
        <v>203</v>
      </c>
      <c r="I1551" s="159" t="s">
        <v>203</v>
      </c>
      <c r="J1551" s="160" t="s">
        <v>203</v>
      </c>
    </row>
    <row r="1552" spans="1:10">
      <c r="A1552" s="114"/>
      <c r="B1552" s="115"/>
      <c r="C1552" s="115" t="s">
        <v>488</v>
      </c>
      <c r="D1552" s="157"/>
      <c r="E1552" s="158" t="s">
        <v>203</v>
      </c>
      <c r="F1552" s="159" t="s">
        <v>203</v>
      </c>
      <c r="G1552" s="159" t="s">
        <v>203</v>
      </c>
      <c r="H1552" s="159" t="s">
        <v>203</v>
      </c>
      <c r="I1552" s="159" t="s">
        <v>203</v>
      </c>
      <c r="J1552" s="160" t="s">
        <v>203</v>
      </c>
    </row>
    <row r="1553" spans="1:10">
      <c r="A1553" s="114"/>
      <c r="B1553" s="115"/>
      <c r="C1553" s="115"/>
      <c r="D1553" s="157" t="s">
        <v>551</v>
      </c>
      <c r="E1553" s="158">
        <v>61519</v>
      </c>
      <c r="F1553" s="159">
        <v>37970.566100000004</v>
      </c>
      <c r="G1553" s="159">
        <v>1533</v>
      </c>
      <c r="H1553" s="159">
        <v>212.63808000000003</v>
      </c>
      <c r="I1553" s="159">
        <v>2</v>
      </c>
      <c r="J1553" s="160">
        <v>4.9020000000000001E-2</v>
      </c>
    </row>
    <row r="1554" spans="1:10">
      <c r="A1554" s="114"/>
      <c r="B1554" s="115"/>
      <c r="C1554" s="115"/>
      <c r="D1554" s="157" t="s">
        <v>546</v>
      </c>
      <c r="E1554" s="158">
        <v>12819</v>
      </c>
      <c r="F1554" s="159">
        <v>4448.1677699999991</v>
      </c>
      <c r="G1554" s="159">
        <v>383</v>
      </c>
      <c r="H1554" s="159">
        <v>19.201319999999988</v>
      </c>
      <c r="I1554" s="159">
        <v>0</v>
      </c>
      <c r="J1554" s="160">
        <v>0</v>
      </c>
    </row>
    <row r="1555" spans="1:10">
      <c r="A1555" s="114"/>
      <c r="B1555" s="115"/>
      <c r="C1555" s="115"/>
      <c r="D1555" s="157" t="s">
        <v>547</v>
      </c>
      <c r="E1555" s="158">
        <v>21231</v>
      </c>
      <c r="F1555" s="159">
        <v>3196.323620000001</v>
      </c>
      <c r="G1555" s="159">
        <v>542</v>
      </c>
      <c r="H1555" s="159">
        <v>11.35075</v>
      </c>
      <c r="I1555" s="159">
        <v>0</v>
      </c>
      <c r="J1555" s="160">
        <v>0</v>
      </c>
    </row>
    <row r="1556" spans="1:10">
      <c r="A1556" s="114"/>
      <c r="B1556" s="115"/>
      <c r="C1556" s="115"/>
      <c r="D1556" s="157" t="s">
        <v>217</v>
      </c>
      <c r="E1556" s="158">
        <v>4192</v>
      </c>
      <c r="F1556" s="159">
        <v>758.5815099999993</v>
      </c>
      <c r="G1556" s="159">
        <v>71</v>
      </c>
      <c r="H1556" s="159">
        <v>6.0923000000000007</v>
      </c>
      <c r="I1556" s="159">
        <v>0</v>
      </c>
      <c r="J1556" s="160">
        <v>0</v>
      </c>
    </row>
    <row r="1557" spans="1:10">
      <c r="A1557" s="114"/>
      <c r="B1557" s="115"/>
      <c r="C1557" s="115"/>
      <c r="D1557" s="157" t="s">
        <v>557</v>
      </c>
      <c r="E1557" s="158">
        <v>5317</v>
      </c>
      <c r="F1557" s="159">
        <v>689.36636999999973</v>
      </c>
      <c r="G1557" s="159">
        <v>161</v>
      </c>
      <c r="H1557" s="159">
        <v>4.8321800000000001</v>
      </c>
      <c r="I1557" s="159">
        <v>0</v>
      </c>
      <c r="J1557" s="160">
        <v>0</v>
      </c>
    </row>
    <row r="1558" spans="1:10">
      <c r="A1558" s="114"/>
      <c r="B1558" s="115"/>
      <c r="C1558" s="115" t="s">
        <v>489</v>
      </c>
      <c r="D1558" s="157"/>
      <c r="E1558" s="158" t="s">
        <v>203</v>
      </c>
      <c r="F1558" s="159" t="s">
        <v>203</v>
      </c>
      <c r="G1558" s="159" t="s">
        <v>203</v>
      </c>
      <c r="H1558" s="159" t="s">
        <v>203</v>
      </c>
      <c r="I1558" s="159" t="s">
        <v>203</v>
      </c>
      <c r="J1558" s="160" t="s">
        <v>203</v>
      </c>
    </row>
    <row r="1559" spans="1:10">
      <c r="A1559" s="114"/>
      <c r="B1559" s="115"/>
      <c r="C1559" s="115"/>
      <c r="D1559" s="157" t="s">
        <v>551</v>
      </c>
      <c r="E1559" s="158">
        <v>28182</v>
      </c>
      <c r="F1559" s="159">
        <v>25177.007340000018</v>
      </c>
      <c r="G1559" s="159">
        <v>664</v>
      </c>
      <c r="H1559" s="159">
        <v>80.766510000000011</v>
      </c>
      <c r="I1559" s="159">
        <v>2</v>
      </c>
      <c r="J1559" s="160">
        <v>0.75749999999999995</v>
      </c>
    </row>
    <row r="1560" spans="1:10">
      <c r="A1560" s="114"/>
      <c r="B1560" s="115"/>
      <c r="C1560" s="115"/>
      <c r="D1560" s="157" t="s">
        <v>553</v>
      </c>
      <c r="E1560" s="158">
        <v>3442</v>
      </c>
      <c r="F1560" s="159">
        <v>6656.22516</v>
      </c>
      <c r="G1560" s="159">
        <v>80</v>
      </c>
      <c r="H1560" s="159">
        <v>8.9229600000000016</v>
      </c>
      <c r="I1560" s="159">
        <v>0</v>
      </c>
      <c r="J1560" s="160">
        <v>0</v>
      </c>
    </row>
    <row r="1561" spans="1:10">
      <c r="A1561" s="114"/>
      <c r="B1561" s="115"/>
      <c r="C1561" s="115"/>
      <c r="D1561" s="157" t="s">
        <v>554</v>
      </c>
      <c r="E1561" s="158">
        <v>2187</v>
      </c>
      <c r="F1561" s="159">
        <v>5099.1277400000008</v>
      </c>
      <c r="G1561" s="159">
        <v>19</v>
      </c>
      <c r="H1561" s="159">
        <v>0.61458999999999997</v>
      </c>
      <c r="I1561" s="159">
        <v>0</v>
      </c>
      <c r="J1561" s="160">
        <v>0</v>
      </c>
    </row>
    <row r="1562" spans="1:10">
      <c r="A1562" s="114"/>
      <c r="B1562" s="115"/>
      <c r="C1562" s="115"/>
      <c r="D1562" s="157" t="s">
        <v>562</v>
      </c>
      <c r="E1562" s="158">
        <v>2840</v>
      </c>
      <c r="F1562" s="159">
        <v>3543.6081399999989</v>
      </c>
      <c r="G1562" s="159">
        <v>159</v>
      </c>
      <c r="H1562" s="159">
        <v>89.241070000000008</v>
      </c>
      <c r="I1562" s="159">
        <v>0</v>
      </c>
      <c r="J1562" s="160">
        <v>0</v>
      </c>
    </row>
    <row r="1563" spans="1:10">
      <c r="A1563" s="114"/>
      <c r="B1563" s="115"/>
      <c r="C1563" s="115"/>
      <c r="D1563" s="157" t="s">
        <v>567</v>
      </c>
      <c r="E1563" s="158">
        <v>2510</v>
      </c>
      <c r="F1563" s="159">
        <v>2769.3603099999996</v>
      </c>
      <c r="G1563" s="159">
        <v>38</v>
      </c>
      <c r="H1563" s="159">
        <v>15.436170000000001</v>
      </c>
      <c r="I1563" s="159">
        <v>0</v>
      </c>
      <c r="J1563" s="160">
        <v>0</v>
      </c>
    </row>
    <row r="1564" spans="1:10">
      <c r="A1564" s="114"/>
      <c r="B1564" s="115"/>
      <c r="C1564" s="115" t="s">
        <v>490</v>
      </c>
      <c r="D1564" s="157"/>
      <c r="E1564" s="158" t="s">
        <v>203</v>
      </c>
      <c r="F1564" s="159" t="s">
        <v>203</v>
      </c>
      <c r="G1564" s="159" t="s">
        <v>203</v>
      </c>
      <c r="H1564" s="159" t="s">
        <v>203</v>
      </c>
      <c r="I1564" s="159" t="s">
        <v>203</v>
      </c>
      <c r="J1564" s="160" t="s">
        <v>203</v>
      </c>
    </row>
    <row r="1565" spans="1:10">
      <c r="A1565" s="114"/>
      <c r="B1565" s="115"/>
      <c r="C1565" s="115"/>
      <c r="D1565" s="157" t="s">
        <v>551</v>
      </c>
      <c r="E1565" s="158">
        <v>3186</v>
      </c>
      <c r="F1565" s="159">
        <v>162.03674999999993</v>
      </c>
      <c r="G1565" s="159">
        <v>140</v>
      </c>
      <c r="H1565" s="159">
        <v>1.7371000000000003</v>
      </c>
      <c r="I1565" s="159">
        <v>0</v>
      </c>
      <c r="J1565" s="160">
        <v>0</v>
      </c>
    </row>
    <row r="1566" spans="1:10">
      <c r="A1566" s="114"/>
      <c r="B1566" s="115"/>
      <c r="C1566" s="115"/>
      <c r="D1566" s="157" t="s">
        <v>547</v>
      </c>
      <c r="E1566" s="158">
        <v>122</v>
      </c>
      <c r="F1566" s="159">
        <v>128.55910999999998</v>
      </c>
      <c r="G1566" s="159">
        <v>9</v>
      </c>
      <c r="H1566" s="159">
        <v>7.1400000000000005E-3</v>
      </c>
      <c r="I1566" s="159">
        <v>0</v>
      </c>
      <c r="J1566" s="160">
        <v>0</v>
      </c>
    </row>
    <row r="1567" spans="1:10">
      <c r="A1567" s="114"/>
      <c r="B1567" s="115"/>
      <c r="C1567" s="115"/>
      <c r="D1567" s="157" t="s">
        <v>556</v>
      </c>
      <c r="E1567" s="158">
        <v>72</v>
      </c>
      <c r="F1567" s="159">
        <v>7.3841999999999999</v>
      </c>
      <c r="G1567" s="159">
        <v>0</v>
      </c>
      <c r="H1567" s="159">
        <v>0</v>
      </c>
      <c r="I1567" s="159">
        <v>0</v>
      </c>
      <c r="J1567" s="160">
        <v>0</v>
      </c>
    </row>
    <row r="1568" spans="1:10">
      <c r="A1568" s="114"/>
      <c r="B1568" s="115"/>
      <c r="C1568" s="115"/>
      <c r="D1568" s="157" t="s">
        <v>608</v>
      </c>
      <c r="E1568" s="158">
        <v>15</v>
      </c>
      <c r="F1568" s="159">
        <v>6.8974900000000003</v>
      </c>
      <c r="G1568" s="159">
        <v>0</v>
      </c>
      <c r="H1568" s="159">
        <v>0</v>
      </c>
      <c r="I1568" s="159">
        <v>0</v>
      </c>
      <c r="J1568" s="160">
        <v>0</v>
      </c>
    </row>
    <row r="1569" spans="1:10">
      <c r="A1569" s="114"/>
      <c r="B1569" s="115"/>
      <c r="C1569" s="115"/>
      <c r="D1569" s="157" t="s">
        <v>555</v>
      </c>
      <c r="E1569" s="158">
        <v>8</v>
      </c>
      <c r="F1569" s="159">
        <v>3.6559500000000003</v>
      </c>
      <c r="G1569" s="159">
        <v>0</v>
      </c>
      <c r="H1569" s="159">
        <v>0</v>
      </c>
      <c r="I1569" s="159">
        <v>0</v>
      </c>
      <c r="J1569" s="160">
        <v>0</v>
      </c>
    </row>
    <row r="1570" spans="1:10">
      <c r="A1570" s="114"/>
      <c r="B1570" s="115"/>
      <c r="C1570" s="115" t="s">
        <v>491</v>
      </c>
      <c r="D1570" s="157"/>
      <c r="E1570" s="158" t="s">
        <v>203</v>
      </c>
      <c r="F1570" s="159" t="s">
        <v>203</v>
      </c>
      <c r="G1570" s="159" t="s">
        <v>203</v>
      </c>
      <c r="H1570" s="159" t="s">
        <v>203</v>
      </c>
      <c r="I1570" s="159" t="s">
        <v>203</v>
      </c>
      <c r="J1570" s="160" t="s">
        <v>203</v>
      </c>
    </row>
    <row r="1571" spans="1:10">
      <c r="A1571" s="114"/>
      <c r="B1571" s="115"/>
      <c r="C1571" s="115"/>
      <c r="D1571" s="157" t="s">
        <v>551</v>
      </c>
      <c r="E1571" s="158">
        <v>15337</v>
      </c>
      <c r="F1571" s="159">
        <v>6107.4942599999958</v>
      </c>
      <c r="G1571" s="159">
        <v>28</v>
      </c>
      <c r="H1571" s="159">
        <v>1.0827100000000001</v>
      </c>
      <c r="I1571" s="159">
        <v>0</v>
      </c>
      <c r="J1571" s="160">
        <v>0</v>
      </c>
    </row>
    <row r="1572" spans="1:10">
      <c r="A1572" s="114"/>
      <c r="B1572" s="115"/>
      <c r="C1572" s="115"/>
      <c r="D1572" s="157" t="s">
        <v>556</v>
      </c>
      <c r="E1572" s="158">
        <v>659</v>
      </c>
      <c r="F1572" s="159">
        <v>147.89584999999997</v>
      </c>
      <c r="G1572" s="159">
        <v>9</v>
      </c>
      <c r="H1572" s="159">
        <v>0.15678</v>
      </c>
      <c r="I1572" s="159">
        <v>0</v>
      </c>
      <c r="J1572" s="160">
        <v>0</v>
      </c>
    </row>
    <row r="1573" spans="1:10">
      <c r="A1573" s="114"/>
      <c r="B1573" s="115"/>
      <c r="C1573" s="115"/>
      <c r="D1573" s="157" t="s">
        <v>554</v>
      </c>
      <c r="E1573" s="158">
        <v>740</v>
      </c>
      <c r="F1573" s="159">
        <v>127.26556999999995</v>
      </c>
      <c r="G1573" s="159">
        <v>1</v>
      </c>
      <c r="H1573" s="159">
        <v>3.0000000000000001E-3</v>
      </c>
      <c r="I1573" s="159">
        <v>0</v>
      </c>
      <c r="J1573" s="160">
        <v>0</v>
      </c>
    </row>
    <row r="1574" spans="1:10">
      <c r="A1574" s="114"/>
      <c r="B1574" s="115"/>
      <c r="C1574" s="115"/>
      <c r="D1574" s="157" t="s">
        <v>553</v>
      </c>
      <c r="E1574" s="158">
        <v>478</v>
      </c>
      <c r="F1574" s="159">
        <v>49.183030000000002</v>
      </c>
      <c r="G1574" s="159">
        <v>7</v>
      </c>
      <c r="H1574" s="159">
        <v>7.0879999999999999E-2</v>
      </c>
      <c r="I1574" s="159">
        <v>0</v>
      </c>
      <c r="J1574" s="160">
        <v>0</v>
      </c>
    </row>
    <row r="1575" spans="1:10">
      <c r="A1575" s="114"/>
      <c r="B1575" s="115"/>
      <c r="C1575" s="115"/>
      <c r="D1575" s="157" t="s">
        <v>606</v>
      </c>
      <c r="E1575" s="158">
        <v>1051</v>
      </c>
      <c r="F1575" s="159">
        <v>29.853990000000053</v>
      </c>
      <c r="G1575" s="159">
        <v>17</v>
      </c>
      <c r="H1575" s="159">
        <v>0.36020999999999992</v>
      </c>
      <c r="I1575" s="159">
        <v>0</v>
      </c>
      <c r="J1575" s="160">
        <v>0</v>
      </c>
    </row>
    <row r="1576" spans="1:10">
      <c r="A1576" s="114"/>
      <c r="B1576" s="115"/>
      <c r="C1576" s="115" t="s">
        <v>492</v>
      </c>
      <c r="D1576" s="157"/>
      <c r="E1576" s="158" t="s">
        <v>203</v>
      </c>
      <c r="F1576" s="159" t="s">
        <v>203</v>
      </c>
      <c r="G1576" s="159" t="s">
        <v>203</v>
      </c>
      <c r="H1576" s="159" t="s">
        <v>203</v>
      </c>
      <c r="I1576" s="159" t="s">
        <v>203</v>
      </c>
      <c r="J1576" s="160" t="s">
        <v>203</v>
      </c>
    </row>
    <row r="1577" spans="1:10">
      <c r="A1577" s="114"/>
      <c r="B1577" s="115"/>
      <c r="C1577" s="115"/>
      <c r="D1577" s="157" t="s">
        <v>551</v>
      </c>
      <c r="E1577" s="158">
        <v>12239</v>
      </c>
      <c r="F1577" s="159">
        <v>82911.91946999995</v>
      </c>
      <c r="G1577" s="159">
        <v>10</v>
      </c>
      <c r="H1577" s="159">
        <v>30.079700000000003</v>
      </c>
      <c r="I1577" s="159">
        <v>0</v>
      </c>
      <c r="J1577" s="160">
        <v>0</v>
      </c>
    </row>
    <row r="1578" spans="1:10">
      <c r="A1578" s="114"/>
      <c r="B1578" s="115"/>
      <c r="C1578" s="115"/>
      <c r="D1578" s="157" t="s">
        <v>554</v>
      </c>
      <c r="E1578" s="158">
        <v>1487</v>
      </c>
      <c r="F1578" s="159">
        <v>10814.264490000001</v>
      </c>
      <c r="G1578" s="159">
        <v>1</v>
      </c>
      <c r="H1578" s="159">
        <v>18.449000000000002</v>
      </c>
      <c r="I1578" s="159">
        <v>0</v>
      </c>
      <c r="J1578" s="160">
        <v>0</v>
      </c>
    </row>
    <row r="1579" spans="1:10">
      <c r="A1579" s="114"/>
      <c r="B1579" s="115"/>
      <c r="C1579" s="115"/>
      <c r="D1579" s="157" t="s">
        <v>567</v>
      </c>
      <c r="E1579" s="158">
        <v>168</v>
      </c>
      <c r="F1579" s="159">
        <v>187.2593</v>
      </c>
      <c r="G1579" s="159">
        <v>1</v>
      </c>
      <c r="H1579" s="159">
        <v>0.28620000000000001</v>
      </c>
      <c r="I1579" s="159">
        <v>0</v>
      </c>
      <c r="J1579" s="160">
        <v>0</v>
      </c>
    </row>
    <row r="1580" spans="1:10">
      <c r="A1580" s="114"/>
      <c r="B1580" s="115"/>
      <c r="C1580" s="115"/>
      <c r="D1580" s="157" t="s">
        <v>565</v>
      </c>
      <c r="E1580" s="158">
        <v>32</v>
      </c>
      <c r="F1580" s="159">
        <v>154.35001</v>
      </c>
      <c r="G1580" s="159">
        <v>0</v>
      </c>
      <c r="H1580" s="159">
        <v>0</v>
      </c>
      <c r="I1580" s="159">
        <v>0</v>
      </c>
      <c r="J1580" s="160">
        <v>0</v>
      </c>
    </row>
    <row r="1581" spans="1:10">
      <c r="A1581" s="114"/>
      <c r="B1581" s="115"/>
      <c r="C1581" s="115"/>
      <c r="D1581" s="157" t="s">
        <v>547</v>
      </c>
      <c r="E1581" s="158">
        <v>172</v>
      </c>
      <c r="F1581" s="159">
        <v>30.674119999999995</v>
      </c>
      <c r="G1581" s="159">
        <v>0</v>
      </c>
      <c r="H1581" s="159">
        <v>0</v>
      </c>
      <c r="I1581" s="159">
        <v>0</v>
      </c>
      <c r="J1581" s="160">
        <v>0</v>
      </c>
    </row>
    <row r="1582" spans="1:10">
      <c r="A1582" s="114"/>
      <c r="B1582" s="115"/>
      <c r="C1582" s="115" t="s">
        <v>493</v>
      </c>
      <c r="D1582" s="157"/>
      <c r="E1582" s="158" t="s">
        <v>203</v>
      </c>
      <c r="F1582" s="159" t="s">
        <v>203</v>
      </c>
      <c r="G1582" s="159" t="s">
        <v>203</v>
      </c>
      <c r="H1582" s="159" t="s">
        <v>203</v>
      </c>
      <c r="I1582" s="159" t="s">
        <v>203</v>
      </c>
      <c r="J1582" s="160" t="s">
        <v>203</v>
      </c>
    </row>
    <row r="1583" spans="1:10">
      <c r="A1583" s="114"/>
      <c r="B1583" s="115"/>
      <c r="C1583" s="115"/>
      <c r="D1583" s="157" t="s">
        <v>551</v>
      </c>
      <c r="E1583" s="158">
        <v>1182</v>
      </c>
      <c r="F1583" s="159">
        <v>3147.9903700000023</v>
      </c>
      <c r="G1583" s="159">
        <v>8</v>
      </c>
      <c r="H1583" s="159">
        <v>9.0139999999999998E-2</v>
      </c>
      <c r="I1583" s="159">
        <v>0</v>
      </c>
      <c r="J1583" s="160">
        <v>0</v>
      </c>
    </row>
    <row r="1584" spans="1:10">
      <c r="A1584" s="114"/>
      <c r="B1584" s="115"/>
      <c r="C1584" s="115"/>
      <c r="D1584" s="157" t="s">
        <v>547</v>
      </c>
      <c r="E1584" s="158">
        <v>55</v>
      </c>
      <c r="F1584" s="159">
        <v>260.30066999999997</v>
      </c>
      <c r="G1584" s="159">
        <v>1</v>
      </c>
      <c r="H1584" s="159">
        <v>1.08E-3</v>
      </c>
      <c r="I1584" s="159">
        <v>0</v>
      </c>
      <c r="J1584" s="160">
        <v>0</v>
      </c>
    </row>
    <row r="1585" spans="1:10">
      <c r="A1585" s="114"/>
      <c r="B1585" s="115"/>
      <c r="C1585" s="115"/>
      <c r="D1585" s="157" t="s">
        <v>554</v>
      </c>
      <c r="E1585" s="158">
        <v>64</v>
      </c>
      <c r="F1585" s="159">
        <v>94.132460000000009</v>
      </c>
      <c r="G1585" s="159">
        <v>0</v>
      </c>
      <c r="H1585" s="159">
        <v>0</v>
      </c>
      <c r="I1585" s="159">
        <v>0</v>
      </c>
      <c r="J1585" s="160">
        <v>0</v>
      </c>
    </row>
    <row r="1586" spans="1:10">
      <c r="A1586" s="114"/>
      <c r="B1586" s="115"/>
      <c r="C1586" s="115"/>
      <c r="D1586" s="157" t="s">
        <v>567</v>
      </c>
      <c r="E1586" s="158">
        <v>102</v>
      </c>
      <c r="F1586" s="159">
        <v>91.729030000000009</v>
      </c>
      <c r="G1586" s="159">
        <v>5</v>
      </c>
      <c r="H1586" s="159">
        <v>0.7046</v>
      </c>
      <c r="I1586" s="159">
        <v>0</v>
      </c>
      <c r="J1586" s="160">
        <v>0</v>
      </c>
    </row>
    <row r="1587" spans="1:10">
      <c r="A1587" s="114"/>
      <c r="B1587" s="115"/>
      <c r="C1587" s="115"/>
      <c r="D1587" s="157" t="s">
        <v>562</v>
      </c>
      <c r="E1587" s="158">
        <v>58</v>
      </c>
      <c r="F1587" s="159">
        <v>59.453419999999994</v>
      </c>
      <c r="G1587" s="159">
        <v>0</v>
      </c>
      <c r="H1587" s="159">
        <v>0</v>
      </c>
      <c r="I1587" s="159">
        <v>0</v>
      </c>
      <c r="J1587" s="160">
        <v>0</v>
      </c>
    </row>
    <row r="1588" spans="1:10">
      <c r="A1588" s="114"/>
      <c r="B1588" s="115"/>
      <c r="C1588" s="115" t="s">
        <v>494</v>
      </c>
      <c r="D1588" s="157"/>
      <c r="E1588" s="158" t="s">
        <v>203</v>
      </c>
      <c r="F1588" s="159" t="s">
        <v>203</v>
      </c>
      <c r="G1588" s="159" t="s">
        <v>203</v>
      </c>
      <c r="H1588" s="159" t="s">
        <v>203</v>
      </c>
      <c r="I1588" s="159" t="s">
        <v>203</v>
      </c>
      <c r="J1588" s="160" t="s">
        <v>203</v>
      </c>
    </row>
    <row r="1589" spans="1:10">
      <c r="A1589" s="114"/>
      <c r="B1589" s="115"/>
      <c r="C1589" s="115"/>
      <c r="D1589" s="157" t="s">
        <v>551</v>
      </c>
      <c r="E1589" s="158">
        <v>409</v>
      </c>
      <c r="F1589" s="159">
        <v>390.65595000000008</v>
      </c>
      <c r="G1589" s="159">
        <v>0</v>
      </c>
      <c r="H1589" s="159">
        <v>0</v>
      </c>
      <c r="I1589" s="159">
        <v>0</v>
      </c>
      <c r="J1589" s="160">
        <v>0</v>
      </c>
    </row>
    <row r="1590" spans="1:10">
      <c r="A1590" s="114"/>
      <c r="B1590" s="115"/>
      <c r="C1590" s="115"/>
      <c r="D1590" s="157" t="s">
        <v>553</v>
      </c>
      <c r="E1590" s="158">
        <v>98</v>
      </c>
      <c r="F1590" s="159">
        <v>62.216999999999999</v>
      </c>
      <c r="G1590" s="159">
        <v>0</v>
      </c>
      <c r="H1590" s="159">
        <v>0</v>
      </c>
      <c r="I1590" s="159">
        <v>0</v>
      </c>
      <c r="J1590" s="160">
        <v>0</v>
      </c>
    </row>
    <row r="1591" spans="1:10">
      <c r="A1591" s="114"/>
      <c r="B1591" s="115"/>
      <c r="C1591" s="115"/>
      <c r="D1591" s="157" t="s">
        <v>556</v>
      </c>
      <c r="E1591" s="158">
        <v>5</v>
      </c>
      <c r="F1591" s="159">
        <v>5.9824699999999993</v>
      </c>
      <c r="G1591" s="159">
        <v>0</v>
      </c>
      <c r="H1591" s="159">
        <v>0</v>
      </c>
      <c r="I1591" s="159">
        <v>0</v>
      </c>
      <c r="J1591" s="160">
        <v>0</v>
      </c>
    </row>
    <row r="1592" spans="1:10">
      <c r="A1592" s="114"/>
      <c r="B1592" s="115"/>
      <c r="C1592" s="115"/>
      <c r="D1592" s="157" t="s">
        <v>582</v>
      </c>
      <c r="E1592" s="158">
        <v>9</v>
      </c>
      <c r="F1592" s="159">
        <v>1.1611600000000002</v>
      </c>
      <c r="G1592" s="159">
        <v>0</v>
      </c>
      <c r="H1592" s="159">
        <v>0</v>
      </c>
      <c r="I1592" s="159">
        <v>0</v>
      </c>
      <c r="J1592" s="160">
        <v>0</v>
      </c>
    </row>
    <row r="1593" spans="1:10">
      <c r="A1593" s="114"/>
      <c r="B1593" s="115"/>
      <c r="C1593" s="115"/>
      <c r="D1593" s="157" t="s">
        <v>547</v>
      </c>
      <c r="E1593" s="158">
        <v>1</v>
      </c>
      <c r="F1593" s="159">
        <v>0.66674999999999995</v>
      </c>
      <c r="G1593" s="159">
        <v>0</v>
      </c>
      <c r="H1593" s="159">
        <v>0</v>
      </c>
      <c r="I1593" s="159">
        <v>0</v>
      </c>
      <c r="J1593" s="160">
        <v>0</v>
      </c>
    </row>
    <row r="1594" spans="1:10">
      <c r="A1594" s="114"/>
      <c r="B1594" s="115"/>
      <c r="C1594" s="115" t="s">
        <v>495</v>
      </c>
      <c r="D1594" s="157"/>
      <c r="E1594" s="158" t="s">
        <v>203</v>
      </c>
      <c r="F1594" s="159" t="s">
        <v>203</v>
      </c>
      <c r="G1594" s="159" t="s">
        <v>203</v>
      </c>
      <c r="H1594" s="159" t="s">
        <v>203</v>
      </c>
      <c r="I1594" s="159" t="s">
        <v>203</v>
      </c>
      <c r="J1594" s="160" t="s">
        <v>203</v>
      </c>
    </row>
    <row r="1595" spans="1:10">
      <c r="A1595" s="114"/>
      <c r="B1595" s="115"/>
      <c r="C1595" s="115"/>
      <c r="D1595" s="157" t="s">
        <v>551</v>
      </c>
      <c r="E1595" s="158">
        <v>24234</v>
      </c>
      <c r="F1595" s="159">
        <v>13602.991460000003</v>
      </c>
      <c r="G1595" s="159">
        <v>513</v>
      </c>
      <c r="H1595" s="159">
        <v>38.479770000000002</v>
      </c>
      <c r="I1595" s="159">
        <v>0</v>
      </c>
      <c r="J1595" s="160">
        <v>0</v>
      </c>
    </row>
    <row r="1596" spans="1:10">
      <c r="A1596" s="114"/>
      <c r="B1596" s="115"/>
      <c r="C1596" s="115"/>
      <c r="D1596" s="157" t="s">
        <v>547</v>
      </c>
      <c r="E1596" s="158">
        <v>2393</v>
      </c>
      <c r="F1596" s="159">
        <v>1206.7281699999992</v>
      </c>
      <c r="G1596" s="159">
        <v>29</v>
      </c>
      <c r="H1596" s="159">
        <v>9.529E-2</v>
      </c>
      <c r="I1596" s="159">
        <v>0</v>
      </c>
      <c r="J1596" s="160">
        <v>0</v>
      </c>
    </row>
    <row r="1597" spans="1:10">
      <c r="A1597" s="114"/>
      <c r="B1597" s="115"/>
      <c r="C1597" s="115"/>
      <c r="D1597" s="157" t="s">
        <v>554</v>
      </c>
      <c r="E1597" s="158">
        <v>1139</v>
      </c>
      <c r="F1597" s="159">
        <v>1008.0421100000001</v>
      </c>
      <c r="G1597" s="159">
        <v>12</v>
      </c>
      <c r="H1597" s="159">
        <v>3.5119999999999998E-2</v>
      </c>
      <c r="I1597" s="159">
        <v>0</v>
      </c>
      <c r="J1597" s="160">
        <v>0</v>
      </c>
    </row>
    <row r="1598" spans="1:10">
      <c r="A1598" s="114"/>
      <c r="B1598" s="115"/>
      <c r="C1598" s="115"/>
      <c r="D1598" s="157" t="s">
        <v>553</v>
      </c>
      <c r="E1598" s="158">
        <v>293</v>
      </c>
      <c r="F1598" s="159">
        <v>426.32109000000003</v>
      </c>
      <c r="G1598" s="159">
        <v>13</v>
      </c>
      <c r="H1598" s="159">
        <v>0.65959000000000001</v>
      </c>
      <c r="I1598" s="159">
        <v>0</v>
      </c>
      <c r="J1598" s="160">
        <v>0</v>
      </c>
    </row>
    <row r="1599" spans="1:10">
      <c r="A1599" s="114"/>
      <c r="B1599" s="115"/>
      <c r="C1599" s="115"/>
      <c r="D1599" s="157" t="s">
        <v>570</v>
      </c>
      <c r="E1599" s="158">
        <v>629</v>
      </c>
      <c r="F1599" s="159">
        <v>216.54390000000004</v>
      </c>
      <c r="G1599" s="159">
        <v>3</v>
      </c>
      <c r="H1599" s="159">
        <v>3.3320000000000002E-2</v>
      </c>
      <c r="I1599" s="159">
        <v>0</v>
      </c>
      <c r="J1599" s="160">
        <v>0</v>
      </c>
    </row>
    <row r="1600" spans="1:10">
      <c r="A1600" s="114"/>
      <c r="B1600" s="115" t="s">
        <v>496</v>
      </c>
      <c r="C1600" s="115"/>
      <c r="D1600" s="157"/>
      <c r="E1600" s="158" t="s">
        <v>203</v>
      </c>
      <c r="F1600" s="159" t="s">
        <v>203</v>
      </c>
      <c r="G1600" s="159" t="s">
        <v>203</v>
      </c>
      <c r="H1600" s="159" t="s">
        <v>203</v>
      </c>
      <c r="I1600" s="159" t="s">
        <v>203</v>
      </c>
      <c r="J1600" s="160" t="s">
        <v>203</v>
      </c>
    </row>
    <row r="1601" spans="1:10">
      <c r="A1601" s="114"/>
      <c r="B1601" s="115"/>
      <c r="C1601" s="115" t="s">
        <v>497</v>
      </c>
      <c r="D1601" s="157"/>
      <c r="E1601" s="158" t="s">
        <v>203</v>
      </c>
      <c r="F1601" s="159" t="s">
        <v>203</v>
      </c>
      <c r="G1601" s="159" t="s">
        <v>203</v>
      </c>
      <c r="H1601" s="159" t="s">
        <v>203</v>
      </c>
      <c r="I1601" s="159" t="s">
        <v>203</v>
      </c>
      <c r="J1601" s="160" t="s">
        <v>203</v>
      </c>
    </row>
    <row r="1602" spans="1:10">
      <c r="A1602" s="114"/>
      <c r="B1602" s="115"/>
      <c r="C1602" s="115"/>
      <c r="D1602" s="157" t="s">
        <v>551</v>
      </c>
      <c r="E1602" s="158">
        <v>5047</v>
      </c>
      <c r="F1602" s="159">
        <v>8017.5582400000021</v>
      </c>
      <c r="G1602" s="159">
        <v>102</v>
      </c>
      <c r="H1602" s="159">
        <v>8.4042300000000001</v>
      </c>
      <c r="I1602" s="159">
        <v>5</v>
      </c>
      <c r="J1602" s="160">
        <v>5.8740000000000001E-2</v>
      </c>
    </row>
    <row r="1603" spans="1:10">
      <c r="A1603" s="114"/>
      <c r="B1603" s="115"/>
      <c r="C1603" s="115"/>
      <c r="D1603" s="157" t="s">
        <v>546</v>
      </c>
      <c r="E1603" s="158">
        <v>874</v>
      </c>
      <c r="F1603" s="159">
        <v>1042.1960200000001</v>
      </c>
      <c r="G1603" s="159">
        <v>11</v>
      </c>
      <c r="H1603" s="159">
        <v>0.13081000000000001</v>
      </c>
      <c r="I1603" s="159">
        <v>0</v>
      </c>
      <c r="J1603" s="160">
        <v>0</v>
      </c>
    </row>
    <row r="1604" spans="1:10">
      <c r="A1604" s="114"/>
      <c r="B1604" s="115"/>
      <c r="C1604" s="115"/>
      <c r="D1604" s="157" t="s">
        <v>547</v>
      </c>
      <c r="E1604" s="158">
        <v>797</v>
      </c>
      <c r="F1604" s="159">
        <v>339.20364999999993</v>
      </c>
      <c r="G1604" s="159">
        <v>2</v>
      </c>
      <c r="H1604" s="159">
        <v>0.19224000000000002</v>
      </c>
      <c r="I1604" s="159">
        <v>0</v>
      </c>
      <c r="J1604" s="160">
        <v>0</v>
      </c>
    </row>
    <row r="1605" spans="1:10">
      <c r="A1605" s="114"/>
      <c r="B1605" s="115"/>
      <c r="C1605" s="115"/>
      <c r="D1605" s="157" t="s">
        <v>554</v>
      </c>
      <c r="E1605" s="158">
        <v>467</v>
      </c>
      <c r="F1605" s="159">
        <v>174.97682000000015</v>
      </c>
      <c r="G1605" s="159">
        <v>1</v>
      </c>
      <c r="H1605" s="159">
        <v>2.1600000000000001E-2</v>
      </c>
      <c r="I1605" s="159">
        <v>0</v>
      </c>
      <c r="J1605" s="160">
        <v>0</v>
      </c>
    </row>
    <row r="1606" spans="1:10">
      <c r="A1606" s="114"/>
      <c r="B1606" s="115"/>
      <c r="C1606" s="115"/>
      <c r="D1606" s="157" t="s">
        <v>570</v>
      </c>
      <c r="E1606" s="158">
        <v>46</v>
      </c>
      <c r="F1606" s="159">
        <v>124.15525999999997</v>
      </c>
      <c r="G1606" s="159">
        <v>0</v>
      </c>
      <c r="H1606" s="159">
        <v>0</v>
      </c>
      <c r="I1606" s="159">
        <v>0</v>
      </c>
      <c r="J1606" s="160">
        <v>0</v>
      </c>
    </row>
    <row r="1607" spans="1:10">
      <c r="A1607" s="114"/>
      <c r="B1607" s="115"/>
      <c r="C1607" s="115" t="s">
        <v>498</v>
      </c>
      <c r="D1607" s="157"/>
      <c r="E1607" s="158" t="s">
        <v>203</v>
      </c>
      <c r="F1607" s="159" t="s">
        <v>203</v>
      </c>
      <c r="G1607" s="159" t="s">
        <v>203</v>
      </c>
      <c r="H1607" s="159" t="s">
        <v>203</v>
      </c>
      <c r="I1607" s="159" t="s">
        <v>203</v>
      </c>
      <c r="J1607" s="160" t="s">
        <v>203</v>
      </c>
    </row>
    <row r="1608" spans="1:10">
      <c r="A1608" s="114"/>
      <c r="B1608" s="115"/>
      <c r="C1608" s="115"/>
      <c r="D1608" s="157" t="s">
        <v>551</v>
      </c>
      <c r="E1608" s="158">
        <v>24086</v>
      </c>
      <c r="F1608" s="159">
        <v>21795.510450000016</v>
      </c>
      <c r="G1608" s="159">
        <v>251</v>
      </c>
      <c r="H1608" s="159">
        <v>36.488339999999994</v>
      </c>
      <c r="I1608" s="159">
        <v>4</v>
      </c>
      <c r="J1608" s="160">
        <v>1.02528</v>
      </c>
    </row>
    <row r="1609" spans="1:10">
      <c r="A1609" s="114"/>
      <c r="B1609" s="115"/>
      <c r="C1609" s="115"/>
      <c r="D1609" s="157" t="s">
        <v>553</v>
      </c>
      <c r="E1609" s="158">
        <v>1667</v>
      </c>
      <c r="F1609" s="159">
        <v>2727.67643</v>
      </c>
      <c r="G1609" s="159">
        <v>34</v>
      </c>
      <c r="H1609" s="159">
        <v>8.5703200000000006</v>
      </c>
      <c r="I1609" s="159">
        <v>0</v>
      </c>
      <c r="J1609" s="160">
        <v>0</v>
      </c>
    </row>
    <row r="1610" spans="1:10">
      <c r="A1610" s="114"/>
      <c r="B1610" s="115"/>
      <c r="C1610" s="115"/>
      <c r="D1610" s="157" t="s">
        <v>546</v>
      </c>
      <c r="E1610" s="158">
        <v>948</v>
      </c>
      <c r="F1610" s="159">
        <v>1958.6222400000006</v>
      </c>
      <c r="G1610" s="159">
        <v>13</v>
      </c>
      <c r="H1610" s="159">
        <v>3.5470199999999994</v>
      </c>
      <c r="I1610" s="159">
        <v>0</v>
      </c>
      <c r="J1610" s="160">
        <v>0</v>
      </c>
    </row>
    <row r="1611" spans="1:10">
      <c r="A1611" s="114"/>
      <c r="B1611" s="115"/>
      <c r="C1611" s="115"/>
      <c r="D1611" s="157" t="s">
        <v>562</v>
      </c>
      <c r="E1611" s="158">
        <v>383</v>
      </c>
      <c r="F1611" s="159">
        <v>915.14677999999981</v>
      </c>
      <c r="G1611" s="159">
        <v>8</v>
      </c>
      <c r="H1611" s="159">
        <v>6.2499000000000002</v>
      </c>
      <c r="I1611" s="159">
        <v>0</v>
      </c>
      <c r="J1611" s="160">
        <v>0</v>
      </c>
    </row>
    <row r="1612" spans="1:10">
      <c r="A1612" s="114"/>
      <c r="B1612" s="115"/>
      <c r="C1612" s="115"/>
      <c r="D1612" s="157" t="s">
        <v>554</v>
      </c>
      <c r="E1612" s="158">
        <v>699</v>
      </c>
      <c r="F1612" s="159">
        <v>457.20308000000011</v>
      </c>
      <c r="G1612" s="159">
        <v>5</v>
      </c>
      <c r="H1612" s="159">
        <v>9.7000000000000003E-3</v>
      </c>
      <c r="I1612" s="159">
        <v>0</v>
      </c>
      <c r="J1612" s="160">
        <v>0</v>
      </c>
    </row>
    <row r="1613" spans="1:10">
      <c r="A1613" s="114"/>
      <c r="B1613" s="115"/>
      <c r="C1613" s="115" t="s">
        <v>499</v>
      </c>
      <c r="D1613" s="157"/>
      <c r="E1613" s="158" t="s">
        <v>203</v>
      </c>
      <c r="F1613" s="159" t="s">
        <v>203</v>
      </c>
      <c r="G1613" s="159" t="s">
        <v>203</v>
      </c>
      <c r="H1613" s="159" t="s">
        <v>203</v>
      </c>
      <c r="I1613" s="159" t="s">
        <v>203</v>
      </c>
      <c r="J1613" s="160" t="s">
        <v>203</v>
      </c>
    </row>
    <row r="1614" spans="1:10">
      <c r="A1614" s="114"/>
      <c r="B1614" s="115"/>
      <c r="C1614" s="115"/>
      <c r="D1614" s="157" t="s">
        <v>551</v>
      </c>
      <c r="E1614" s="158">
        <v>6847</v>
      </c>
      <c r="F1614" s="159">
        <v>1783.4427199999984</v>
      </c>
      <c r="G1614" s="159">
        <v>107</v>
      </c>
      <c r="H1614" s="159">
        <v>6.0882399999999981</v>
      </c>
      <c r="I1614" s="159">
        <v>0</v>
      </c>
      <c r="J1614" s="160">
        <v>0</v>
      </c>
    </row>
    <row r="1615" spans="1:10">
      <c r="A1615" s="114"/>
      <c r="B1615" s="115"/>
      <c r="C1615" s="115"/>
      <c r="D1615" s="157" t="s">
        <v>554</v>
      </c>
      <c r="E1615" s="158">
        <v>69</v>
      </c>
      <c r="F1615" s="159">
        <v>239.37530000000007</v>
      </c>
      <c r="G1615" s="159">
        <v>0</v>
      </c>
      <c r="H1615" s="159">
        <v>0</v>
      </c>
      <c r="I1615" s="159">
        <v>0</v>
      </c>
      <c r="J1615" s="160">
        <v>0</v>
      </c>
    </row>
    <row r="1616" spans="1:10">
      <c r="A1616" s="114"/>
      <c r="B1616" s="115"/>
      <c r="C1616" s="115"/>
      <c r="D1616" s="157" t="s">
        <v>546</v>
      </c>
      <c r="E1616" s="158">
        <v>112</v>
      </c>
      <c r="F1616" s="159">
        <v>11.544690000000003</v>
      </c>
      <c r="G1616" s="159">
        <v>3</v>
      </c>
      <c r="H1616" s="159">
        <v>3.7250000000000005E-2</v>
      </c>
      <c r="I1616" s="159">
        <v>0</v>
      </c>
      <c r="J1616" s="160">
        <v>0</v>
      </c>
    </row>
    <row r="1617" spans="1:10">
      <c r="A1617" s="114"/>
      <c r="B1617" s="115"/>
      <c r="C1617" s="115"/>
      <c r="D1617" s="157" t="s">
        <v>609</v>
      </c>
      <c r="E1617" s="158">
        <v>15</v>
      </c>
      <c r="F1617" s="159">
        <v>9.6009200000000003</v>
      </c>
      <c r="G1617" s="159">
        <v>1</v>
      </c>
      <c r="H1617" s="159">
        <v>0.19012000000000001</v>
      </c>
      <c r="I1617" s="159">
        <v>0</v>
      </c>
      <c r="J1617" s="160">
        <v>0</v>
      </c>
    </row>
    <row r="1618" spans="1:10">
      <c r="A1618" s="114"/>
      <c r="B1618" s="115"/>
      <c r="C1618" s="115"/>
      <c r="D1618" s="157" t="s">
        <v>553</v>
      </c>
      <c r="E1618" s="158">
        <v>44</v>
      </c>
      <c r="F1618" s="159">
        <v>6.5039600000000002</v>
      </c>
      <c r="G1618" s="159">
        <v>7</v>
      </c>
      <c r="H1618" s="159">
        <v>0.10095</v>
      </c>
      <c r="I1618" s="159">
        <v>0</v>
      </c>
      <c r="J1618" s="160">
        <v>0</v>
      </c>
    </row>
    <row r="1619" spans="1:10">
      <c r="A1619" s="114"/>
      <c r="B1619" s="115"/>
      <c r="C1619" s="115" t="s">
        <v>500</v>
      </c>
      <c r="D1619" s="157"/>
      <c r="E1619" s="158" t="s">
        <v>203</v>
      </c>
      <c r="F1619" s="159" t="s">
        <v>203</v>
      </c>
      <c r="G1619" s="159" t="s">
        <v>203</v>
      </c>
      <c r="H1619" s="159" t="s">
        <v>203</v>
      </c>
      <c r="I1619" s="159" t="s">
        <v>203</v>
      </c>
      <c r="J1619" s="160" t="s">
        <v>203</v>
      </c>
    </row>
    <row r="1620" spans="1:10">
      <c r="A1620" s="114"/>
      <c r="B1620" s="115"/>
      <c r="C1620" s="115"/>
      <c r="D1620" s="157" t="s">
        <v>551</v>
      </c>
      <c r="E1620" s="158">
        <v>31395</v>
      </c>
      <c r="F1620" s="159">
        <v>24517.233950000013</v>
      </c>
      <c r="G1620" s="159">
        <v>14</v>
      </c>
      <c r="H1620" s="159">
        <v>1.12507</v>
      </c>
      <c r="I1620" s="159">
        <v>0</v>
      </c>
      <c r="J1620" s="160">
        <v>0</v>
      </c>
    </row>
    <row r="1621" spans="1:10">
      <c r="A1621" s="114"/>
      <c r="B1621" s="115"/>
      <c r="C1621" s="115"/>
      <c r="D1621" s="157" t="s">
        <v>554</v>
      </c>
      <c r="E1621" s="158">
        <v>718</v>
      </c>
      <c r="F1621" s="159">
        <v>1158.3033599999997</v>
      </c>
      <c r="G1621" s="159">
        <v>0</v>
      </c>
      <c r="H1621" s="159">
        <v>0</v>
      </c>
      <c r="I1621" s="159">
        <v>0</v>
      </c>
      <c r="J1621" s="160">
        <v>0</v>
      </c>
    </row>
    <row r="1622" spans="1:10">
      <c r="A1622" s="114"/>
      <c r="B1622" s="115"/>
      <c r="C1622" s="115"/>
      <c r="D1622" s="157" t="s">
        <v>562</v>
      </c>
      <c r="E1622" s="158">
        <v>490</v>
      </c>
      <c r="F1622" s="159">
        <v>725.40680000000009</v>
      </c>
      <c r="G1622" s="159">
        <v>0</v>
      </c>
      <c r="H1622" s="159">
        <v>0</v>
      </c>
      <c r="I1622" s="159">
        <v>0</v>
      </c>
      <c r="J1622" s="160">
        <v>0</v>
      </c>
    </row>
    <row r="1623" spans="1:10">
      <c r="A1623" s="114"/>
      <c r="B1623" s="115"/>
      <c r="C1623" s="115"/>
      <c r="D1623" s="157" t="s">
        <v>534</v>
      </c>
      <c r="E1623" s="158">
        <v>842</v>
      </c>
      <c r="F1623" s="159">
        <v>435.09094999999996</v>
      </c>
      <c r="G1623" s="159">
        <v>1</v>
      </c>
      <c r="H1623" s="159">
        <v>2.6000000000000003E-4</v>
      </c>
      <c r="I1623" s="159">
        <v>0</v>
      </c>
      <c r="J1623" s="160">
        <v>0</v>
      </c>
    </row>
    <row r="1624" spans="1:10">
      <c r="A1624" s="114"/>
      <c r="B1624" s="115"/>
      <c r="C1624" s="115"/>
      <c r="D1624" s="157" t="s">
        <v>553</v>
      </c>
      <c r="E1624" s="158">
        <v>741</v>
      </c>
      <c r="F1624" s="159">
        <v>414.42750999999987</v>
      </c>
      <c r="G1624" s="159">
        <v>7</v>
      </c>
      <c r="H1624" s="159">
        <v>0.10029999999999999</v>
      </c>
      <c r="I1624" s="159">
        <v>0</v>
      </c>
      <c r="J1624" s="160">
        <v>0</v>
      </c>
    </row>
    <row r="1625" spans="1:10">
      <c r="A1625" s="114"/>
      <c r="B1625" s="115"/>
      <c r="C1625" s="115" t="s">
        <v>501</v>
      </c>
      <c r="D1625" s="157"/>
      <c r="E1625" s="158" t="s">
        <v>203</v>
      </c>
      <c r="F1625" s="159" t="s">
        <v>203</v>
      </c>
      <c r="G1625" s="159" t="s">
        <v>203</v>
      </c>
      <c r="H1625" s="159" t="s">
        <v>203</v>
      </c>
      <c r="I1625" s="159" t="s">
        <v>203</v>
      </c>
      <c r="J1625" s="160" t="s">
        <v>203</v>
      </c>
    </row>
    <row r="1626" spans="1:10">
      <c r="A1626" s="114"/>
      <c r="B1626" s="115"/>
      <c r="C1626" s="115"/>
      <c r="D1626" s="157" t="s">
        <v>551</v>
      </c>
      <c r="E1626" s="158">
        <v>3732</v>
      </c>
      <c r="F1626" s="159">
        <v>4046.295430000001</v>
      </c>
      <c r="G1626" s="159">
        <v>4</v>
      </c>
      <c r="H1626" s="159">
        <v>1.6850000000000004E-2</v>
      </c>
      <c r="I1626" s="159">
        <v>0</v>
      </c>
      <c r="J1626" s="160">
        <v>0</v>
      </c>
    </row>
    <row r="1627" spans="1:10">
      <c r="A1627" s="114"/>
      <c r="B1627" s="115"/>
      <c r="C1627" s="115"/>
      <c r="D1627" s="157" t="s">
        <v>534</v>
      </c>
      <c r="E1627" s="158">
        <v>34</v>
      </c>
      <c r="F1627" s="159">
        <v>208.52201999999997</v>
      </c>
      <c r="G1627" s="159">
        <v>0</v>
      </c>
      <c r="H1627" s="159">
        <v>0</v>
      </c>
      <c r="I1627" s="159">
        <v>0</v>
      </c>
      <c r="J1627" s="160">
        <v>0</v>
      </c>
    </row>
    <row r="1628" spans="1:10">
      <c r="A1628" s="114"/>
      <c r="B1628" s="115"/>
      <c r="C1628" s="115"/>
      <c r="D1628" s="157" t="s">
        <v>554</v>
      </c>
      <c r="E1628" s="158">
        <v>292</v>
      </c>
      <c r="F1628" s="159">
        <v>138.05925000000002</v>
      </c>
      <c r="G1628" s="159">
        <v>0</v>
      </c>
      <c r="H1628" s="159">
        <v>0</v>
      </c>
      <c r="I1628" s="159">
        <v>0</v>
      </c>
      <c r="J1628" s="160">
        <v>0</v>
      </c>
    </row>
    <row r="1629" spans="1:10">
      <c r="A1629" s="114"/>
      <c r="B1629" s="115"/>
      <c r="C1629" s="115"/>
      <c r="D1629" s="157" t="s">
        <v>540</v>
      </c>
      <c r="E1629" s="158">
        <v>34</v>
      </c>
      <c r="F1629" s="159">
        <v>124.93931000000001</v>
      </c>
      <c r="G1629" s="159">
        <v>0</v>
      </c>
      <c r="H1629" s="159">
        <v>0</v>
      </c>
      <c r="I1629" s="159">
        <v>0</v>
      </c>
      <c r="J1629" s="160">
        <v>0</v>
      </c>
    </row>
    <row r="1630" spans="1:10">
      <c r="A1630" s="114"/>
      <c r="B1630" s="115"/>
      <c r="C1630" s="115"/>
      <c r="D1630" s="157" t="s">
        <v>547</v>
      </c>
      <c r="E1630" s="158">
        <v>234</v>
      </c>
      <c r="F1630" s="159">
        <v>122.14709000000002</v>
      </c>
      <c r="G1630" s="159">
        <v>0</v>
      </c>
      <c r="H1630" s="159">
        <v>0</v>
      </c>
      <c r="I1630" s="159">
        <v>0</v>
      </c>
      <c r="J1630" s="160">
        <v>0</v>
      </c>
    </row>
    <row r="1631" spans="1:10">
      <c r="A1631" s="114"/>
      <c r="B1631" s="115"/>
      <c r="C1631" s="115" t="s">
        <v>502</v>
      </c>
      <c r="D1631" s="157"/>
      <c r="E1631" s="158" t="s">
        <v>203</v>
      </c>
      <c r="F1631" s="159" t="s">
        <v>203</v>
      </c>
      <c r="G1631" s="159" t="s">
        <v>203</v>
      </c>
      <c r="H1631" s="159" t="s">
        <v>203</v>
      </c>
      <c r="I1631" s="159" t="s">
        <v>203</v>
      </c>
      <c r="J1631" s="160" t="s">
        <v>203</v>
      </c>
    </row>
    <row r="1632" spans="1:10">
      <c r="A1632" s="114"/>
      <c r="B1632" s="115"/>
      <c r="C1632" s="115"/>
      <c r="D1632" s="157" t="s">
        <v>551</v>
      </c>
      <c r="E1632" s="158">
        <v>687</v>
      </c>
      <c r="F1632" s="159">
        <v>2558.93968</v>
      </c>
      <c r="G1632" s="159">
        <v>0</v>
      </c>
      <c r="H1632" s="159">
        <v>0</v>
      </c>
      <c r="I1632" s="159">
        <v>0</v>
      </c>
      <c r="J1632" s="160">
        <v>0</v>
      </c>
    </row>
    <row r="1633" spans="1:10">
      <c r="A1633" s="114"/>
      <c r="B1633" s="115"/>
      <c r="C1633" s="115"/>
      <c r="D1633" s="157" t="s">
        <v>534</v>
      </c>
      <c r="E1633" s="158">
        <v>104</v>
      </c>
      <c r="F1633" s="159">
        <v>93.07226</v>
      </c>
      <c r="G1633" s="159">
        <v>0</v>
      </c>
      <c r="H1633" s="159">
        <v>0</v>
      </c>
      <c r="I1633" s="159">
        <v>0</v>
      </c>
      <c r="J1633" s="160">
        <v>0</v>
      </c>
    </row>
    <row r="1634" spans="1:10">
      <c r="A1634" s="114"/>
      <c r="B1634" s="115"/>
      <c r="C1634" s="115"/>
      <c r="D1634" s="157" t="s">
        <v>567</v>
      </c>
      <c r="E1634" s="158">
        <v>3</v>
      </c>
      <c r="F1634" s="159">
        <v>20.23029</v>
      </c>
      <c r="G1634" s="159">
        <v>0</v>
      </c>
      <c r="H1634" s="159">
        <v>0</v>
      </c>
      <c r="I1634" s="159">
        <v>0</v>
      </c>
      <c r="J1634" s="160">
        <v>0</v>
      </c>
    </row>
    <row r="1635" spans="1:10">
      <c r="A1635" s="114"/>
      <c r="B1635" s="115"/>
      <c r="C1635" s="115"/>
      <c r="D1635" s="157" t="s">
        <v>582</v>
      </c>
      <c r="E1635" s="158">
        <v>4</v>
      </c>
      <c r="F1635" s="159">
        <v>15.30992</v>
      </c>
      <c r="G1635" s="159">
        <v>0</v>
      </c>
      <c r="H1635" s="159">
        <v>0</v>
      </c>
      <c r="I1635" s="159">
        <v>0</v>
      </c>
      <c r="J1635" s="160">
        <v>0</v>
      </c>
    </row>
    <row r="1636" spans="1:10">
      <c r="A1636" s="114"/>
      <c r="B1636" s="115"/>
      <c r="C1636" s="115"/>
      <c r="D1636" s="157" t="s">
        <v>548</v>
      </c>
      <c r="E1636" s="158">
        <v>10</v>
      </c>
      <c r="F1636" s="159">
        <v>6.9388000000000005</v>
      </c>
      <c r="G1636" s="159">
        <v>0</v>
      </c>
      <c r="H1636" s="159">
        <v>0</v>
      </c>
      <c r="I1636" s="159">
        <v>0</v>
      </c>
      <c r="J1636" s="160">
        <v>0</v>
      </c>
    </row>
    <row r="1637" spans="1:10">
      <c r="A1637" s="114"/>
      <c r="B1637" s="115"/>
      <c r="C1637" s="115" t="s">
        <v>503</v>
      </c>
      <c r="D1637" s="157"/>
      <c r="E1637" s="158" t="s">
        <v>203</v>
      </c>
      <c r="F1637" s="159" t="s">
        <v>203</v>
      </c>
      <c r="G1637" s="159" t="s">
        <v>203</v>
      </c>
      <c r="H1637" s="159" t="s">
        <v>203</v>
      </c>
      <c r="I1637" s="159" t="s">
        <v>203</v>
      </c>
      <c r="J1637" s="160" t="s">
        <v>203</v>
      </c>
    </row>
    <row r="1638" spans="1:10">
      <c r="A1638" s="114"/>
      <c r="B1638" s="115"/>
      <c r="C1638" s="115"/>
      <c r="D1638" s="157" t="s">
        <v>551</v>
      </c>
      <c r="E1638" s="158">
        <v>61</v>
      </c>
      <c r="F1638" s="159">
        <v>76.68168</v>
      </c>
      <c r="G1638" s="159">
        <v>0</v>
      </c>
      <c r="H1638" s="159">
        <v>0</v>
      </c>
      <c r="I1638" s="159">
        <v>0</v>
      </c>
      <c r="J1638" s="160">
        <v>0</v>
      </c>
    </row>
    <row r="1639" spans="1:10">
      <c r="A1639" s="114"/>
      <c r="B1639" s="115"/>
      <c r="C1639" s="115"/>
      <c r="D1639" s="157" t="s">
        <v>562</v>
      </c>
      <c r="E1639" s="158">
        <v>8</v>
      </c>
      <c r="F1639" s="159">
        <v>34.164999999999999</v>
      </c>
      <c r="G1639" s="159">
        <v>0</v>
      </c>
      <c r="H1639" s="159">
        <v>0</v>
      </c>
      <c r="I1639" s="159">
        <v>0</v>
      </c>
      <c r="J1639" s="160">
        <v>0</v>
      </c>
    </row>
    <row r="1640" spans="1:10">
      <c r="A1640" s="114"/>
      <c r="B1640" s="115"/>
      <c r="C1640" s="115"/>
      <c r="D1640" s="157" t="s">
        <v>553</v>
      </c>
      <c r="E1640" s="158">
        <v>29</v>
      </c>
      <c r="F1640" s="159">
        <v>29.723059999999997</v>
      </c>
      <c r="G1640" s="159">
        <v>0</v>
      </c>
      <c r="H1640" s="159">
        <v>0</v>
      </c>
      <c r="I1640" s="159">
        <v>0</v>
      </c>
      <c r="J1640" s="160">
        <v>0</v>
      </c>
    </row>
    <row r="1641" spans="1:10">
      <c r="A1641" s="114"/>
      <c r="B1641" s="115"/>
      <c r="C1641" s="115"/>
      <c r="D1641" s="157" t="s">
        <v>547</v>
      </c>
      <c r="E1641" s="158">
        <v>10</v>
      </c>
      <c r="F1641" s="159">
        <v>4.7758799999999999</v>
      </c>
      <c r="G1641" s="159">
        <v>0</v>
      </c>
      <c r="H1641" s="159">
        <v>0</v>
      </c>
      <c r="I1641" s="159">
        <v>0</v>
      </c>
      <c r="J1641" s="160">
        <v>0</v>
      </c>
    </row>
    <row r="1642" spans="1:10">
      <c r="A1642" s="114"/>
      <c r="B1642" s="115"/>
      <c r="C1642" s="115"/>
      <c r="D1642" s="157" t="s">
        <v>557</v>
      </c>
      <c r="E1642" s="158">
        <v>2</v>
      </c>
      <c r="F1642" s="159">
        <v>3.8177300000000001</v>
      </c>
      <c r="G1642" s="159">
        <v>0</v>
      </c>
      <c r="H1642" s="159">
        <v>0</v>
      </c>
      <c r="I1642" s="159">
        <v>0</v>
      </c>
      <c r="J1642" s="160">
        <v>0</v>
      </c>
    </row>
    <row r="1643" spans="1:10">
      <c r="A1643" s="114"/>
      <c r="B1643" s="115"/>
      <c r="C1643" s="115" t="s">
        <v>504</v>
      </c>
      <c r="D1643" s="157"/>
      <c r="E1643" s="158" t="s">
        <v>203</v>
      </c>
      <c r="F1643" s="159" t="s">
        <v>203</v>
      </c>
      <c r="G1643" s="159" t="s">
        <v>203</v>
      </c>
      <c r="H1643" s="159" t="s">
        <v>203</v>
      </c>
      <c r="I1643" s="159" t="s">
        <v>203</v>
      </c>
      <c r="J1643" s="160" t="s">
        <v>203</v>
      </c>
    </row>
    <row r="1644" spans="1:10">
      <c r="A1644" s="114"/>
      <c r="B1644" s="115"/>
      <c r="C1644" s="115"/>
      <c r="D1644" s="157" t="s">
        <v>551</v>
      </c>
      <c r="E1644" s="158">
        <v>37640</v>
      </c>
      <c r="F1644" s="159">
        <v>65798.414490000039</v>
      </c>
      <c r="G1644" s="159">
        <v>169</v>
      </c>
      <c r="H1644" s="159">
        <v>27.269289999999994</v>
      </c>
      <c r="I1644" s="159">
        <v>0</v>
      </c>
      <c r="J1644" s="160">
        <v>0</v>
      </c>
    </row>
    <row r="1645" spans="1:10">
      <c r="A1645" s="114"/>
      <c r="B1645" s="115"/>
      <c r="C1645" s="115"/>
      <c r="D1645" s="157" t="s">
        <v>546</v>
      </c>
      <c r="E1645" s="158">
        <v>2552</v>
      </c>
      <c r="F1645" s="159">
        <v>4385.5078799999992</v>
      </c>
      <c r="G1645" s="159">
        <v>10</v>
      </c>
      <c r="H1645" s="159">
        <v>0.27546999999999999</v>
      </c>
      <c r="I1645" s="159">
        <v>0</v>
      </c>
      <c r="J1645" s="160">
        <v>0</v>
      </c>
    </row>
    <row r="1646" spans="1:10">
      <c r="A1646" s="114"/>
      <c r="B1646" s="115"/>
      <c r="C1646" s="115"/>
      <c r="D1646" s="157" t="s">
        <v>553</v>
      </c>
      <c r="E1646" s="158">
        <v>1261</v>
      </c>
      <c r="F1646" s="159">
        <v>2449.7993600000018</v>
      </c>
      <c r="G1646" s="159">
        <v>20</v>
      </c>
      <c r="H1646" s="159">
        <v>0.20058999999999999</v>
      </c>
      <c r="I1646" s="159">
        <v>0</v>
      </c>
      <c r="J1646" s="160">
        <v>0</v>
      </c>
    </row>
    <row r="1647" spans="1:10">
      <c r="A1647" s="114"/>
      <c r="B1647" s="115"/>
      <c r="C1647" s="115"/>
      <c r="D1647" s="157" t="s">
        <v>554</v>
      </c>
      <c r="E1647" s="158">
        <v>377</v>
      </c>
      <c r="F1647" s="159">
        <v>920.69039999999995</v>
      </c>
      <c r="G1647" s="159">
        <v>0</v>
      </c>
      <c r="H1647" s="159">
        <v>0</v>
      </c>
      <c r="I1647" s="159">
        <v>0</v>
      </c>
      <c r="J1647" s="160">
        <v>0</v>
      </c>
    </row>
    <row r="1648" spans="1:10">
      <c r="A1648" s="114"/>
      <c r="B1648" s="115"/>
      <c r="C1648" s="115"/>
      <c r="D1648" s="157" t="s">
        <v>562</v>
      </c>
      <c r="E1648" s="158">
        <v>366</v>
      </c>
      <c r="F1648" s="159">
        <v>722.42392999999981</v>
      </c>
      <c r="G1648" s="159">
        <v>9</v>
      </c>
      <c r="H1648" s="159">
        <v>9.036000000000001E-2</v>
      </c>
      <c r="I1648" s="159">
        <v>0</v>
      </c>
      <c r="J1648" s="160">
        <v>0</v>
      </c>
    </row>
    <row r="1649" spans="1:10">
      <c r="A1649" s="114"/>
      <c r="B1649" s="115" t="s">
        <v>505</v>
      </c>
      <c r="C1649" s="115"/>
      <c r="D1649" s="157"/>
      <c r="E1649" s="158" t="s">
        <v>203</v>
      </c>
      <c r="F1649" s="159" t="s">
        <v>203</v>
      </c>
      <c r="G1649" s="159" t="s">
        <v>203</v>
      </c>
      <c r="H1649" s="159" t="s">
        <v>203</v>
      </c>
      <c r="I1649" s="159" t="s">
        <v>203</v>
      </c>
      <c r="J1649" s="160" t="s">
        <v>203</v>
      </c>
    </row>
    <row r="1650" spans="1:10">
      <c r="A1650" s="114"/>
      <c r="B1650" s="115"/>
      <c r="C1650" s="115" t="s">
        <v>506</v>
      </c>
      <c r="D1650" s="157"/>
      <c r="E1650" s="158" t="s">
        <v>203</v>
      </c>
      <c r="F1650" s="159" t="s">
        <v>203</v>
      </c>
      <c r="G1650" s="159" t="s">
        <v>203</v>
      </c>
      <c r="H1650" s="159" t="s">
        <v>203</v>
      </c>
      <c r="I1650" s="159" t="s">
        <v>203</v>
      </c>
      <c r="J1650" s="160" t="s">
        <v>203</v>
      </c>
    </row>
    <row r="1651" spans="1:10">
      <c r="A1651" s="114"/>
      <c r="B1651" s="115"/>
      <c r="C1651" s="115"/>
      <c r="D1651" s="157" t="s">
        <v>551</v>
      </c>
      <c r="E1651" s="158">
        <v>76</v>
      </c>
      <c r="F1651" s="159">
        <v>699.59079999999994</v>
      </c>
      <c r="G1651" s="159">
        <v>0</v>
      </c>
      <c r="H1651" s="159">
        <v>0</v>
      </c>
      <c r="I1651" s="159">
        <v>0</v>
      </c>
      <c r="J1651" s="160">
        <v>0</v>
      </c>
    </row>
    <row r="1652" spans="1:10">
      <c r="A1652" s="114"/>
      <c r="B1652" s="115"/>
      <c r="C1652" s="115"/>
      <c r="D1652" s="157" t="s">
        <v>546</v>
      </c>
      <c r="E1652" s="158">
        <v>5</v>
      </c>
      <c r="F1652" s="159">
        <v>0.51149999999999995</v>
      </c>
      <c r="G1652" s="159">
        <v>0</v>
      </c>
      <c r="H1652" s="159">
        <v>0</v>
      </c>
      <c r="I1652" s="159">
        <v>0</v>
      </c>
      <c r="J1652" s="160">
        <v>0</v>
      </c>
    </row>
    <row r="1653" spans="1:10">
      <c r="A1653" s="114"/>
      <c r="B1653" s="115"/>
      <c r="C1653" s="115"/>
      <c r="D1653" s="157" t="s">
        <v>608</v>
      </c>
      <c r="E1653" s="158">
        <v>4</v>
      </c>
      <c r="F1653" s="159">
        <v>9.0000000000000011E-3</v>
      </c>
      <c r="G1653" s="159">
        <v>0</v>
      </c>
      <c r="H1653" s="159">
        <v>0</v>
      </c>
      <c r="I1653" s="159">
        <v>0</v>
      </c>
      <c r="J1653" s="160">
        <v>0</v>
      </c>
    </row>
    <row r="1654" spans="1:10">
      <c r="A1654" s="114"/>
      <c r="B1654" s="115"/>
      <c r="C1654" s="115"/>
      <c r="D1654" s="157" t="s">
        <v>557</v>
      </c>
      <c r="E1654" s="158">
        <v>5</v>
      </c>
      <c r="F1654" s="159">
        <v>8.1000000000000006E-4</v>
      </c>
      <c r="G1654" s="159">
        <v>2</v>
      </c>
      <c r="H1654" s="159">
        <v>2.6000000000000003E-4</v>
      </c>
      <c r="I1654" s="159">
        <v>0</v>
      </c>
      <c r="J1654" s="160">
        <v>0</v>
      </c>
    </row>
    <row r="1655" spans="1:10">
      <c r="A1655" s="114"/>
      <c r="B1655" s="115"/>
      <c r="C1655" s="115" t="s">
        <v>507</v>
      </c>
      <c r="D1655" s="157"/>
      <c r="E1655" s="158" t="s">
        <v>203</v>
      </c>
      <c r="F1655" s="159" t="s">
        <v>203</v>
      </c>
      <c r="G1655" s="159" t="s">
        <v>203</v>
      </c>
      <c r="H1655" s="159" t="s">
        <v>203</v>
      </c>
      <c r="I1655" s="159" t="s">
        <v>203</v>
      </c>
      <c r="J1655" s="160" t="s">
        <v>203</v>
      </c>
    </row>
    <row r="1656" spans="1:10">
      <c r="A1656" s="114"/>
      <c r="B1656" s="115"/>
      <c r="C1656" s="115"/>
      <c r="D1656" s="157" t="s">
        <v>551</v>
      </c>
      <c r="E1656" s="158">
        <v>187</v>
      </c>
      <c r="F1656" s="159">
        <v>47.094349999999991</v>
      </c>
      <c r="G1656" s="159">
        <v>35</v>
      </c>
      <c r="H1656" s="159">
        <v>3.6080200000000002</v>
      </c>
      <c r="I1656" s="159">
        <v>1</v>
      </c>
      <c r="J1656" s="160">
        <v>8.9999999999999998E-4</v>
      </c>
    </row>
    <row r="1657" spans="1:10">
      <c r="A1657" s="114"/>
      <c r="B1657" s="115"/>
      <c r="C1657" s="115"/>
      <c r="D1657" s="157" t="s">
        <v>550</v>
      </c>
      <c r="E1657" s="158">
        <v>95</v>
      </c>
      <c r="F1657" s="159">
        <v>42.807630000000003</v>
      </c>
      <c r="G1657" s="159">
        <v>2</v>
      </c>
      <c r="H1657" s="159">
        <v>2.035E-2</v>
      </c>
      <c r="I1657" s="159">
        <v>0</v>
      </c>
      <c r="J1657" s="160">
        <v>0</v>
      </c>
    </row>
    <row r="1658" spans="1:10">
      <c r="A1658" s="114"/>
      <c r="B1658" s="115"/>
      <c r="C1658" s="115"/>
      <c r="D1658" s="157" t="s">
        <v>557</v>
      </c>
      <c r="E1658" s="158">
        <v>153</v>
      </c>
      <c r="F1658" s="159">
        <v>28.79729</v>
      </c>
      <c r="G1658" s="159">
        <v>11</v>
      </c>
      <c r="H1658" s="159">
        <v>3.9019999999999992E-2</v>
      </c>
      <c r="I1658" s="159">
        <v>0</v>
      </c>
      <c r="J1658" s="160">
        <v>0</v>
      </c>
    </row>
    <row r="1659" spans="1:10">
      <c r="A1659" s="114"/>
      <c r="B1659" s="115"/>
      <c r="C1659" s="115"/>
      <c r="D1659" s="157" t="s">
        <v>534</v>
      </c>
      <c r="E1659" s="158">
        <v>257</v>
      </c>
      <c r="F1659" s="159">
        <v>22.92117</v>
      </c>
      <c r="G1659" s="159">
        <v>7</v>
      </c>
      <c r="H1659" s="159">
        <v>3.4990000000000007E-2</v>
      </c>
      <c r="I1659" s="159">
        <v>0</v>
      </c>
      <c r="J1659" s="160">
        <v>0</v>
      </c>
    </row>
    <row r="1660" spans="1:10">
      <c r="A1660" s="114"/>
      <c r="B1660" s="115"/>
      <c r="C1660" s="115"/>
      <c r="D1660" s="157" t="s">
        <v>547</v>
      </c>
      <c r="E1660" s="158">
        <v>8</v>
      </c>
      <c r="F1660" s="159">
        <v>19.393650000000001</v>
      </c>
      <c r="G1660" s="159">
        <v>0</v>
      </c>
      <c r="H1660" s="159">
        <v>0</v>
      </c>
      <c r="I1660" s="159">
        <v>0</v>
      </c>
      <c r="J1660" s="160">
        <v>0</v>
      </c>
    </row>
    <row r="1661" spans="1:10">
      <c r="A1661" s="114"/>
      <c r="B1661" s="115"/>
      <c r="C1661" s="115" t="s">
        <v>508</v>
      </c>
      <c r="D1661" s="157"/>
      <c r="E1661" s="158" t="s">
        <v>203</v>
      </c>
      <c r="F1661" s="159" t="s">
        <v>203</v>
      </c>
      <c r="G1661" s="159" t="s">
        <v>203</v>
      </c>
      <c r="H1661" s="159" t="s">
        <v>203</v>
      </c>
      <c r="I1661" s="159" t="s">
        <v>203</v>
      </c>
      <c r="J1661" s="160" t="s">
        <v>203</v>
      </c>
    </row>
    <row r="1662" spans="1:10">
      <c r="A1662" s="114"/>
      <c r="B1662" s="115"/>
      <c r="C1662" s="115"/>
      <c r="D1662" s="157" t="s">
        <v>580</v>
      </c>
      <c r="E1662" s="158">
        <v>175</v>
      </c>
      <c r="F1662" s="159">
        <v>10.706199999999999</v>
      </c>
      <c r="G1662" s="159">
        <v>1</v>
      </c>
      <c r="H1662" s="159">
        <v>1.0999999999999999E-2</v>
      </c>
      <c r="I1662" s="159">
        <v>0</v>
      </c>
      <c r="J1662" s="160">
        <v>0</v>
      </c>
    </row>
    <row r="1663" spans="1:10">
      <c r="A1663" s="114"/>
      <c r="B1663" s="115"/>
      <c r="C1663" s="115"/>
      <c r="D1663" s="157" t="s">
        <v>534</v>
      </c>
      <c r="E1663" s="158">
        <v>232</v>
      </c>
      <c r="F1663" s="159">
        <v>10.188129999999999</v>
      </c>
      <c r="G1663" s="159">
        <v>34</v>
      </c>
      <c r="H1663" s="159">
        <v>0.89559999999999984</v>
      </c>
      <c r="I1663" s="159">
        <v>0</v>
      </c>
      <c r="J1663" s="160">
        <v>0</v>
      </c>
    </row>
    <row r="1664" spans="1:10">
      <c r="A1664" s="114"/>
      <c r="B1664" s="115"/>
      <c r="C1664" s="115"/>
      <c r="D1664" s="157" t="s">
        <v>550</v>
      </c>
      <c r="E1664" s="158">
        <v>132</v>
      </c>
      <c r="F1664" s="159">
        <v>8.514149999999999</v>
      </c>
      <c r="G1664" s="159">
        <v>3</v>
      </c>
      <c r="H1664" s="159">
        <v>4.1200000000000004E-3</v>
      </c>
      <c r="I1664" s="159">
        <v>0</v>
      </c>
      <c r="J1664" s="160">
        <v>0</v>
      </c>
    </row>
    <row r="1665" spans="1:10">
      <c r="A1665" s="114"/>
      <c r="B1665" s="115"/>
      <c r="C1665" s="115"/>
      <c r="D1665" s="157" t="s">
        <v>551</v>
      </c>
      <c r="E1665" s="158">
        <v>129</v>
      </c>
      <c r="F1665" s="159">
        <v>5.8821000000000003</v>
      </c>
      <c r="G1665" s="159">
        <v>24</v>
      </c>
      <c r="H1665" s="159">
        <v>6.3170000000000004E-2</v>
      </c>
      <c r="I1665" s="159">
        <v>0</v>
      </c>
      <c r="J1665" s="160">
        <v>0</v>
      </c>
    </row>
    <row r="1666" spans="1:10">
      <c r="A1666" s="114"/>
      <c r="B1666" s="115"/>
      <c r="C1666" s="115"/>
      <c r="D1666" s="157" t="s">
        <v>557</v>
      </c>
      <c r="E1666" s="158">
        <v>85</v>
      </c>
      <c r="F1666" s="159">
        <v>2.5538600000000011</v>
      </c>
      <c r="G1666" s="159">
        <v>2</v>
      </c>
      <c r="H1666" s="159">
        <v>7.7999999999999999E-4</v>
      </c>
      <c r="I1666" s="159">
        <v>0</v>
      </c>
      <c r="J1666" s="160">
        <v>0</v>
      </c>
    </row>
    <row r="1667" spans="1:10">
      <c r="A1667" s="114"/>
      <c r="B1667" s="115"/>
      <c r="C1667" s="115" t="s">
        <v>509</v>
      </c>
      <c r="D1667" s="157"/>
      <c r="E1667" s="158" t="s">
        <v>203</v>
      </c>
      <c r="F1667" s="159" t="s">
        <v>203</v>
      </c>
      <c r="G1667" s="159" t="s">
        <v>203</v>
      </c>
      <c r="H1667" s="159" t="s">
        <v>203</v>
      </c>
      <c r="I1667" s="159" t="s">
        <v>203</v>
      </c>
      <c r="J1667" s="160" t="s">
        <v>203</v>
      </c>
    </row>
    <row r="1668" spans="1:10">
      <c r="A1668" s="114"/>
      <c r="B1668" s="115"/>
      <c r="C1668" s="115"/>
      <c r="D1668" s="157" t="s">
        <v>551</v>
      </c>
      <c r="E1668" s="158">
        <v>1401</v>
      </c>
      <c r="F1668" s="159">
        <v>1446.8290099999997</v>
      </c>
      <c r="G1668" s="159">
        <v>18</v>
      </c>
      <c r="H1668" s="159">
        <v>2.5469100000000005</v>
      </c>
      <c r="I1668" s="159">
        <v>0</v>
      </c>
      <c r="J1668" s="160">
        <v>0</v>
      </c>
    </row>
    <row r="1669" spans="1:10">
      <c r="A1669" s="114"/>
      <c r="B1669" s="115"/>
      <c r="C1669" s="115"/>
      <c r="D1669" s="157" t="s">
        <v>557</v>
      </c>
      <c r="E1669" s="158">
        <v>1096</v>
      </c>
      <c r="F1669" s="159">
        <v>840.31173000000013</v>
      </c>
      <c r="G1669" s="159">
        <v>6</v>
      </c>
      <c r="H1669" s="159">
        <v>0.12000000000000001</v>
      </c>
      <c r="I1669" s="159">
        <v>0</v>
      </c>
      <c r="J1669" s="160">
        <v>0</v>
      </c>
    </row>
    <row r="1670" spans="1:10">
      <c r="A1670" s="114"/>
      <c r="B1670" s="115"/>
      <c r="C1670" s="115"/>
      <c r="D1670" s="157" t="s">
        <v>554</v>
      </c>
      <c r="E1670" s="158">
        <v>110</v>
      </c>
      <c r="F1670" s="159">
        <v>450.19497999999999</v>
      </c>
      <c r="G1670" s="159">
        <v>0</v>
      </c>
      <c r="H1670" s="159">
        <v>0</v>
      </c>
      <c r="I1670" s="159">
        <v>0</v>
      </c>
      <c r="J1670" s="160">
        <v>0</v>
      </c>
    </row>
    <row r="1671" spans="1:10">
      <c r="A1671" s="114"/>
      <c r="B1671" s="115"/>
      <c r="C1671" s="115"/>
      <c r="D1671" s="157" t="s">
        <v>544</v>
      </c>
      <c r="E1671" s="158">
        <v>708</v>
      </c>
      <c r="F1671" s="159">
        <v>448.51446999999996</v>
      </c>
      <c r="G1671" s="159">
        <v>6</v>
      </c>
      <c r="H1671" s="159">
        <v>1.4162399999999999</v>
      </c>
      <c r="I1671" s="159">
        <v>0</v>
      </c>
      <c r="J1671" s="160">
        <v>0</v>
      </c>
    </row>
    <row r="1672" spans="1:10">
      <c r="A1672" s="114"/>
      <c r="B1672" s="115"/>
      <c r="C1672" s="115"/>
      <c r="D1672" s="157" t="s">
        <v>534</v>
      </c>
      <c r="E1672" s="158">
        <v>1371</v>
      </c>
      <c r="F1672" s="159">
        <v>444.47066999999998</v>
      </c>
      <c r="G1672" s="159">
        <v>0</v>
      </c>
      <c r="H1672" s="159">
        <v>0</v>
      </c>
      <c r="I1672" s="159">
        <v>0</v>
      </c>
      <c r="J1672" s="160">
        <v>0</v>
      </c>
    </row>
    <row r="1673" spans="1:10">
      <c r="A1673" s="114"/>
      <c r="B1673" s="115"/>
      <c r="C1673" s="115" t="s">
        <v>510</v>
      </c>
      <c r="D1673" s="157"/>
      <c r="E1673" s="158" t="s">
        <v>203</v>
      </c>
      <c r="F1673" s="159" t="s">
        <v>203</v>
      </c>
      <c r="G1673" s="159" t="s">
        <v>203</v>
      </c>
      <c r="H1673" s="159" t="s">
        <v>203</v>
      </c>
      <c r="I1673" s="159" t="s">
        <v>203</v>
      </c>
      <c r="J1673" s="160" t="s">
        <v>203</v>
      </c>
    </row>
    <row r="1674" spans="1:10">
      <c r="A1674" s="114"/>
      <c r="B1674" s="115"/>
      <c r="C1674" s="115"/>
      <c r="D1674" s="157" t="s">
        <v>534</v>
      </c>
      <c r="E1674" s="158">
        <v>38</v>
      </c>
      <c r="F1674" s="159">
        <v>484.07273000000015</v>
      </c>
      <c r="G1674" s="159">
        <v>0</v>
      </c>
      <c r="H1674" s="159">
        <v>0</v>
      </c>
      <c r="I1674" s="159">
        <v>0</v>
      </c>
      <c r="J1674" s="160">
        <v>0</v>
      </c>
    </row>
    <row r="1675" spans="1:10">
      <c r="A1675" s="114"/>
      <c r="B1675" s="115"/>
      <c r="C1675" s="115"/>
      <c r="D1675" s="157" t="s">
        <v>550</v>
      </c>
      <c r="E1675" s="158">
        <v>2</v>
      </c>
      <c r="F1675" s="159">
        <v>20.299999999999997</v>
      </c>
      <c r="G1675" s="159">
        <v>0</v>
      </c>
      <c r="H1675" s="159">
        <v>0</v>
      </c>
      <c r="I1675" s="159">
        <v>0</v>
      </c>
      <c r="J1675" s="160">
        <v>0</v>
      </c>
    </row>
    <row r="1676" spans="1:10">
      <c r="A1676" s="114"/>
      <c r="B1676" s="115"/>
      <c r="C1676" s="115"/>
      <c r="D1676" s="157" t="s">
        <v>546</v>
      </c>
      <c r="E1676" s="158">
        <v>3</v>
      </c>
      <c r="F1676" s="159">
        <v>1.3837999999999999</v>
      </c>
      <c r="G1676" s="159">
        <v>0</v>
      </c>
      <c r="H1676" s="159">
        <v>0</v>
      </c>
      <c r="I1676" s="159">
        <v>0</v>
      </c>
      <c r="J1676" s="160">
        <v>0</v>
      </c>
    </row>
    <row r="1677" spans="1:10">
      <c r="A1677" s="114"/>
      <c r="B1677" s="115"/>
      <c r="C1677" s="115"/>
      <c r="D1677" s="157" t="s">
        <v>619</v>
      </c>
      <c r="E1677" s="158">
        <v>5</v>
      </c>
      <c r="F1677" s="159">
        <v>0.33128000000000002</v>
      </c>
      <c r="G1677" s="159">
        <v>0</v>
      </c>
      <c r="H1677" s="159">
        <v>0</v>
      </c>
      <c r="I1677" s="159">
        <v>0</v>
      </c>
      <c r="J1677" s="160">
        <v>0</v>
      </c>
    </row>
    <row r="1678" spans="1:10">
      <c r="A1678" s="114"/>
      <c r="B1678" s="115"/>
      <c r="C1678" s="115"/>
      <c r="D1678" s="157" t="s">
        <v>551</v>
      </c>
      <c r="E1678" s="158">
        <v>1</v>
      </c>
      <c r="F1678" s="159">
        <v>0.06</v>
      </c>
      <c r="G1678" s="159">
        <v>0</v>
      </c>
      <c r="H1678" s="159">
        <v>0</v>
      </c>
      <c r="I1678" s="159">
        <v>0</v>
      </c>
      <c r="J1678" s="160">
        <v>0</v>
      </c>
    </row>
    <row r="1679" spans="1:10">
      <c r="A1679" s="114"/>
      <c r="B1679" s="115"/>
      <c r="C1679" s="115" t="s">
        <v>511</v>
      </c>
      <c r="D1679" s="157"/>
      <c r="E1679" s="158" t="s">
        <v>203</v>
      </c>
      <c r="F1679" s="159" t="s">
        <v>203</v>
      </c>
      <c r="G1679" s="159" t="s">
        <v>203</v>
      </c>
      <c r="H1679" s="159" t="s">
        <v>203</v>
      </c>
      <c r="I1679" s="159" t="s">
        <v>203</v>
      </c>
      <c r="J1679" s="160" t="s">
        <v>203</v>
      </c>
    </row>
    <row r="1680" spans="1:10">
      <c r="A1680" s="114"/>
      <c r="B1680" s="115"/>
      <c r="C1680" s="115"/>
      <c r="D1680" s="157" t="s">
        <v>551</v>
      </c>
      <c r="E1680" s="158">
        <v>3</v>
      </c>
      <c r="F1680" s="159">
        <v>12.4755</v>
      </c>
      <c r="G1680" s="159">
        <v>0</v>
      </c>
      <c r="H1680" s="159">
        <v>0</v>
      </c>
      <c r="I1680" s="159">
        <v>0</v>
      </c>
      <c r="J1680" s="160">
        <v>0</v>
      </c>
    </row>
    <row r="1681" spans="1:10">
      <c r="A1681" s="114"/>
      <c r="B1681" s="115"/>
      <c r="C1681" s="115"/>
      <c r="D1681" s="157" t="s">
        <v>546</v>
      </c>
      <c r="E1681" s="158">
        <v>9</v>
      </c>
      <c r="F1681" s="159">
        <v>2.1976</v>
      </c>
      <c r="G1681" s="159">
        <v>0</v>
      </c>
      <c r="H1681" s="159">
        <v>0</v>
      </c>
      <c r="I1681" s="159">
        <v>0</v>
      </c>
      <c r="J1681" s="160">
        <v>0</v>
      </c>
    </row>
    <row r="1682" spans="1:10">
      <c r="A1682" s="114"/>
      <c r="B1682" s="115"/>
      <c r="C1682" s="115"/>
      <c r="D1682" s="157" t="s">
        <v>550</v>
      </c>
      <c r="E1682" s="158">
        <v>5</v>
      </c>
      <c r="F1682" s="159">
        <v>1.7312599999999998</v>
      </c>
      <c r="G1682" s="159">
        <v>0</v>
      </c>
      <c r="H1682" s="159">
        <v>0</v>
      </c>
      <c r="I1682" s="159">
        <v>0</v>
      </c>
      <c r="J1682" s="160">
        <v>0</v>
      </c>
    </row>
    <row r="1683" spans="1:10">
      <c r="A1683" s="114"/>
      <c r="B1683" s="115"/>
      <c r="C1683" s="115"/>
      <c r="D1683" s="157" t="s">
        <v>534</v>
      </c>
      <c r="E1683" s="158">
        <v>54</v>
      </c>
      <c r="F1683" s="159">
        <v>1.5986199999999999</v>
      </c>
      <c r="G1683" s="159">
        <v>0</v>
      </c>
      <c r="H1683" s="159">
        <v>0</v>
      </c>
      <c r="I1683" s="159">
        <v>0</v>
      </c>
      <c r="J1683" s="160">
        <v>0</v>
      </c>
    </row>
    <row r="1684" spans="1:10">
      <c r="A1684" s="114"/>
      <c r="B1684" s="115"/>
      <c r="C1684" s="115"/>
      <c r="D1684" s="157" t="s">
        <v>557</v>
      </c>
      <c r="E1684" s="158">
        <v>11</v>
      </c>
      <c r="F1684" s="159">
        <v>1.0273800000000002</v>
      </c>
      <c r="G1684" s="159">
        <v>0</v>
      </c>
      <c r="H1684" s="159">
        <v>0</v>
      </c>
      <c r="I1684" s="159">
        <v>0</v>
      </c>
      <c r="J1684" s="160">
        <v>0</v>
      </c>
    </row>
    <row r="1685" spans="1:10">
      <c r="A1685" s="114"/>
      <c r="B1685" s="115"/>
      <c r="C1685" s="115" t="s">
        <v>512</v>
      </c>
      <c r="D1685" s="157"/>
      <c r="E1685" s="158" t="s">
        <v>203</v>
      </c>
      <c r="F1685" s="159" t="s">
        <v>203</v>
      </c>
      <c r="G1685" s="159" t="s">
        <v>203</v>
      </c>
      <c r="H1685" s="159" t="s">
        <v>203</v>
      </c>
      <c r="I1685" s="159" t="s">
        <v>203</v>
      </c>
      <c r="J1685" s="160" t="s">
        <v>203</v>
      </c>
    </row>
    <row r="1686" spans="1:10">
      <c r="A1686" s="114"/>
      <c r="B1686" s="115"/>
      <c r="C1686" s="115"/>
      <c r="D1686" s="157" t="s">
        <v>544</v>
      </c>
      <c r="E1686" s="158">
        <v>9</v>
      </c>
      <c r="F1686" s="159">
        <v>28.881</v>
      </c>
      <c r="G1686" s="159">
        <v>0</v>
      </c>
      <c r="H1686" s="159">
        <v>0</v>
      </c>
      <c r="I1686" s="159">
        <v>0</v>
      </c>
      <c r="J1686" s="160">
        <v>0</v>
      </c>
    </row>
    <row r="1687" spans="1:10">
      <c r="A1687" s="114"/>
      <c r="B1687" s="115"/>
      <c r="C1687" s="115"/>
      <c r="D1687" s="157" t="s">
        <v>546</v>
      </c>
      <c r="E1687" s="158">
        <v>14</v>
      </c>
      <c r="F1687" s="159">
        <v>26.856959999999997</v>
      </c>
      <c r="G1687" s="159">
        <v>0</v>
      </c>
      <c r="H1687" s="159">
        <v>0</v>
      </c>
      <c r="I1687" s="159">
        <v>0</v>
      </c>
      <c r="J1687" s="160">
        <v>0</v>
      </c>
    </row>
    <row r="1688" spans="1:10">
      <c r="A1688" s="114"/>
      <c r="B1688" s="115"/>
      <c r="C1688" s="115"/>
      <c r="D1688" s="157" t="s">
        <v>551</v>
      </c>
      <c r="E1688" s="158">
        <v>2</v>
      </c>
      <c r="F1688" s="159">
        <v>3.3</v>
      </c>
      <c r="G1688" s="159">
        <v>0</v>
      </c>
      <c r="H1688" s="159">
        <v>0</v>
      </c>
      <c r="I1688" s="159">
        <v>0</v>
      </c>
      <c r="J1688" s="160">
        <v>0</v>
      </c>
    </row>
    <row r="1689" spans="1:10">
      <c r="A1689" s="114"/>
      <c r="B1689" s="115"/>
      <c r="C1689" s="115"/>
      <c r="D1689" s="157" t="s">
        <v>567</v>
      </c>
      <c r="E1689" s="158">
        <v>1</v>
      </c>
      <c r="F1689" s="159">
        <v>1</v>
      </c>
      <c r="G1689" s="159">
        <v>0</v>
      </c>
      <c r="H1689" s="159">
        <v>0</v>
      </c>
      <c r="I1689" s="159">
        <v>0</v>
      </c>
      <c r="J1689" s="160">
        <v>0</v>
      </c>
    </row>
    <row r="1690" spans="1:10">
      <c r="A1690" s="114"/>
      <c r="B1690" s="115"/>
      <c r="C1690" s="115"/>
      <c r="D1690" s="157" t="s">
        <v>553</v>
      </c>
      <c r="E1690" s="158">
        <v>1</v>
      </c>
      <c r="F1690" s="159">
        <v>0.90779999999999994</v>
      </c>
      <c r="G1690" s="159">
        <v>0</v>
      </c>
      <c r="H1690" s="159">
        <v>0</v>
      </c>
      <c r="I1690" s="159">
        <v>0</v>
      </c>
      <c r="J1690" s="160">
        <v>0</v>
      </c>
    </row>
    <row r="1691" spans="1:10">
      <c r="A1691" s="114"/>
      <c r="B1691" s="115"/>
      <c r="C1691" s="115" t="s">
        <v>513</v>
      </c>
      <c r="D1691" s="157"/>
      <c r="E1691" s="158" t="s">
        <v>203</v>
      </c>
      <c r="F1691" s="159" t="s">
        <v>203</v>
      </c>
      <c r="G1691" s="159" t="s">
        <v>203</v>
      </c>
      <c r="H1691" s="159" t="s">
        <v>203</v>
      </c>
      <c r="I1691" s="159" t="s">
        <v>203</v>
      </c>
      <c r="J1691" s="160" t="s">
        <v>203</v>
      </c>
    </row>
    <row r="1692" spans="1:10">
      <c r="A1692" s="114"/>
      <c r="B1692" s="115"/>
      <c r="C1692" s="115"/>
      <c r="D1692" s="157" t="s">
        <v>551</v>
      </c>
      <c r="E1692" s="158">
        <v>1120</v>
      </c>
      <c r="F1692" s="159">
        <v>5048.9862700000067</v>
      </c>
      <c r="G1692" s="159">
        <v>11</v>
      </c>
      <c r="H1692" s="159">
        <v>5.8916999999999993</v>
      </c>
      <c r="I1692" s="159">
        <v>0</v>
      </c>
      <c r="J1692" s="160">
        <v>0</v>
      </c>
    </row>
    <row r="1693" spans="1:10">
      <c r="A1693" s="114"/>
      <c r="B1693" s="115"/>
      <c r="C1693" s="115"/>
      <c r="D1693" s="157" t="s">
        <v>553</v>
      </c>
      <c r="E1693" s="158">
        <v>215</v>
      </c>
      <c r="F1693" s="159">
        <v>851.57183999999995</v>
      </c>
      <c r="G1693" s="159">
        <v>5</v>
      </c>
      <c r="H1693" s="159">
        <v>0.47000000000000003</v>
      </c>
      <c r="I1693" s="159">
        <v>0</v>
      </c>
      <c r="J1693" s="160">
        <v>0</v>
      </c>
    </row>
    <row r="1694" spans="1:10">
      <c r="A1694" s="114"/>
      <c r="B1694" s="115"/>
      <c r="C1694" s="115"/>
      <c r="D1694" s="157" t="s">
        <v>544</v>
      </c>
      <c r="E1694" s="158">
        <v>825</v>
      </c>
      <c r="F1694" s="159">
        <v>300.71489000000003</v>
      </c>
      <c r="G1694" s="159">
        <v>4</v>
      </c>
      <c r="H1694" s="159">
        <v>0.31256</v>
      </c>
      <c r="I1694" s="159">
        <v>0</v>
      </c>
      <c r="J1694" s="160">
        <v>0</v>
      </c>
    </row>
    <row r="1695" spans="1:10">
      <c r="A1695" s="114"/>
      <c r="B1695" s="115"/>
      <c r="C1695" s="115"/>
      <c r="D1695" s="157" t="s">
        <v>534</v>
      </c>
      <c r="E1695" s="158">
        <v>400</v>
      </c>
      <c r="F1695" s="159">
        <v>250.69933999999995</v>
      </c>
      <c r="G1695" s="159">
        <v>2</v>
      </c>
      <c r="H1695" s="159">
        <v>1.5679999999999999E-2</v>
      </c>
      <c r="I1695" s="159">
        <v>0</v>
      </c>
      <c r="J1695" s="160">
        <v>0</v>
      </c>
    </row>
    <row r="1696" spans="1:10">
      <c r="A1696" s="114"/>
      <c r="B1696" s="115"/>
      <c r="C1696" s="115"/>
      <c r="D1696" s="157" t="s">
        <v>554</v>
      </c>
      <c r="E1696" s="158">
        <v>70</v>
      </c>
      <c r="F1696" s="159">
        <v>224.4735</v>
      </c>
      <c r="G1696" s="159">
        <v>0</v>
      </c>
      <c r="H1696" s="159">
        <v>0</v>
      </c>
      <c r="I1696" s="159">
        <v>0</v>
      </c>
      <c r="J1696" s="160">
        <v>0</v>
      </c>
    </row>
    <row r="1697" spans="1:10">
      <c r="A1697" s="114"/>
      <c r="B1697" s="115" t="s">
        <v>514</v>
      </c>
      <c r="C1697" s="115"/>
      <c r="D1697" s="157"/>
      <c r="E1697" s="158" t="s">
        <v>203</v>
      </c>
      <c r="F1697" s="159" t="s">
        <v>203</v>
      </c>
      <c r="G1697" s="159" t="s">
        <v>203</v>
      </c>
      <c r="H1697" s="159" t="s">
        <v>203</v>
      </c>
      <c r="I1697" s="159" t="s">
        <v>203</v>
      </c>
      <c r="J1697" s="160" t="s">
        <v>203</v>
      </c>
    </row>
    <row r="1698" spans="1:10">
      <c r="A1698" s="114"/>
      <c r="B1698" s="115"/>
      <c r="C1698" s="115" t="s">
        <v>515</v>
      </c>
      <c r="D1698" s="157"/>
      <c r="E1698" s="158" t="s">
        <v>203</v>
      </c>
      <c r="F1698" s="159" t="s">
        <v>203</v>
      </c>
      <c r="G1698" s="159" t="s">
        <v>203</v>
      </c>
      <c r="H1698" s="159" t="s">
        <v>203</v>
      </c>
      <c r="I1698" s="159" t="s">
        <v>203</v>
      </c>
      <c r="J1698" s="160" t="s">
        <v>203</v>
      </c>
    </row>
    <row r="1699" spans="1:10">
      <c r="A1699" s="114"/>
      <c r="B1699" s="115"/>
      <c r="C1699" s="115"/>
      <c r="D1699" s="157" t="s">
        <v>551</v>
      </c>
      <c r="E1699" s="158">
        <v>4771</v>
      </c>
      <c r="F1699" s="159">
        <v>17401.067099999986</v>
      </c>
      <c r="G1699" s="159">
        <v>129</v>
      </c>
      <c r="H1699" s="159">
        <v>4.5653200000000007</v>
      </c>
      <c r="I1699" s="159">
        <v>5</v>
      </c>
      <c r="J1699" s="160">
        <v>3.1690000000000003E-2</v>
      </c>
    </row>
    <row r="1700" spans="1:10">
      <c r="A1700" s="114"/>
      <c r="B1700" s="115"/>
      <c r="C1700" s="115"/>
      <c r="D1700" s="157" t="s">
        <v>547</v>
      </c>
      <c r="E1700" s="158">
        <v>794</v>
      </c>
      <c r="F1700" s="159">
        <v>450.2727800000003</v>
      </c>
      <c r="G1700" s="159">
        <v>14</v>
      </c>
      <c r="H1700" s="159">
        <v>2.5249999999999998E-2</v>
      </c>
      <c r="I1700" s="159">
        <v>0</v>
      </c>
      <c r="J1700" s="160">
        <v>0</v>
      </c>
    </row>
    <row r="1701" spans="1:10">
      <c r="A1701" s="114"/>
      <c r="B1701" s="115"/>
      <c r="C1701" s="115"/>
      <c r="D1701" s="157" t="s">
        <v>557</v>
      </c>
      <c r="E1701" s="158">
        <v>282</v>
      </c>
      <c r="F1701" s="159">
        <v>126.54920000000001</v>
      </c>
      <c r="G1701" s="159">
        <v>3</v>
      </c>
      <c r="H1701" s="159">
        <v>0.12403000000000002</v>
      </c>
      <c r="I1701" s="159">
        <v>0</v>
      </c>
      <c r="J1701" s="160">
        <v>0</v>
      </c>
    </row>
    <row r="1702" spans="1:10">
      <c r="A1702" s="114"/>
      <c r="B1702" s="115"/>
      <c r="C1702" s="115"/>
      <c r="D1702" s="157" t="s">
        <v>570</v>
      </c>
      <c r="E1702" s="158">
        <v>30</v>
      </c>
      <c r="F1702" s="159">
        <v>115.97714000000002</v>
      </c>
      <c r="G1702" s="159">
        <v>0</v>
      </c>
      <c r="H1702" s="159">
        <v>0</v>
      </c>
      <c r="I1702" s="159">
        <v>0</v>
      </c>
      <c r="J1702" s="160">
        <v>0</v>
      </c>
    </row>
    <row r="1703" spans="1:10">
      <c r="A1703" s="114"/>
      <c r="B1703" s="115"/>
      <c r="C1703" s="115"/>
      <c r="D1703" s="157" t="s">
        <v>546</v>
      </c>
      <c r="E1703" s="158">
        <v>216</v>
      </c>
      <c r="F1703" s="159">
        <v>65.894900000000007</v>
      </c>
      <c r="G1703" s="159">
        <v>14</v>
      </c>
      <c r="H1703" s="159">
        <v>5.1809999999999995E-2</v>
      </c>
      <c r="I1703" s="159">
        <v>0</v>
      </c>
      <c r="J1703" s="160">
        <v>0</v>
      </c>
    </row>
    <row r="1704" spans="1:10">
      <c r="A1704" s="114"/>
      <c r="B1704" s="115"/>
      <c r="C1704" s="115" t="s">
        <v>516</v>
      </c>
      <c r="D1704" s="157"/>
      <c r="E1704" s="158" t="s">
        <v>203</v>
      </c>
      <c r="F1704" s="159" t="s">
        <v>203</v>
      </c>
      <c r="G1704" s="159" t="s">
        <v>203</v>
      </c>
      <c r="H1704" s="159" t="s">
        <v>203</v>
      </c>
      <c r="I1704" s="159" t="s">
        <v>203</v>
      </c>
      <c r="J1704" s="160" t="s">
        <v>203</v>
      </c>
    </row>
    <row r="1705" spans="1:10">
      <c r="A1705" s="114"/>
      <c r="B1705" s="115"/>
      <c r="C1705" s="115"/>
      <c r="D1705" s="157" t="s">
        <v>551</v>
      </c>
      <c r="E1705" s="158">
        <v>88112</v>
      </c>
      <c r="F1705" s="159">
        <v>75663.463830000037</v>
      </c>
      <c r="G1705" s="159">
        <v>1290</v>
      </c>
      <c r="H1705" s="159">
        <v>170.03589000000008</v>
      </c>
      <c r="I1705" s="159">
        <v>4</v>
      </c>
      <c r="J1705" s="160">
        <v>1.9428999999999998</v>
      </c>
    </row>
    <row r="1706" spans="1:10">
      <c r="A1706" s="114"/>
      <c r="B1706" s="115"/>
      <c r="C1706" s="115"/>
      <c r="D1706" s="157" t="s">
        <v>547</v>
      </c>
      <c r="E1706" s="158">
        <v>9542</v>
      </c>
      <c r="F1706" s="159">
        <v>24718.282570000021</v>
      </c>
      <c r="G1706" s="159">
        <v>62</v>
      </c>
      <c r="H1706" s="159">
        <v>49.600909999999999</v>
      </c>
      <c r="I1706" s="159">
        <v>0</v>
      </c>
      <c r="J1706" s="160">
        <v>0</v>
      </c>
    </row>
    <row r="1707" spans="1:10">
      <c r="A1707" s="114"/>
      <c r="B1707" s="115"/>
      <c r="C1707" s="115"/>
      <c r="D1707" s="157" t="s">
        <v>554</v>
      </c>
      <c r="E1707" s="158">
        <v>5779</v>
      </c>
      <c r="F1707" s="159">
        <v>10781.91216</v>
      </c>
      <c r="G1707" s="159">
        <v>73</v>
      </c>
      <c r="H1707" s="159">
        <v>45.659029999999994</v>
      </c>
      <c r="I1707" s="159">
        <v>0</v>
      </c>
      <c r="J1707" s="160">
        <v>0</v>
      </c>
    </row>
    <row r="1708" spans="1:10">
      <c r="A1708" s="114"/>
      <c r="B1708" s="115"/>
      <c r="C1708" s="115"/>
      <c r="D1708" s="157" t="s">
        <v>567</v>
      </c>
      <c r="E1708" s="158">
        <v>1275</v>
      </c>
      <c r="F1708" s="159">
        <v>6257.686099999999</v>
      </c>
      <c r="G1708" s="159">
        <v>33</v>
      </c>
      <c r="H1708" s="159">
        <v>1.3090700000000002</v>
      </c>
      <c r="I1708" s="159">
        <v>0</v>
      </c>
      <c r="J1708" s="160">
        <v>0</v>
      </c>
    </row>
    <row r="1709" spans="1:10">
      <c r="A1709" s="114"/>
      <c r="B1709" s="115"/>
      <c r="C1709" s="115"/>
      <c r="D1709" s="157" t="s">
        <v>548</v>
      </c>
      <c r="E1709" s="158">
        <v>1325</v>
      </c>
      <c r="F1709" s="159">
        <v>4490.8653799999993</v>
      </c>
      <c r="G1709" s="159">
        <v>51</v>
      </c>
      <c r="H1709" s="159">
        <v>1.0175999999999998</v>
      </c>
      <c r="I1709" s="159">
        <v>0</v>
      </c>
      <c r="J1709" s="160">
        <v>0</v>
      </c>
    </row>
    <row r="1710" spans="1:10">
      <c r="A1710" s="114"/>
      <c r="B1710" s="115"/>
      <c r="C1710" s="115" t="s">
        <v>517</v>
      </c>
      <c r="D1710" s="157"/>
      <c r="E1710" s="158" t="s">
        <v>203</v>
      </c>
      <c r="F1710" s="159" t="s">
        <v>203</v>
      </c>
      <c r="G1710" s="159" t="s">
        <v>203</v>
      </c>
      <c r="H1710" s="159" t="s">
        <v>203</v>
      </c>
      <c r="I1710" s="159" t="s">
        <v>203</v>
      </c>
      <c r="J1710" s="160" t="s">
        <v>203</v>
      </c>
    </row>
    <row r="1711" spans="1:10">
      <c r="A1711" s="114"/>
      <c r="B1711" s="115"/>
      <c r="C1711" s="115"/>
      <c r="D1711" s="157" t="s">
        <v>548</v>
      </c>
      <c r="E1711" s="158">
        <v>3728</v>
      </c>
      <c r="F1711" s="159">
        <v>15748.55027000002</v>
      </c>
      <c r="G1711" s="159">
        <v>43</v>
      </c>
      <c r="H1711" s="159">
        <v>77.928300000000007</v>
      </c>
      <c r="I1711" s="159">
        <v>0</v>
      </c>
      <c r="J1711" s="160">
        <v>0</v>
      </c>
    </row>
    <row r="1712" spans="1:10">
      <c r="A1712" s="114"/>
      <c r="B1712" s="115"/>
      <c r="C1712" s="115"/>
      <c r="D1712" s="157" t="s">
        <v>551</v>
      </c>
      <c r="E1712" s="158">
        <v>11540</v>
      </c>
      <c r="F1712" s="159">
        <v>5726.4749000000029</v>
      </c>
      <c r="G1712" s="159">
        <v>559</v>
      </c>
      <c r="H1712" s="159">
        <v>34.092169999999996</v>
      </c>
      <c r="I1712" s="159">
        <v>7</v>
      </c>
      <c r="J1712" s="160">
        <v>11.6816</v>
      </c>
    </row>
    <row r="1713" spans="1:10">
      <c r="A1713" s="114"/>
      <c r="B1713" s="115"/>
      <c r="C1713" s="115"/>
      <c r="D1713" s="157" t="s">
        <v>554</v>
      </c>
      <c r="E1713" s="158">
        <v>1889</v>
      </c>
      <c r="F1713" s="159">
        <v>5258.0098600000019</v>
      </c>
      <c r="G1713" s="159">
        <v>27</v>
      </c>
      <c r="H1713" s="159">
        <v>22.322980000000001</v>
      </c>
      <c r="I1713" s="159">
        <v>1</v>
      </c>
      <c r="J1713" s="160">
        <v>1.1000000000000001</v>
      </c>
    </row>
    <row r="1714" spans="1:10">
      <c r="A1714" s="114"/>
      <c r="B1714" s="115"/>
      <c r="C1714" s="115"/>
      <c r="D1714" s="157" t="s">
        <v>547</v>
      </c>
      <c r="E1714" s="158">
        <v>1426</v>
      </c>
      <c r="F1714" s="159">
        <v>3950.0998899999995</v>
      </c>
      <c r="G1714" s="159">
        <v>17</v>
      </c>
      <c r="H1714" s="159">
        <v>23.096320000000002</v>
      </c>
      <c r="I1714" s="159">
        <v>1</v>
      </c>
      <c r="J1714" s="160">
        <v>2.5944000000000003</v>
      </c>
    </row>
    <row r="1715" spans="1:10">
      <c r="A1715" s="114"/>
      <c r="B1715" s="115"/>
      <c r="C1715" s="115"/>
      <c r="D1715" s="157" t="s">
        <v>567</v>
      </c>
      <c r="E1715" s="158">
        <v>327</v>
      </c>
      <c r="F1715" s="159">
        <v>2650.4079000000002</v>
      </c>
      <c r="G1715" s="159">
        <v>2</v>
      </c>
      <c r="H1715" s="159">
        <v>8.4000000000000012E-3</v>
      </c>
      <c r="I1715" s="159">
        <v>0</v>
      </c>
      <c r="J1715" s="160">
        <v>0</v>
      </c>
    </row>
    <row r="1716" spans="1:10">
      <c r="A1716" s="114"/>
      <c r="B1716" s="115"/>
      <c r="C1716" s="115" t="s">
        <v>518</v>
      </c>
      <c r="D1716" s="157"/>
      <c r="E1716" s="158" t="s">
        <v>203</v>
      </c>
      <c r="F1716" s="159" t="s">
        <v>203</v>
      </c>
      <c r="G1716" s="159" t="s">
        <v>203</v>
      </c>
      <c r="H1716" s="159" t="s">
        <v>203</v>
      </c>
      <c r="I1716" s="159" t="s">
        <v>203</v>
      </c>
      <c r="J1716" s="160" t="s">
        <v>203</v>
      </c>
    </row>
    <row r="1717" spans="1:10">
      <c r="A1717" s="114"/>
      <c r="B1717" s="115"/>
      <c r="C1717" s="115"/>
      <c r="D1717" s="157" t="s">
        <v>551</v>
      </c>
      <c r="E1717" s="158">
        <v>12855</v>
      </c>
      <c r="F1717" s="159">
        <v>13112.564260000001</v>
      </c>
      <c r="G1717" s="159">
        <v>25</v>
      </c>
      <c r="H1717" s="159">
        <v>1.2349599999999998</v>
      </c>
      <c r="I1717" s="159">
        <v>0</v>
      </c>
      <c r="J1717" s="160">
        <v>0</v>
      </c>
    </row>
    <row r="1718" spans="1:10">
      <c r="A1718" s="114"/>
      <c r="B1718" s="115"/>
      <c r="C1718" s="115"/>
      <c r="D1718" s="157" t="s">
        <v>590</v>
      </c>
      <c r="E1718" s="158">
        <v>59</v>
      </c>
      <c r="F1718" s="159">
        <v>1791.9960100000003</v>
      </c>
      <c r="G1718" s="159">
        <v>0</v>
      </c>
      <c r="H1718" s="159">
        <v>0</v>
      </c>
      <c r="I1718" s="159">
        <v>0</v>
      </c>
      <c r="J1718" s="160">
        <v>0</v>
      </c>
    </row>
    <row r="1719" spans="1:10">
      <c r="A1719" s="114"/>
      <c r="B1719" s="115"/>
      <c r="C1719" s="115"/>
      <c r="D1719" s="157" t="s">
        <v>576</v>
      </c>
      <c r="E1719" s="158">
        <v>54</v>
      </c>
      <c r="F1719" s="159">
        <v>402.27679999999998</v>
      </c>
      <c r="G1719" s="159">
        <v>1</v>
      </c>
      <c r="H1719" s="159">
        <v>6.9000000000000006E-2</v>
      </c>
      <c r="I1719" s="159">
        <v>0</v>
      </c>
      <c r="J1719" s="160">
        <v>0</v>
      </c>
    </row>
    <row r="1720" spans="1:10">
      <c r="A1720" s="114"/>
      <c r="B1720" s="115"/>
      <c r="C1720" s="115"/>
      <c r="D1720" s="157" t="s">
        <v>570</v>
      </c>
      <c r="E1720" s="158">
        <v>331</v>
      </c>
      <c r="F1720" s="159">
        <v>316.48111000000006</v>
      </c>
      <c r="G1720" s="159">
        <v>0</v>
      </c>
      <c r="H1720" s="159">
        <v>0</v>
      </c>
      <c r="I1720" s="159">
        <v>0</v>
      </c>
      <c r="J1720" s="160">
        <v>0</v>
      </c>
    </row>
    <row r="1721" spans="1:10">
      <c r="A1721" s="114"/>
      <c r="B1721" s="115"/>
      <c r="C1721" s="115"/>
      <c r="D1721" s="157" t="s">
        <v>554</v>
      </c>
      <c r="E1721" s="158">
        <v>296</v>
      </c>
      <c r="F1721" s="159">
        <v>286.69688000000002</v>
      </c>
      <c r="G1721" s="159">
        <v>4</v>
      </c>
      <c r="H1721" s="159">
        <v>0.1555</v>
      </c>
      <c r="I1721" s="159">
        <v>0</v>
      </c>
      <c r="J1721" s="160">
        <v>0</v>
      </c>
    </row>
    <row r="1722" spans="1:10">
      <c r="A1722" s="114"/>
      <c r="B1722" s="115"/>
      <c r="C1722" s="115" t="s">
        <v>519</v>
      </c>
      <c r="D1722" s="157"/>
      <c r="E1722" s="158" t="s">
        <v>203</v>
      </c>
      <c r="F1722" s="159" t="s">
        <v>203</v>
      </c>
      <c r="G1722" s="159" t="s">
        <v>203</v>
      </c>
      <c r="H1722" s="159" t="s">
        <v>203</v>
      </c>
      <c r="I1722" s="159" t="s">
        <v>203</v>
      </c>
      <c r="J1722" s="160" t="s">
        <v>203</v>
      </c>
    </row>
    <row r="1723" spans="1:10">
      <c r="A1723" s="114"/>
      <c r="B1723" s="115"/>
      <c r="C1723" s="115"/>
      <c r="D1723" s="157" t="s">
        <v>534</v>
      </c>
      <c r="E1723" s="158">
        <v>144</v>
      </c>
      <c r="F1723" s="159">
        <v>6875.4541700000009</v>
      </c>
      <c r="G1723" s="159">
        <v>1</v>
      </c>
      <c r="H1723" s="159">
        <v>44.198039999999999</v>
      </c>
      <c r="I1723" s="159">
        <v>0</v>
      </c>
      <c r="J1723" s="160">
        <v>0</v>
      </c>
    </row>
    <row r="1724" spans="1:10">
      <c r="A1724" s="114"/>
      <c r="B1724" s="115"/>
      <c r="C1724" s="115"/>
      <c r="D1724" s="157" t="s">
        <v>551</v>
      </c>
      <c r="E1724" s="158">
        <v>1586</v>
      </c>
      <c r="F1724" s="159">
        <v>5061.2159900000015</v>
      </c>
      <c r="G1724" s="159">
        <v>2</v>
      </c>
      <c r="H1724" s="159">
        <v>7.2999999999999996E-4</v>
      </c>
      <c r="I1724" s="159">
        <v>0</v>
      </c>
      <c r="J1724" s="160">
        <v>0</v>
      </c>
    </row>
    <row r="1725" spans="1:10">
      <c r="A1725" s="114"/>
      <c r="B1725" s="115"/>
      <c r="C1725" s="115"/>
      <c r="D1725" s="157" t="s">
        <v>550</v>
      </c>
      <c r="E1725" s="158">
        <v>111</v>
      </c>
      <c r="F1725" s="159">
        <v>1416.2419499999999</v>
      </c>
      <c r="G1725" s="159">
        <v>0</v>
      </c>
      <c r="H1725" s="159">
        <v>0</v>
      </c>
      <c r="I1725" s="159">
        <v>0</v>
      </c>
      <c r="J1725" s="160">
        <v>0</v>
      </c>
    </row>
    <row r="1726" spans="1:10">
      <c r="A1726" s="114"/>
      <c r="B1726" s="115"/>
      <c r="C1726" s="115"/>
      <c r="D1726" s="157" t="s">
        <v>540</v>
      </c>
      <c r="E1726" s="158">
        <v>104</v>
      </c>
      <c r="F1726" s="159">
        <v>1037.3969099999999</v>
      </c>
      <c r="G1726" s="159">
        <v>3</v>
      </c>
      <c r="H1726" s="159">
        <v>13.303600000000001</v>
      </c>
      <c r="I1726" s="159">
        <v>0</v>
      </c>
      <c r="J1726" s="160">
        <v>0</v>
      </c>
    </row>
    <row r="1727" spans="1:10">
      <c r="A1727" s="114"/>
      <c r="B1727" s="115"/>
      <c r="C1727" s="115"/>
      <c r="D1727" s="157" t="s">
        <v>546</v>
      </c>
      <c r="E1727" s="158">
        <v>132</v>
      </c>
      <c r="F1727" s="159">
        <v>343.86810999999994</v>
      </c>
      <c r="G1727" s="159">
        <v>0</v>
      </c>
      <c r="H1727" s="159">
        <v>0</v>
      </c>
      <c r="I1727" s="159">
        <v>0</v>
      </c>
      <c r="J1727" s="160">
        <v>0</v>
      </c>
    </row>
    <row r="1728" spans="1:10">
      <c r="A1728" s="114"/>
      <c r="B1728" s="115"/>
      <c r="C1728" s="115" t="s">
        <v>520</v>
      </c>
      <c r="D1728" s="157"/>
      <c r="E1728" s="158" t="s">
        <v>203</v>
      </c>
      <c r="F1728" s="159" t="s">
        <v>203</v>
      </c>
      <c r="G1728" s="159" t="s">
        <v>203</v>
      </c>
      <c r="H1728" s="159" t="s">
        <v>203</v>
      </c>
      <c r="I1728" s="159" t="s">
        <v>203</v>
      </c>
      <c r="J1728" s="160" t="s">
        <v>203</v>
      </c>
    </row>
    <row r="1729" spans="1:10">
      <c r="A1729" s="114"/>
      <c r="B1729" s="115"/>
      <c r="C1729" s="115"/>
      <c r="D1729" s="157" t="s">
        <v>551</v>
      </c>
      <c r="E1729" s="158">
        <v>2802</v>
      </c>
      <c r="F1729" s="159">
        <v>9200.8169300000027</v>
      </c>
      <c r="G1729" s="159">
        <v>5</v>
      </c>
      <c r="H1729" s="159">
        <v>1.146E-2</v>
      </c>
      <c r="I1729" s="159">
        <v>0</v>
      </c>
      <c r="J1729" s="160">
        <v>0</v>
      </c>
    </row>
    <row r="1730" spans="1:10">
      <c r="A1730" s="114"/>
      <c r="B1730" s="115"/>
      <c r="C1730" s="115"/>
      <c r="D1730" s="157" t="s">
        <v>562</v>
      </c>
      <c r="E1730" s="158">
        <v>65</v>
      </c>
      <c r="F1730" s="159">
        <v>1831.8230000000003</v>
      </c>
      <c r="G1730" s="159">
        <v>0</v>
      </c>
      <c r="H1730" s="159">
        <v>0</v>
      </c>
      <c r="I1730" s="159">
        <v>0</v>
      </c>
      <c r="J1730" s="160">
        <v>0</v>
      </c>
    </row>
    <row r="1731" spans="1:10">
      <c r="A1731" s="114"/>
      <c r="B1731" s="115"/>
      <c r="C1731" s="115"/>
      <c r="D1731" s="157" t="s">
        <v>567</v>
      </c>
      <c r="E1731" s="158">
        <v>168</v>
      </c>
      <c r="F1731" s="159">
        <v>1052.2257699999998</v>
      </c>
      <c r="G1731" s="159">
        <v>0</v>
      </c>
      <c r="H1731" s="159">
        <v>0</v>
      </c>
      <c r="I1731" s="159">
        <v>0</v>
      </c>
      <c r="J1731" s="160">
        <v>0</v>
      </c>
    </row>
    <row r="1732" spans="1:10">
      <c r="A1732" s="114"/>
      <c r="B1732" s="115"/>
      <c r="C1732" s="115"/>
      <c r="D1732" s="157" t="s">
        <v>557</v>
      </c>
      <c r="E1732" s="158">
        <v>117</v>
      </c>
      <c r="F1732" s="159">
        <v>848.86645999999985</v>
      </c>
      <c r="G1732" s="159">
        <v>0</v>
      </c>
      <c r="H1732" s="159">
        <v>0</v>
      </c>
      <c r="I1732" s="159">
        <v>0</v>
      </c>
      <c r="J1732" s="160">
        <v>0</v>
      </c>
    </row>
    <row r="1733" spans="1:10">
      <c r="A1733" s="114"/>
      <c r="B1733" s="115"/>
      <c r="C1733" s="115"/>
      <c r="D1733" s="157" t="s">
        <v>553</v>
      </c>
      <c r="E1733" s="158">
        <v>101</v>
      </c>
      <c r="F1733" s="159">
        <v>386.51897999999994</v>
      </c>
      <c r="G1733" s="159">
        <v>0</v>
      </c>
      <c r="H1733" s="159">
        <v>0</v>
      </c>
      <c r="I1733" s="159">
        <v>0</v>
      </c>
      <c r="J1733" s="160">
        <v>0</v>
      </c>
    </row>
    <row r="1734" spans="1:10">
      <c r="A1734" s="114"/>
      <c r="B1734" s="115"/>
      <c r="C1734" s="115" t="s">
        <v>521</v>
      </c>
      <c r="D1734" s="157"/>
      <c r="E1734" s="158" t="s">
        <v>203</v>
      </c>
      <c r="F1734" s="159" t="s">
        <v>203</v>
      </c>
      <c r="G1734" s="159" t="s">
        <v>203</v>
      </c>
      <c r="H1734" s="159" t="s">
        <v>203</v>
      </c>
      <c r="I1734" s="159" t="s">
        <v>203</v>
      </c>
      <c r="J1734" s="160" t="s">
        <v>203</v>
      </c>
    </row>
    <row r="1735" spans="1:10">
      <c r="A1735" s="114"/>
      <c r="B1735" s="115"/>
      <c r="C1735" s="115"/>
      <c r="D1735" s="157" t="s">
        <v>551</v>
      </c>
      <c r="E1735" s="158">
        <v>296</v>
      </c>
      <c r="F1735" s="159">
        <v>126.96342000000001</v>
      </c>
      <c r="G1735" s="159">
        <v>0</v>
      </c>
      <c r="H1735" s="159">
        <v>0</v>
      </c>
      <c r="I1735" s="159">
        <v>0</v>
      </c>
      <c r="J1735" s="160">
        <v>0</v>
      </c>
    </row>
    <row r="1736" spans="1:10">
      <c r="A1736" s="114"/>
      <c r="B1736" s="115"/>
      <c r="C1736" s="115"/>
      <c r="D1736" s="157" t="s">
        <v>562</v>
      </c>
      <c r="E1736" s="158">
        <v>4</v>
      </c>
      <c r="F1736" s="159">
        <v>1.3520000000000001</v>
      </c>
      <c r="G1736" s="159">
        <v>0</v>
      </c>
      <c r="H1736" s="159">
        <v>0</v>
      </c>
      <c r="I1736" s="159">
        <v>0</v>
      </c>
      <c r="J1736" s="160">
        <v>0</v>
      </c>
    </row>
    <row r="1737" spans="1:10">
      <c r="A1737" s="114"/>
      <c r="B1737" s="115"/>
      <c r="C1737" s="115"/>
      <c r="D1737" s="157" t="s">
        <v>547</v>
      </c>
      <c r="E1737" s="158">
        <v>6</v>
      </c>
      <c r="F1737" s="159">
        <v>0.73280999999999996</v>
      </c>
      <c r="G1737" s="159">
        <v>0</v>
      </c>
      <c r="H1737" s="159">
        <v>0</v>
      </c>
      <c r="I1737" s="159">
        <v>0</v>
      </c>
      <c r="J1737" s="160">
        <v>0</v>
      </c>
    </row>
    <row r="1738" spans="1:10">
      <c r="A1738" s="114"/>
      <c r="B1738" s="115"/>
      <c r="C1738" s="115"/>
      <c r="D1738" s="157" t="s">
        <v>556</v>
      </c>
      <c r="E1738" s="158">
        <v>7</v>
      </c>
      <c r="F1738" s="159">
        <v>0.63196000000000008</v>
      </c>
      <c r="G1738" s="159">
        <v>0</v>
      </c>
      <c r="H1738" s="159">
        <v>0</v>
      </c>
      <c r="I1738" s="159">
        <v>0</v>
      </c>
      <c r="J1738" s="160">
        <v>0</v>
      </c>
    </row>
    <row r="1739" spans="1:10">
      <c r="A1739" s="114"/>
      <c r="B1739" s="115"/>
      <c r="C1739" s="115"/>
      <c r="D1739" s="157" t="s">
        <v>579</v>
      </c>
      <c r="E1739" s="158">
        <v>2</v>
      </c>
      <c r="F1739" s="159">
        <v>0.60799999999999998</v>
      </c>
      <c r="G1739" s="159">
        <v>0</v>
      </c>
      <c r="H1739" s="159">
        <v>0</v>
      </c>
      <c r="I1739" s="159">
        <v>0</v>
      </c>
      <c r="J1739" s="160">
        <v>0</v>
      </c>
    </row>
    <row r="1740" spans="1:10">
      <c r="A1740" s="114"/>
      <c r="B1740" s="115"/>
      <c r="C1740" s="115" t="s">
        <v>522</v>
      </c>
      <c r="D1740" s="157"/>
      <c r="E1740" s="158" t="s">
        <v>203</v>
      </c>
      <c r="F1740" s="159" t="s">
        <v>203</v>
      </c>
      <c r="G1740" s="159" t="s">
        <v>203</v>
      </c>
      <c r="H1740" s="159" t="s">
        <v>203</v>
      </c>
      <c r="I1740" s="159" t="s">
        <v>203</v>
      </c>
      <c r="J1740" s="160" t="s">
        <v>203</v>
      </c>
    </row>
    <row r="1741" spans="1:10">
      <c r="A1741" s="114"/>
      <c r="B1741" s="115"/>
      <c r="C1741" s="115"/>
      <c r="D1741" s="157" t="s">
        <v>551</v>
      </c>
      <c r="E1741" s="158">
        <v>60309</v>
      </c>
      <c r="F1741" s="159">
        <v>157623.90011000019</v>
      </c>
      <c r="G1741" s="159">
        <v>405</v>
      </c>
      <c r="H1741" s="159">
        <v>68.150179999999992</v>
      </c>
      <c r="I1741" s="159">
        <v>0</v>
      </c>
      <c r="J1741" s="160">
        <v>0</v>
      </c>
    </row>
    <row r="1742" spans="1:10">
      <c r="A1742" s="114"/>
      <c r="B1742" s="115"/>
      <c r="C1742" s="115"/>
      <c r="D1742" s="157" t="s">
        <v>547</v>
      </c>
      <c r="E1742" s="158">
        <v>10664</v>
      </c>
      <c r="F1742" s="159">
        <v>63413.633160000143</v>
      </c>
      <c r="G1742" s="159">
        <v>32</v>
      </c>
      <c r="H1742" s="159">
        <v>2.4187599999999998</v>
      </c>
      <c r="I1742" s="159">
        <v>0</v>
      </c>
      <c r="J1742" s="160">
        <v>0</v>
      </c>
    </row>
    <row r="1743" spans="1:10">
      <c r="A1743" s="114"/>
      <c r="B1743" s="115"/>
      <c r="C1743" s="115"/>
      <c r="D1743" s="157" t="s">
        <v>553</v>
      </c>
      <c r="E1743" s="158">
        <v>5466</v>
      </c>
      <c r="F1743" s="159">
        <v>16088.073290000011</v>
      </c>
      <c r="G1743" s="159">
        <v>13</v>
      </c>
      <c r="H1743" s="159">
        <v>1.4023000000000001</v>
      </c>
      <c r="I1743" s="159">
        <v>0</v>
      </c>
      <c r="J1743" s="160">
        <v>0</v>
      </c>
    </row>
    <row r="1744" spans="1:10">
      <c r="A1744" s="114"/>
      <c r="B1744" s="115"/>
      <c r="C1744" s="115"/>
      <c r="D1744" s="157" t="s">
        <v>567</v>
      </c>
      <c r="E1744" s="158">
        <v>692</v>
      </c>
      <c r="F1744" s="159">
        <v>7861.4470299999984</v>
      </c>
      <c r="G1744" s="159">
        <v>0</v>
      </c>
      <c r="H1744" s="159">
        <v>0</v>
      </c>
      <c r="I1744" s="159">
        <v>0</v>
      </c>
      <c r="J1744" s="160">
        <v>0</v>
      </c>
    </row>
    <row r="1745" spans="1:10">
      <c r="A1745" s="114"/>
      <c r="B1745" s="115"/>
      <c r="C1745" s="115"/>
      <c r="D1745" s="157" t="s">
        <v>554</v>
      </c>
      <c r="E1745" s="158">
        <v>2075</v>
      </c>
      <c r="F1745" s="159">
        <v>2186.8716900000009</v>
      </c>
      <c r="G1745" s="159">
        <v>1</v>
      </c>
      <c r="H1745" s="159">
        <v>4.0000000000000001E-3</v>
      </c>
      <c r="I1745" s="159">
        <v>0</v>
      </c>
      <c r="J1745" s="160">
        <v>0</v>
      </c>
    </row>
    <row r="1746" spans="1:10">
      <c r="A1746" s="119" t="s">
        <v>180</v>
      </c>
      <c r="B1746" s="120"/>
      <c r="C1746" s="120"/>
      <c r="D1746" s="153"/>
      <c r="E1746" s="154" t="s">
        <v>203</v>
      </c>
      <c r="F1746" s="155" t="s">
        <v>203</v>
      </c>
      <c r="G1746" s="155" t="s">
        <v>203</v>
      </c>
      <c r="H1746" s="155" t="s">
        <v>203</v>
      </c>
      <c r="I1746" s="155" t="s">
        <v>203</v>
      </c>
      <c r="J1746" s="156" t="s">
        <v>203</v>
      </c>
    </row>
    <row r="1747" spans="1:10">
      <c r="A1747" s="114"/>
      <c r="B1747" s="115" t="s">
        <v>523</v>
      </c>
      <c r="C1747" s="115"/>
      <c r="D1747" s="157"/>
      <c r="E1747" s="158" t="s">
        <v>203</v>
      </c>
      <c r="F1747" s="159" t="s">
        <v>203</v>
      </c>
      <c r="G1747" s="159" t="s">
        <v>203</v>
      </c>
      <c r="H1747" s="159" t="s">
        <v>203</v>
      </c>
      <c r="I1747" s="159" t="s">
        <v>203</v>
      </c>
      <c r="J1747" s="160" t="s">
        <v>203</v>
      </c>
    </row>
    <row r="1748" spans="1:10">
      <c r="A1748" s="114"/>
      <c r="B1748" s="115"/>
      <c r="C1748" s="115"/>
      <c r="D1748" s="157" t="s">
        <v>546</v>
      </c>
      <c r="E1748" s="158">
        <v>100</v>
      </c>
      <c r="F1748" s="159">
        <v>1186.4721400000005</v>
      </c>
      <c r="G1748" s="159">
        <v>8</v>
      </c>
      <c r="H1748" s="159">
        <v>69.626910000000009</v>
      </c>
      <c r="I1748" s="159">
        <v>0</v>
      </c>
      <c r="J1748" s="160">
        <v>0</v>
      </c>
    </row>
    <row r="1749" spans="1:10">
      <c r="A1749" s="114"/>
      <c r="B1749" s="115"/>
      <c r="C1749" s="115"/>
      <c r="D1749" s="157" t="s">
        <v>551</v>
      </c>
      <c r="E1749" s="158">
        <v>158</v>
      </c>
      <c r="F1749" s="159">
        <v>992.21574000000021</v>
      </c>
      <c r="G1749" s="159">
        <v>28</v>
      </c>
      <c r="H1749" s="159">
        <v>128.31914</v>
      </c>
      <c r="I1749" s="159">
        <v>0</v>
      </c>
      <c r="J1749" s="160">
        <v>0</v>
      </c>
    </row>
    <row r="1750" spans="1:10">
      <c r="A1750" s="114"/>
      <c r="B1750" s="115"/>
      <c r="C1750" s="115"/>
      <c r="D1750" s="157" t="s">
        <v>620</v>
      </c>
      <c r="E1750" s="158">
        <v>18</v>
      </c>
      <c r="F1750" s="159">
        <v>133.47300000000001</v>
      </c>
      <c r="G1750" s="159">
        <v>5</v>
      </c>
      <c r="H1750" s="159">
        <v>32.466000000000001</v>
      </c>
      <c r="I1750" s="159">
        <v>0</v>
      </c>
      <c r="J1750" s="160">
        <v>0</v>
      </c>
    </row>
    <row r="1751" spans="1:10">
      <c r="A1751" s="114"/>
      <c r="B1751" s="115"/>
      <c r="C1751" s="115"/>
      <c r="D1751" s="157" t="s">
        <v>562</v>
      </c>
      <c r="E1751" s="158">
        <v>8</v>
      </c>
      <c r="F1751" s="159">
        <v>90.679770000000005</v>
      </c>
      <c r="G1751" s="159">
        <v>2</v>
      </c>
      <c r="H1751" s="159">
        <v>15.490349999999999</v>
      </c>
      <c r="I1751" s="159">
        <v>0</v>
      </c>
      <c r="J1751" s="160">
        <v>0</v>
      </c>
    </row>
    <row r="1752" spans="1:10">
      <c r="A1752" s="114"/>
      <c r="B1752" s="115"/>
      <c r="C1752" s="115"/>
      <c r="D1752" s="157" t="s">
        <v>619</v>
      </c>
      <c r="E1752" s="158">
        <v>6</v>
      </c>
      <c r="F1752" s="159">
        <v>73.080420000000004</v>
      </c>
      <c r="G1752" s="159">
        <v>1</v>
      </c>
      <c r="H1752" s="159">
        <v>6.1261200000000002</v>
      </c>
      <c r="I1752" s="159">
        <v>0</v>
      </c>
      <c r="J1752" s="160">
        <v>0</v>
      </c>
    </row>
    <row r="1753" spans="1:10">
      <c r="A1753" s="114"/>
      <c r="B1753" s="115" t="s">
        <v>524</v>
      </c>
      <c r="C1753" s="115"/>
      <c r="D1753" s="157"/>
      <c r="E1753" s="158" t="s">
        <v>203</v>
      </c>
      <c r="F1753" s="159" t="s">
        <v>203</v>
      </c>
      <c r="G1753" s="159" t="s">
        <v>203</v>
      </c>
      <c r="H1753" s="159" t="s">
        <v>203</v>
      </c>
      <c r="I1753" s="159" t="s">
        <v>203</v>
      </c>
      <c r="J1753" s="160" t="s">
        <v>203</v>
      </c>
    </row>
    <row r="1754" spans="1:10">
      <c r="A1754" s="114"/>
      <c r="B1754" s="115"/>
      <c r="C1754" s="115"/>
      <c r="D1754" s="157" t="s">
        <v>551</v>
      </c>
      <c r="E1754" s="158">
        <v>7062</v>
      </c>
      <c r="F1754" s="159">
        <v>26232.062799999989</v>
      </c>
      <c r="G1754" s="159">
        <v>228</v>
      </c>
      <c r="H1754" s="159">
        <v>106.17402000000001</v>
      </c>
      <c r="I1754" s="159">
        <v>1</v>
      </c>
      <c r="J1754" s="160">
        <v>1.1599999999999999E-2</v>
      </c>
    </row>
    <row r="1755" spans="1:10">
      <c r="A1755" s="114"/>
      <c r="B1755" s="115"/>
      <c r="C1755" s="115"/>
      <c r="D1755" s="157" t="s">
        <v>547</v>
      </c>
      <c r="E1755" s="158">
        <v>1020</v>
      </c>
      <c r="F1755" s="159">
        <v>11711.971389999997</v>
      </c>
      <c r="G1755" s="159">
        <v>12</v>
      </c>
      <c r="H1755" s="159">
        <v>8.4004200000000004</v>
      </c>
      <c r="I1755" s="159">
        <v>0</v>
      </c>
      <c r="J1755" s="160">
        <v>0</v>
      </c>
    </row>
    <row r="1756" spans="1:10">
      <c r="A1756" s="114"/>
      <c r="B1756" s="115"/>
      <c r="C1756" s="115"/>
      <c r="D1756" s="157" t="s">
        <v>553</v>
      </c>
      <c r="E1756" s="158">
        <v>1738</v>
      </c>
      <c r="F1756" s="159">
        <v>4906.7527799999998</v>
      </c>
      <c r="G1756" s="159">
        <v>81</v>
      </c>
      <c r="H1756" s="159">
        <v>29.932290000000005</v>
      </c>
      <c r="I1756" s="159">
        <v>1</v>
      </c>
      <c r="J1756" s="160">
        <v>0.02</v>
      </c>
    </row>
    <row r="1757" spans="1:10">
      <c r="A1757" s="114"/>
      <c r="B1757" s="115"/>
      <c r="C1757" s="115"/>
      <c r="D1757" s="157" t="s">
        <v>562</v>
      </c>
      <c r="E1757" s="158">
        <v>2293</v>
      </c>
      <c r="F1757" s="159">
        <v>4157.6931999999988</v>
      </c>
      <c r="G1757" s="159">
        <v>75</v>
      </c>
      <c r="H1757" s="159">
        <v>47.029849999999996</v>
      </c>
      <c r="I1757" s="159">
        <v>0</v>
      </c>
      <c r="J1757" s="160">
        <v>0</v>
      </c>
    </row>
    <row r="1758" spans="1:10">
      <c r="A1758" s="114"/>
      <c r="B1758" s="115"/>
      <c r="C1758" s="115"/>
      <c r="D1758" s="157" t="s">
        <v>554</v>
      </c>
      <c r="E1758" s="158">
        <v>1154</v>
      </c>
      <c r="F1758" s="159">
        <v>2716.2899699999998</v>
      </c>
      <c r="G1758" s="159">
        <v>18</v>
      </c>
      <c r="H1758" s="159">
        <v>27.575710000000001</v>
      </c>
      <c r="I1758" s="159">
        <v>0</v>
      </c>
      <c r="J1758" s="160">
        <v>0</v>
      </c>
    </row>
    <row r="1759" spans="1:10">
      <c r="A1759" s="114"/>
      <c r="B1759" s="115" t="s">
        <v>525</v>
      </c>
      <c r="C1759" s="115"/>
      <c r="D1759" s="157"/>
      <c r="E1759" s="158" t="s">
        <v>203</v>
      </c>
      <c r="F1759" s="159" t="s">
        <v>203</v>
      </c>
      <c r="G1759" s="159" t="s">
        <v>203</v>
      </c>
      <c r="H1759" s="159" t="s">
        <v>203</v>
      </c>
      <c r="I1759" s="159" t="s">
        <v>203</v>
      </c>
      <c r="J1759" s="160" t="s">
        <v>203</v>
      </c>
    </row>
    <row r="1760" spans="1:10">
      <c r="A1760" s="114"/>
      <c r="B1760" s="115"/>
      <c r="C1760" s="115"/>
      <c r="D1760" s="157" t="s">
        <v>551</v>
      </c>
      <c r="E1760" s="158">
        <v>44</v>
      </c>
      <c r="F1760" s="159">
        <v>4.6858499999999994</v>
      </c>
      <c r="G1760" s="159">
        <v>4</v>
      </c>
      <c r="H1760" s="159">
        <v>0.14112</v>
      </c>
      <c r="I1760" s="159">
        <v>0</v>
      </c>
      <c r="J1760" s="160">
        <v>0</v>
      </c>
    </row>
    <row r="1761" spans="1:10">
      <c r="A1761" s="114"/>
      <c r="B1761" s="115"/>
      <c r="C1761" s="115"/>
      <c r="D1761" s="157" t="s">
        <v>546</v>
      </c>
      <c r="E1761" s="158">
        <v>4</v>
      </c>
      <c r="F1761" s="159">
        <v>2.26911</v>
      </c>
      <c r="G1761" s="159">
        <v>4</v>
      </c>
      <c r="H1761" s="159">
        <v>2.26911</v>
      </c>
      <c r="I1761" s="159">
        <v>0</v>
      </c>
      <c r="J1761" s="160">
        <v>0</v>
      </c>
    </row>
    <row r="1762" spans="1:10">
      <c r="A1762" s="114"/>
      <c r="B1762" s="115"/>
      <c r="C1762" s="115"/>
      <c r="D1762" s="157" t="s">
        <v>553</v>
      </c>
      <c r="E1762" s="158">
        <v>17</v>
      </c>
      <c r="F1762" s="159">
        <v>1.5166600000000001</v>
      </c>
      <c r="G1762" s="159">
        <v>1</v>
      </c>
      <c r="H1762" s="159">
        <v>0.14736000000000002</v>
      </c>
      <c r="I1762" s="159">
        <v>0</v>
      </c>
      <c r="J1762" s="160">
        <v>0</v>
      </c>
    </row>
    <row r="1763" spans="1:10">
      <c r="A1763" s="114"/>
      <c r="B1763" s="115"/>
      <c r="C1763" s="115"/>
      <c r="D1763" s="157" t="s">
        <v>562</v>
      </c>
      <c r="E1763" s="158">
        <v>2</v>
      </c>
      <c r="F1763" s="159">
        <v>1</v>
      </c>
      <c r="G1763" s="159">
        <v>0</v>
      </c>
      <c r="H1763" s="159">
        <v>0</v>
      </c>
      <c r="I1763" s="159">
        <v>0</v>
      </c>
      <c r="J1763" s="160">
        <v>0</v>
      </c>
    </row>
    <row r="1764" spans="1:10">
      <c r="A1764" s="114"/>
      <c r="B1764" s="115"/>
      <c r="C1764" s="115"/>
      <c r="D1764" s="157" t="s">
        <v>534</v>
      </c>
      <c r="E1764" s="158">
        <v>1</v>
      </c>
      <c r="F1764" s="159">
        <v>0.2</v>
      </c>
      <c r="G1764" s="159">
        <v>1</v>
      </c>
      <c r="H1764" s="159">
        <v>0.2</v>
      </c>
      <c r="I1764" s="159">
        <v>0</v>
      </c>
      <c r="J1764" s="160">
        <v>0</v>
      </c>
    </row>
    <row r="1765" spans="1:10">
      <c r="A1765" s="114"/>
      <c r="B1765" s="115" t="s">
        <v>526</v>
      </c>
      <c r="C1765" s="115"/>
      <c r="D1765" s="157"/>
      <c r="E1765" s="158" t="s">
        <v>203</v>
      </c>
      <c r="F1765" s="159" t="s">
        <v>203</v>
      </c>
      <c r="G1765" s="159" t="s">
        <v>203</v>
      </c>
      <c r="H1765" s="159" t="s">
        <v>203</v>
      </c>
      <c r="I1765" s="159" t="s">
        <v>203</v>
      </c>
      <c r="J1765" s="160" t="s">
        <v>203</v>
      </c>
    </row>
    <row r="1766" spans="1:10">
      <c r="A1766" s="114"/>
      <c r="B1766" s="115"/>
      <c r="C1766" s="115"/>
      <c r="D1766" s="157" t="s">
        <v>576</v>
      </c>
      <c r="E1766" s="158">
        <v>246</v>
      </c>
      <c r="F1766" s="159">
        <v>2841.412870000001</v>
      </c>
      <c r="G1766" s="159">
        <v>1</v>
      </c>
      <c r="H1766" s="159">
        <v>2.3679999999999999</v>
      </c>
      <c r="I1766" s="159">
        <v>0</v>
      </c>
      <c r="J1766" s="160">
        <v>0</v>
      </c>
    </row>
    <row r="1767" spans="1:10">
      <c r="A1767" s="114"/>
      <c r="B1767" s="115"/>
      <c r="C1767" s="115"/>
      <c r="D1767" s="157" t="s">
        <v>562</v>
      </c>
      <c r="E1767" s="158">
        <v>206</v>
      </c>
      <c r="F1767" s="159">
        <v>1347.9214999999999</v>
      </c>
      <c r="G1767" s="159">
        <v>2</v>
      </c>
      <c r="H1767" s="159">
        <v>3.7099900000000003</v>
      </c>
      <c r="I1767" s="159">
        <v>0</v>
      </c>
      <c r="J1767" s="160">
        <v>0</v>
      </c>
    </row>
    <row r="1768" spans="1:10">
      <c r="A1768" s="114"/>
      <c r="B1768" s="115"/>
      <c r="C1768" s="115"/>
      <c r="D1768" s="157" t="s">
        <v>551</v>
      </c>
      <c r="E1768" s="158">
        <v>223</v>
      </c>
      <c r="F1768" s="159">
        <v>743.28679</v>
      </c>
      <c r="G1768" s="159">
        <v>9</v>
      </c>
      <c r="H1768" s="159">
        <v>3.5126999999999997</v>
      </c>
      <c r="I1768" s="159">
        <v>0</v>
      </c>
      <c r="J1768" s="160">
        <v>0</v>
      </c>
    </row>
    <row r="1769" spans="1:10">
      <c r="A1769" s="114"/>
      <c r="B1769" s="115"/>
      <c r="C1769" s="115"/>
      <c r="D1769" s="157" t="s">
        <v>547</v>
      </c>
      <c r="E1769" s="158">
        <v>105</v>
      </c>
      <c r="F1769" s="159">
        <v>732.7891699999999</v>
      </c>
      <c r="G1769" s="159">
        <v>4</v>
      </c>
      <c r="H1769" s="159">
        <v>22.466000000000001</v>
      </c>
      <c r="I1769" s="159">
        <v>0</v>
      </c>
      <c r="J1769" s="160">
        <v>0</v>
      </c>
    </row>
    <row r="1770" spans="1:10">
      <c r="A1770" s="114"/>
      <c r="B1770" s="115"/>
      <c r="C1770" s="115"/>
      <c r="D1770" s="157" t="s">
        <v>548</v>
      </c>
      <c r="E1770" s="158">
        <v>12</v>
      </c>
      <c r="F1770" s="159">
        <v>127.01599999999999</v>
      </c>
      <c r="G1770" s="159">
        <v>0</v>
      </c>
      <c r="H1770" s="159">
        <v>0</v>
      </c>
      <c r="I1770" s="159">
        <v>0</v>
      </c>
      <c r="J1770" s="160">
        <v>0</v>
      </c>
    </row>
    <row r="1771" spans="1:10">
      <c r="A1771" s="114"/>
      <c r="B1771" s="115" t="s">
        <v>527</v>
      </c>
      <c r="C1771" s="115"/>
      <c r="D1771" s="157"/>
      <c r="E1771" s="158" t="s">
        <v>203</v>
      </c>
      <c r="F1771" s="159" t="s">
        <v>203</v>
      </c>
      <c r="G1771" s="159" t="s">
        <v>203</v>
      </c>
      <c r="H1771" s="159" t="s">
        <v>203</v>
      </c>
      <c r="I1771" s="159" t="s">
        <v>203</v>
      </c>
      <c r="J1771" s="160" t="s">
        <v>203</v>
      </c>
    </row>
    <row r="1772" spans="1:10">
      <c r="A1772" s="114"/>
      <c r="B1772" s="115"/>
      <c r="C1772" s="115"/>
      <c r="D1772" s="157" t="s">
        <v>567</v>
      </c>
      <c r="E1772" s="158">
        <v>79</v>
      </c>
      <c r="F1772" s="159">
        <v>950.87104000000011</v>
      </c>
      <c r="G1772" s="159">
        <v>1</v>
      </c>
      <c r="H1772" s="159">
        <v>24.233000000000001</v>
      </c>
      <c r="I1772" s="159">
        <v>0</v>
      </c>
      <c r="J1772" s="160">
        <v>0</v>
      </c>
    </row>
    <row r="1773" spans="1:10">
      <c r="A1773" s="114"/>
      <c r="B1773" s="115"/>
      <c r="C1773" s="115"/>
      <c r="D1773" s="157" t="s">
        <v>551</v>
      </c>
      <c r="E1773" s="158">
        <v>256</v>
      </c>
      <c r="F1773" s="159">
        <v>925.18797000000006</v>
      </c>
      <c r="G1773" s="159">
        <v>0</v>
      </c>
      <c r="H1773" s="159">
        <v>0</v>
      </c>
      <c r="I1773" s="159">
        <v>0</v>
      </c>
      <c r="J1773" s="160">
        <v>0</v>
      </c>
    </row>
    <row r="1774" spans="1:10">
      <c r="A1774" s="114"/>
      <c r="B1774" s="115"/>
      <c r="C1774" s="115"/>
      <c r="D1774" s="157" t="s">
        <v>550</v>
      </c>
      <c r="E1774" s="158">
        <v>11</v>
      </c>
      <c r="F1774" s="159">
        <v>146.32</v>
      </c>
      <c r="G1774" s="159">
        <v>0</v>
      </c>
      <c r="H1774" s="159">
        <v>0</v>
      </c>
      <c r="I1774" s="159">
        <v>0</v>
      </c>
      <c r="J1774" s="160">
        <v>0</v>
      </c>
    </row>
    <row r="1775" spans="1:10">
      <c r="A1775" s="114"/>
      <c r="B1775" s="115"/>
      <c r="C1775" s="115"/>
      <c r="D1775" s="157" t="s">
        <v>534</v>
      </c>
      <c r="E1775" s="158">
        <v>20</v>
      </c>
      <c r="F1775" s="159">
        <v>112.33677999999999</v>
      </c>
      <c r="G1775" s="159">
        <v>4</v>
      </c>
      <c r="H1775" s="159">
        <v>16.503810000000001</v>
      </c>
      <c r="I1775" s="159">
        <v>0</v>
      </c>
      <c r="J1775" s="160">
        <v>0</v>
      </c>
    </row>
    <row r="1776" spans="1:10">
      <c r="A1776" s="114"/>
      <c r="B1776" s="115"/>
      <c r="C1776" s="115"/>
      <c r="D1776" s="157" t="s">
        <v>606</v>
      </c>
      <c r="E1776" s="158">
        <v>49</v>
      </c>
      <c r="F1776" s="159">
        <v>58.961500000000008</v>
      </c>
      <c r="G1776" s="159">
        <v>0</v>
      </c>
      <c r="H1776" s="159">
        <v>0</v>
      </c>
      <c r="I1776" s="159">
        <v>0</v>
      </c>
      <c r="J1776" s="160">
        <v>0</v>
      </c>
    </row>
    <row r="1777" spans="1:10">
      <c r="A1777" s="114"/>
      <c r="B1777" s="115" t="s">
        <v>528</v>
      </c>
      <c r="C1777" s="115"/>
      <c r="D1777" s="157"/>
      <c r="E1777" s="158" t="s">
        <v>203</v>
      </c>
      <c r="F1777" s="159" t="s">
        <v>203</v>
      </c>
      <c r="G1777" s="159" t="s">
        <v>203</v>
      </c>
      <c r="H1777" s="159" t="s">
        <v>203</v>
      </c>
      <c r="I1777" s="159" t="s">
        <v>203</v>
      </c>
      <c r="J1777" s="160" t="s">
        <v>203</v>
      </c>
    </row>
    <row r="1778" spans="1:10">
      <c r="A1778" s="114"/>
      <c r="B1778" s="115"/>
      <c r="C1778" s="115"/>
      <c r="D1778" s="157" t="s">
        <v>548</v>
      </c>
      <c r="E1778" s="158">
        <v>554</v>
      </c>
      <c r="F1778" s="159">
        <v>5186.3494600000022</v>
      </c>
      <c r="G1778" s="159">
        <v>0</v>
      </c>
      <c r="H1778" s="159">
        <v>0</v>
      </c>
      <c r="I1778" s="159">
        <v>0</v>
      </c>
      <c r="J1778" s="160">
        <v>0</v>
      </c>
    </row>
    <row r="1779" spans="1:10">
      <c r="A1779" s="114"/>
      <c r="B1779" s="115"/>
      <c r="C1779" s="115"/>
      <c r="D1779" s="157" t="s">
        <v>551</v>
      </c>
      <c r="E1779" s="158">
        <v>556</v>
      </c>
      <c r="F1779" s="159">
        <v>1949.1051999999997</v>
      </c>
      <c r="G1779" s="159">
        <v>5</v>
      </c>
      <c r="H1779" s="159">
        <v>0.90742</v>
      </c>
      <c r="I1779" s="159">
        <v>0</v>
      </c>
      <c r="J1779" s="160">
        <v>0</v>
      </c>
    </row>
    <row r="1780" spans="1:10">
      <c r="A1780" s="114"/>
      <c r="B1780" s="115"/>
      <c r="C1780" s="115"/>
      <c r="D1780" s="157" t="s">
        <v>582</v>
      </c>
      <c r="E1780" s="158">
        <v>19</v>
      </c>
      <c r="F1780" s="159">
        <v>1540.6966</v>
      </c>
      <c r="G1780" s="159">
        <v>0</v>
      </c>
      <c r="H1780" s="159">
        <v>0</v>
      </c>
      <c r="I1780" s="159">
        <v>0</v>
      </c>
      <c r="J1780" s="160">
        <v>0</v>
      </c>
    </row>
    <row r="1781" spans="1:10">
      <c r="A1781" s="114"/>
      <c r="B1781" s="115"/>
      <c r="C1781" s="115"/>
      <c r="D1781" s="157" t="s">
        <v>553</v>
      </c>
      <c r="E1781" s="158">
        <v>68</v>
      </c>
      <c r="F1781" s="159">
        <v>273.57796999999994</v>
      </c>
      <c r="G1781" s="159">
        <v>0</v>
      </c>
      <c r="H1781" s="159">
        <v>0</v>
      </c>
      <c r="I1781" s="159">
        <v>0</v>
      </c>
      <c r="J1781" s="160">
        <v>0</v>
      </c>
    </row>
    <row r="1782" spans="1:10">
      <c r="A1782" s="114"/>
      <c r="B1782" s="115"/>
      <c r="C1782" s="115"/>
      <c r="D1782" s="157" t="s">
        <v>621</v>
      </c>
      <c r="E1782" s="158">
        <v>11</v>
      </c>
      <c r="F1782" s="159">
        <v>254.06899999999999</v>
      </c>
      <c r="G1782" s="159">
        <v>0</v>
      </c>
      <c r="H1782" s="159">
        <v>0</v>
      </c>
      <c r="I1782" s="159">
        <v>0</v>
      </c>
      <c r="J1782" s="160">
        <v>0</v>
      </c>
    </row>
    <row r="1783" spans="1:10">
      <c r="A1783" s="114"/>
      <c r="B1783" s="115" t="s">
        <v>530</v>
      </c>
      <c r="C1783" s="115"/>
      <c r="D1783" s="157"/>
      <c r="E1783" s="158" t="s">
        <v>203</v>
      </c>
      <c r="F1783" s="159" t="s">
        <v>203</v>
      </c>
      <c r="G1783" s="159" t="s">
        <v>203</v>
      </c>
      <c r="H1783" s="159" t="s">
        <v>203</v>
      </c>
      <c r="I1783" s="159" t="s">
        <v>203</v>
      </c>
      <c r="J1783" s="160" t="s">
        <v>203</v>
      </c>
    </row>
    <row r="1784" spans="1:10">
      <c r="A1784" s="114"/>
      <c r="B1784" s="115"/>
      <c r="C1784" s="115"/>
      <c r="D1784" s="157" t="s">
        <v>553</v>
      </c>
      <c r="E1784" s="158">
        <v>1318</v>
      </c>
      <c r="F1784" s="159">
        <v>7625.3730699999996</v>
      </c>
      <c r="G1784" s="159">
        <v>3</v>
      </c>
      <c r="H1784" s="159">
        <v>1.3280000000000001</v>
      </c>
      <c r="I1784" s="159">
        <v>0</v>
      </c>
      <c r="J1784" s="160">
        <v>0</v>
      </c>
    </row>
    <row r="1785" spans="1:10">
      <c r="A1785" s="114"/>
      <c r="B1785" s="115"/>
      <c r="C1785" s="115"/>
      <c r="D1785" s="157" t="s">
        <v>551</v>
      </c>
      <c r="E1785" s="158">
        <v>1210</v>
      </c>
      <c r="F1785" s="159">
        <v>2330.6614900000009</v>
      </c>
      <c r="G1785" s="159">
        <v>47</v>
      </c>
      <c r="H1785" s="159">
        <v>18.665730000000007</v>
      </c>
      <c r="I1785" s="159">
        <v>0</v>
      </c>
      <c r="J1785" s="160">
        <v>0</v>
      </c>
    </row>
    <row r="1786" spans="1:10">
      <c r="A1786" s="114"/>
      <c r="B1786" s="115"/>
      <c r="C1786" s="115"/>
      <c r="D1786" s="157" t="s">
        <v>554</v>
      </c>
      <c r="E1786" s="158">
        <v>153</v>
      </c>
      <c r="F1786" s="159">
        <v>1230.1252600000003</v>
      </c>
      <c r="G1786" s="159">
        <v>2</v>
      </c>
      <c r="H1786" s="159">
        <v>30.788</v>
      </c>
      <c r="I1786" s="159">
        <v>0</v>
      </c>
      <c r="J1786" s="160">
        <v>0</v>
      </c>
    </row>
    <row r="1787" spans="1:10">
      <c r="A1787" s="114"/>
      <c r="B1787" s="115"/>
      <c r="C1787" s="115"/>
      <c r="D1787" s="157" t="s">
        <v>548</v>
      </c>
      <c r="E1787" s="158">
        <v>90</v>
      </c>
      <c r="F1787" s="159">
        <v>940.30627999999956</v>
      </c>
      <c r="G1787" s="159">
        <v>0</v>
      </c>
      <c r="H1787" s="159">
        <v>0</v>
      </c>
      <c r="I1787" s="159">
        <v>0</v>
      </c>
      <c r="J1787" s="160">
        <v>0</v>
      </c>
    </row>
    <row r="1788" spans="1:10">
      <c r="A1788" s="114"/>
      <c r="B1788" s="115"/>
      <c r="C1788" s="115"/>
      <c r="D1788" s="157" t="s">
        <v>562</v>
      </c>
      <c r="E1788" s="158">
        <v>156</v>
      </c>
      <c r="F1788" s="159">
        <v>514.76205000000016</v>
      </c>
      <c r="G1788" s="159">
        <v>7</v>
      </c>
      <c r="H1788" s="159">
        <v>2.0164</v>
      </c>
      <c r="I1788" s="159">
        <v>0</v>
      </c>
      <c r="J1788" s="160">
        <v>0</v>
      </c>
    </row>
    <row r="1789" spans="1:10">
      <c r="A1789" s="119" t="s">
        <v>181</v>
      </c>
      <c r="B1789" s="120"/>
      <c r="C1789" s="120"/>
      <c r="D1789" s="153"/>
      <c r="E1789" s="154" t="s">
        <v>203</v>
      </c>
      <c r="F1789" s="155" t="s">
        <v>203</v>
      </c>
      <c r="G1789" s="155" t="s">
        <v>203</v>
      </c>
      <c r="H1789" s="155" t="s">
        <v>203</v>
      </c>
      <c r="I1789" s="155" t="s">
        <v>203</v>
      </c>
      <c r="J1789" s="156" t="s">
        <v>203</v>
      </c>
    </row>
    <row r="1790" spans="1:10">
      <c r="A1790" s="114"/>
      <c r="B1790" s="115" t="s">
        <v>531</v>
      </c>
      <c r="C1790" s="115"/>
      <c r="D1790" s="157"/>
      <c r="E1790" s="158" t="s">
        <v>203</v>
      </c>
      <c r="F1790" s="159" t="s">
        <v>203</v>
      </c>
      <c r="G1790" s="159" t="s">
        <v>203</v>
      </c>
      <c r="H1790" s="159" t="s">
        <v>203</v>
      </c>
      <c r="I1790" s="159" t="s">
        <v>203</v>
      </c>
      <c r="J1790" s="160" t="s">
        <v>203</v>
      </c>
    </row>
    <row r="1791" spans="1:10">
      <c r="A1791" s="114"/>
      <c r="B1791" s="115"/>
      <c r="C1791" s="115"/>
      <c r="D1791" s="157" t="s">
        <v>551</v>
      </c>
      <c r="E1791" s="158">
        <v>878</v>
      </c>
      <c r="F1791" s="159">
        <v>116.19856999999996</v>
      </c>
      <c r="G1791" s="159">
        <v>32</v>
      </c>
      <c r="H1791" s="159">
        <v>0.35425000000000001</v>
      </c>
      <c r="I1791" s="159">
        <v>0</v>
      </c>
      <c r="J1791" s="160">
        <v>0</v>
      </c>
    </row>
    <row r="1792" spans="1:10">
      <c r="A1792" s="114"/>
      <c r="B1792" s="115"/>
      <c r="C1792" s="115"/>
      <c r="D1792" s="157" t="s">
        <v>547</v>
      </c>
      <c r="E1792" s="158">
        <v>96</v>
      </c>
      <c r="F1792" s="159">
        <v>18.773</v>
      </c>
      <c r="G1792" s="159">
        <v>0</v>
      </c>
      <c r="H1792" s="159">
        <v>0</v>
      </c>
      <c r="I1792" s="159">
        <v>0</v>
      </c>
      <c r="J1792" s="160">
        <v>0</v>
      </c>
    </row>
    <row r="1793" spans="1:10">
      <c r="A1793" s="114"/>
      <c r="B1793" s="115"/>
      <c r="C1793" s="115"/>
      <c r="D1793" s="157" t="s">
        <v>553</v>
      </c>
      <c r="E1793" s="158">
        <v>136</v>
      </c>
      <c r="F1793" s="159">
        <v>16.654559999999996</v>
      </c>
      <c r="G1793" s="159">
        <v>7</v>
      </c>
      <c r="H1793" s="159">
        <v>4.6599999999999992E-3</v>
      </c>
      <c r="I1793" s="159">
        <v>0</v>
      </c>
      <c r="J1793" s="160">
        <v>0</v>
      </c>
    </row>
    <row r="1794" spans="1:10">
      <c r="A1794" s="114"/>
      <c r="B1794" s="115"/>
      <c r="C1794" s="115"/>
      <c r="D1794" s="157" t="s">
        <v>554</v>
      </c>
      <c r="E1794" s="158">
        <v>36</v>
      </c>
      <c r="F1794" s="159">
        <v>15.38355</v>
      </c>
      <c r="G1794" s="159">
        <v>0</v>
      </c>
      <c r="H1794" s="159">
        <v>0</v>
      </c>
      <c r="I1794" s="159">
        <v>0</v>
      </c>
      <c r="J1794" s="160">
        <v>0</v>
      </c>
    </row>
    <row r="1795" spans="1:10">
      <c r="A1795" s="114"/>
      <c r="B1795" s="115"/>
      <c r="C1795" s="115"/>
      <c r="D1795" s="157" t="s">
        <v>557</v>
      </c>
      <c r="E1795" s="158">
        <v>134</v>
      </c>
      <c r="F1795" s="159">
        <v>12.563219999999999</v>
      </c>
      <c r="G1795" s="159">
        <v>5</v>
      </c>
      <c r="H1795" s="159">
        <v>1.882E-2</v>
      </c>
      <c r="I1795" s="159">
        <v>0</v>
      </c>
      <c r="J1795" s="160">
        <v>0</v>
      </c>
    </row>
    <row r="1796" spans="1:10">
      <c r="A1796" s="114"/>
      <c r="B1796" s="115" t="s">
        <v>532</v>
      </c>
      <c r="C1796" s="115"/>
      <c r="D1796" s="157"/>
      <c r="E1796" s="158" t="s">
        <v>203</v>
      </c>
      <c r="F1796" s="159" t="s">
        <v>203</v>
      </c>
      <c r="G1796" s="159" t="s">
        <v>203</v>
      </c>
      <c r="H1796" s="159" t="s">
        <v>203</v>
      </c>
      <c r="I1796" s="159" t="s">
        <v>203</v>
      </c>
      <c r="J1796" s="160" t="s">
        <v>203</v>
      </c>
    </row>
    <row r="1797" spans="1:10">
      <c r="A1797" s="114"/>
      <c r="B1797" s="115"/>
      <c r="C1797" s="115"/>
      <c r="D1797" s="157" t="s">
        <v>551</v>
      </c>
      <c r="E1797" s="158">
        <v>64685</v>
      </c>
      <c r="F1797" s="159">
        <v>44894.273479999996</v>
      </c>
      <c r="G1797" s="159">
        <v>984</v>
      </c>
      <c r="H1797" s="159">
        <v>78.854210000000009</v>
      </c>
      <c r="I1797" s="159">
        <v>0</v>
      </c>
      <c r="J1797" s="160">
        <v>0</v>
      </c>
    </row>
    <row r="1798" spans="1:10">
      <c r="A1798" s="114"/>
      <c r="B1798" s="115"/>
      <c r="C1798" s="115"/>
      <c r="D1798" s="157" t="s">
        <v>554</v>
      </c>
      <c r="E1798" s="158">
        <v>9936</v>
      </c>
      <c r="F1798" s="159">
        <v>6162.3309199999976</v>
      </c>
      <c r="G1798" s="159">
        <v>134</v>
      </c>
      <c r="H1798" s="159">
        <v>32.916999999999987</v>
      </c>
      <c r="I1798" s="159">
        <v>0</v>
      </c>
      <c r="J1798" s="160">
        <v>0</v>
      </c>
    </row>
    <row r="1799" spans="1:10">
      <c r="A1799" s="114"/>
      <c r="B1799" s="115"/>
      <c r="C1799" s="115"/>
      <c r="D1799" s="157" t="s">
        <v>547</v>
      </c>
      <c r="E1799" s="158">
        <v>2162</v>
      </c>
      <c r="F1799" s="159">
        <v>2485.9364700000006</v>
      </c>
      <c r="G1799" s="159">
        <v>80</v>
      </c>
      <c r="H1799" s="159">
        <v>2.2757099999999997</v>
      </c>
      <c r="I1799" s="159">
        <v>0</v>
      </c>
      <c r="J1799" s="160">
        <v>0</v>
      </c>
    </row>
    <row r="1800" spans="1:10">
      <c r="A1800" s="114"/>
      <c r="B1800" s="115"/>
      <c r="C1800" s="115"/>
      <c r="D1800" s="157" t="s">
        <v>585</v>
      </c>
      <c r="E1800" s="158">
        <v>276</v>
      </c>
      <c r="F1800" s="159">
        <v>704.1461700000001</v>
      </c>
      <c r="G1800" s="159">
        <v>0</v>
      </c>
      <c r="H1800" s="159">
        <v>0</v>
      </c>
      <c r="I1800" s="159">
        <v>0</v>
      </c>
      <c r="J1800" s="160">
        <v>0</v>
      </c>
    </row>
    <row r="1801" spans="1:10">
      <c r="A1801" s="114"/>
      <c r="B1801" s="115"/>
      <c r="C1801" s="115"/>
      <c r="D1801" s="157" t="s">
        <v>567</v>
      </c>
      <c r="E1801" s="158">
        <v>2190</v>
      </c>
      <c r="F1801" s="159">
        <v>591.31283999999971</v>
      </c>
      <c r="G1801" s="159">
        <v>13</v>
      </c>
      <c r="H1801" s="159">
        <v>1.5060799999999999</v>
      </c>
      <c r="I1801" s="159">
        <v>0</v>
      </c>
      <c r="J1801" s="160">
        <v>0</v>
      </c>
    </row>
    <row r="1802" spans="1:10">
      <c r="A1802" s="114"/>
      <c r="B1802" s="115" t="s">
        <v>533</v>
      </c>
      <c r="C1802" s="115"/>
      <c r="D1802" s="157"/>
      <c r="E1802" s="158" t="s">
        <v>203</v>
      </c>
      <c r="F1802" s="159" t="s">
        <v>203</v>
      </c>
      <c r="G1802" s="159" t="s">
        <v>203</v>
      </c>
      <c r="H1802" s="159" t="s">
        <v>203</v>
      </c>
      <c r="I1802" s="159" t="s">
        <v>203</v>
      </c>
      <c r="J1802" s="160" t="s">
        <v>203</v>
      </c>
    </row>
    <row r="1803" spans="1:10">
      <c r="A1803" s="114"/>
      <c r="B1803" s="115"/>
      <c r="C1803" s="115"/>
      <c r="D1803" s="157" t="s">
        <v>551</v>
      </c>
      <c r="E1803" s="158">
        <v>2790</v>
      </c>
      <c r="F1803" s="159">
        <v>2242.5894799999992</v>
      </c>
      <c r="G1803" s="159">
        <v>19</v>
      </c>
      <c r="H1803" s="159">
        <v>0.75963000000000014</v>
      </c>
      <c r="I1803" s="159">
        <v>0</v>
      </c>
      <c r="J1803" s="160">
        <v>0</v>
      </c>
    </row>
    <row r="1804" spans="1:10">
      <c r="A1804" s="114"/>
      <c r="B1804" s="115"/>
      <c r="C1804" s="115"/>
      <c r="D1804" s="157" t="s">
        <v>554</v>
      </c>
      <c r="E1804" s="158">
        <v>466</v>
      </c>
      <c r="F1804" s="159">
        <v>1057.0879900000002</v>
      </c>
      <c r="G1804" s="159">
        <v>1</v>
      </c>
      <c r="H1804" s="159">
        <v>0.26719999999999999</v>
      </c>
      <c r="I1804" s="159">
        <v>0</v>
      </c>
      <c r="J1804" s="160">
        <v>0</v>
      </c>
    </row>
    <row r="1805" spans="1:10">
      <c r="A1805" s="114"/>
      <c r="B1805" s="115"/>
      <c r="C1805" s="115"/>
      <c r="D1805" s="157" t="s">
        <v>547</v>
      </c>
      <c r="E1805" s="158">
        <v>794</v>
      </c>
      <c r="F1805" s="159">
        <v>533.48416000000009</v>
      </c>
      <c r="G1805" s="159">
        <v>6</v>
      </c>
      <c r="H1805" s="159">
        <v>3.1972</v>
      </c>
      <c r="I1805" s="159">
        <v>0</v>
      </c>
      <c r="J1805" s="160">
        <v>0</v>
      </c>
    </row>
    <row r="1806" spans="1:10">
      <c r="A1806" s="114"/>
      <c r="B1806" s="115"/>
      <c r="C1806" s="115"/>
      <c r="D1806" s="157" t="s">
        <v>623</v>
      </c>
      <c r="E1806" s="158">
        <v>303</v>
      </c>
      <c r="F1806" s="159">
        <v>366.02060999999998</v>
      </c>
      <c r="G1806" s="159">
        <v>0</v>
      </c>
      <c r="H1806" s="159">
        <v>0</v>
      </c>
      <c r="I1806" s="159">
        <v>0</v>
      </c>
      <c r="J1806" s="160">
        <v>0</v>
      </c>
    </row>
    <row r="1807" spans="1:10">
      <c r="A1807" s="161"/>
      <c r="B1807" s="162"/>
      <c r="C1807" s="162"/>
      <c r="D1807" s="163" t="s">
        <v>585</v>
      </c>
      <c r="E1807" s="164">
        <v>59</v>
      </c>
      <c r="F1807" s="165">
        <v>117.82822999999998</v>
      </c>
      <c r="G1807" s="165">
        <v>0</v>
      </c>
      <c r="H1807" s="165">
        <v>0</v>
      </c>
      <c r="I1807" s="165">
        <v>0</v>
      </c>
      <c r="J1807" s="166">
        <v>0</v>
      </c>
    </row>
    <row r="1808" spans="1:10" s="56" customFormat="1">
      <c r="A1808" s="114"/>
      <c r="B1808" s="115"/>
      <c r="C1808" s="115"/>
      <c r="D1808" s="115"/>
      <c r="E1808" s="167"/>
      <c r="F1808" s="167"/>
      <c r="G1808" s="167"/>
      <c r="H1808" s="167"/>
      <c r="I1808" s="167"/>
      <c r="J1808" s="167"/>
    </row>
  </sheetData>
  <autoFilter ref="A3:J1807">
    <filterColumn colId="0" showButton="0"/>
    <filterColumn colId="1" showButton="0"/>
  </autoFilter>
  <mergeCells count="5">
    <mergeCell ref="A2:C3"/>
    <mergeCell ref="D2:D3"/>
    <mergeCell ref="E2:F2"/>
    <mergeCell ref="G2:H2"/>
    <mergeCell ref="I2:J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200"/>
  <sheetViews>
    <sheetView topLeftCell="A14" workbookViewId="0">
      <selection activeCell="A5" sqref="A5:A48"/>
    </sheetView>
  </sheetViews>
  <sheetFormatPr defaultRowHeight="13.5"/>
  <cols>
    <col min="1" max="1" width="6.75" customWidth="1"/>
    <col min="2" max="2" width="50.375" bestFit="1" customWidth="1"/>
    <col min="3" max="4" width="9.875" bestFit="1" customWidth="1"/>
    <col min="5" max="5" width="9.125" bestFit="1" customWidth="1"/>
    <col min="6" max="6" width="9.875" bestFit="1" customWidth="1"/>
    <col min="7" max="8" width="9.125" bestFit="1" customWidth="1"/>
  </cols>
  <sheetData>
    <row r="1" spans="1:9" ht="14.25">
      <c r="A1" s="168" t="s">
        <v>188</v>
      </c>
      <c r="B1" s="168"/>
      <c r="C1" s="168"/>
      <c r="D1" s="168"/>
      <c r="E1" s="168"/>
      <c r="F1" s="168"/>
      <c r="G1" s="168"/>
      <c r="H1" s="168"/>
    </row>
    <row r="2" spans="1:9" s="1" customFormat="1" ht="13.5" customHeight="1">
      <c r="A2" s="292" t="s">
        <v>189</v>
      </c>
      <c r="B2" s="293"/>
      <c r="C2" s="274" t="s">
        <v>39</v>
      </c>
      <c r="D2" s="274"/>
      <c r="E2" s="274" t="s">
        <v>40</v>
      </c>
      <c r="F2" s="274"/>
      <c r="G2" s="274" t="s">
        <v>41</v>
      </c>
      <c r="H2" s="274"/>
    </row>
    <row r="3" spans="1:9" s="1" customFormat="1" ht="15.75">
      <c r="A3" s="300"/>
      <c r="B3" s="301"/>
      <c r="C3" s="108" t="s">
        <v>42</v>
      </c>
      <c r="D3" s="108" t="s">
        <v>43</v>
      </c>
      <c r="E3" s="108" t="s">
        <v>42</v>
      </c>
      <c r="F3" s="108" t="s">
        <v>43</v>
      </c>
      <c r="G3" s="108" t="s">
        <v>42</v>
      </c>
      <c r="H3" s="108" t="s">
        <v>43</v>
      </c>
    </row>
    <row r="4" spans="1:9">
      <c r="A4" s="169"/>
      <c r="B4" s="170"/>
      <c r="C4" s="109" t="s">
        <v>44</v>
      </c>
      <c r="D4" s="112" t="s">
        <v>149</v>
      </c>
      <c r="E4" s="112" t="s">
        <v>44</v>
      </c>
      <c r="F4" s="112" t="s">
        <v>45</v>
      </c>
      <c r="G4" s="112" t="s">
        <v>44</v>
      </c>
      <c r="H4" s="113" t="s">
        <v>45</v>
      </c>
      <c r="I4" s="26"/>
    </row>
    <row r="5" spans="1:9" ht="15">
      <c r="A5" s="171" t="s">
        <v>726</v>
      </c>
      <c r="B5" s="120"/>
      <c r="C5" s="256">
        <v>1425837</v>
      </c>
      <c r="D5" s="255">
        <v>8890585.8452499956</v>
      </c>
      <c r="E5" s="255">
        <v>137772</v>
      </c>
      <c r="F5" s="255">
        <v>1439666.6426500033</v>
      </c>
      <c r="G5" s="255">
        <v>537</v>
      </c>
      <c r="H5" s="254">
        <v>4388.4176399999988</v>
      </c>
      <c r="I5" s="26"/>
    </row>
    <row r="6" spans="1:9" ht="15">
      <c r="A6" s="173"/>
      <c r="B6" s="115" t="s">
        <v>553</v>
      </c>
      <c r="C6" s="253">
        <v>103316</v>
      </c>
      <c r="D6" s="252">
        <v>609331.23264999897</v>
      </c>
      <c r="E6" s="252">
        <v>8144</v>
      </c>
      <c r="F6" s="252">
        <v>27216.611440000004</v>
      </c>
      <c r="G6" s="252">
        <v>48</v>
      </c>
      <c r="H6" s="251">
        <v>46.383580000000002</v>
      </c>
      <c r="I6" s="26"/>
    </row>
    <row r="7" spans="1:9" ht="15">
      <c r="A7" s="173"/>
      <c r="B7" s="115" t="s">
        <v>551</v>
      </c>
      <c r="C7" s="174">
        <v>892538</v>
      </c>
      <c r="D7" s="117">
        <v>3778462.1822099974</v>
      </c>
      <c r="E7" s="117">
        <v>83794</v>
      </c>
      <c r="F7" s="117">
        <v>908462.54134000442</v>
      </c>
      <c r="G7" s="117">
        <v>194</v>
      </c>
      <c r="H7" s="118">
        <v>1888.2583699999998</v>
      </c>
      <c r="I7" s="26"/>
    </row>
    <row r="8" spans="1:9" ht="15">
      <c r="A8" s="173"/>
      <c r="B8" s="115" t="s">
        <v>562</v>
      </c>
      <c r="C8" s="174">
        <v>32657</v>
      </c>
      <c r="D8" s="117">
        <v>176412.42722999954</v>
      </c>
      <c r="E8" s="117">
        <v>3838</v>
      </c>
      <c r="F8" s="117">
        <v>9927.023559999996</v>
      </c>
      <c r="G8" s="117">
        <v>33</v>
      </c>
      <c r="H8" s="118">
        <v>39.319700000000005</v>
      </c>
      <c r="I8" s="26"/>
    </row>
    <row r="9" spans="1:9" ht="15">
      <c r="A9" s="173"/>
      <c r="B9" s="115" t="s">
        <v>584</v>
      </c>
      <c r="C9" s="174">
        <v>65</v>
      </c>
      <c r="D9" s="117">
        <v>473.69046000000003</v>
      </c>
      <c r="E9" s="117">
        <v>18</v>
      </c>
      <c r="F9" s="117">
        <v>11.701179999999999</v>
      </c>
      <c r="G9" s="117">
        <v>0</v>
      </c>
      <c r="H9" s="118">
        <v>0</v>
      </c>
      <c r="I9" s="26"/>
    </row>
    <row r="10" spans="1:9" ht="15">
      <c r="A10" s="173"/>
      <c r="B10" s="115" t="s">
        <v>609</v>
      </c>
      <c r="C10" s="174">
        <v>2958</v>
      </c>
      <c r="D10" s="117">
        <v>6060.0518200000033</v>
      </c>
      <c r="E10" s="117">
        <v>225</v>
      </c>
      <c r="F10" s="117">
        <v>171.47864999999996</v>
      </c>
      <c r="G10" s="117">
        <v>0</v>
      </c>
      <c r="H10" s="118">
        <v>0</v>
      </c>
      <c r="I10" s="26"/>
    </row>
    <row r="11" spans="1:9" ht="15">
      <c r="A11" s="173"/>
      <c r="B11" s="115" t="s">
        <v>554</v>
      </c>
      <c r="C11" s="174">
        <v>90797</v>
      </c>
      <c r="D11" s="117">
        <v>538186.61926999968</v>
      </c>
      <c r="E11" s="117">
        <v>18458</v>
      </c>
      <c r="F11" s="117">
        <v>96137.9328699998</v>
      </c>
      <c r="G11" s="117">
        <v>90</v>
      </c>
      <c r="H11" s="118">
        <v>344.55371000000002</v>
      </c>
      <c r="I11" s="26"/>
    </row>
    <row r="12" spans="1:9" ht="15">
      <c r="A12" s="173"/>
      <c r="B12" s="115" t="s">
        <v>547</v>
      </c>
      <c r="C12" s="116">
        <v>162021</v>
      </c>
      <c r="D12" s="117">
        <v>1755188.0687300016</v>
      </c>
      <c r="E12" s="117">
        <v>10938</v>
      </c>
      <c r="F12" s="117">
        <v>255901.86385999978</v>
      </c>
      <c r="G12" s="117">
        <v>48</v>
      </c>
      <c r="H12" s="118">
        <v>803.35577999999987</v>
      </c>
      <c r="I12" s="26"/>
    </row>
    <row r="13" spans="1:9" ht="15">
      <c r="A13" s="173"/>
      <c r="B13" s="115" t="s">
        <v>561</v>
      </c>
      <c r="C13" s="174">
        <v>8674</v>
      </c>
      <c r="D13" s="117">
        <v>180492.59457000004</v>
      </c>
      <c r="E13" s="117">
        <v>358</v>
      </c>
      <c r="F13" s="117">
        <v>4534.6101400000007</v>
      </c>
      <c r="G13" s="117">
        <v>3</v>
      </c>
      <c r="H13" s="118">
        <v>0.18762000000000001</v>
      </c>
      <c r="I13" s="26"/>
    </row>
    <row r="14" spans="1:9" ht="15">
      <c r="A14" s="173"/>
      <c r="B14" s="115" t="s">
        <v>548</v>
      </c>
      <c r="C14" s="174">
        <v>18577</v>
      </c>
      <c r="D14" s="117">
        <v>166681.13272000017</v>
      </c>
      <c r="E14" s="117">
        <v>1301</v>
      </c>
      <c r="F14" s="117">
        <v>6893.9260200000026</v>
      </c>
      <c r="G14" s="117">
        <v>14</v>
      </c>
      <c r="H14" s="118">
        <v>11.666799999999999</v>
      </c>
      <c r="I14" s="26"/>
    </row>
    <row r="15" spans="1:9" ht="15">
      <c r="A15" s="173"/>
      <c r="B15" s="115" t="s">
        <v>622</v>
      </c>
      <c r="C15" s="174">
        <v>90</v>
      </c>
      <c r="D15" s="117">
        <v>1356.82439</v>
      </c>
      <c r="E15" s="117">
        <v>16</v>
      </c>
      <c r="F15" s="117">
        <v>126.38628999999999</v>
      </c>
      <c r="G15" s="117">
        <v>0</v>
      </c>
      <c r="H15" s="118">
        <v>0</v>
      </c>
      <c r="I15" s="26"/>
    </row>
    <row r="16" spans="1:9" ht="15">
      <c r="A16" s="173"/>
      <c r="B16" s="115" t="s">
        <v>570</v>
      </c>
      <c r="C16" s="174">
        <v>28341</v>
      </c>
      <c r="D16" s="117">
        <v>1089716.9045300013</v>
      </c>
      <c r="E16" s="117">
        <v>2529</v>
      </c>
      <c r="F16" s="117">
        <v>38714.256430000038</v>
      </c>
      <c r="G16" s="117">
        <v>7</v>
      </c>
      <c r="H16" s="118">
        <v>19.549940000000003</v>
      </c>
      <c r="I16" s="26"/>
    </row>
    <row r="17" spans="1:9" ht="15">
      <c r="A17" s="173"/>
      <c r="B17" s="115" t="s">
        <v>567</v>
      </c>
      <c r="C17" s="174">
        <v>39373</v>
      </c>
      <c r="D17" s="117">
        <v>281005.96428999939</v>
      </c>
      <c r="E17" s="117">
        <v>2465</v>
      </c>
      <c r="F17" s="117">
        <v>24061.42407999999</v>
      </c>
      <c r="G17" s="117">
        <v>29</v>
      </c>
      <c r="H17" s="118">
        <v>475.21578</v>
      </c>
      <c r="I17" s="26"/>
    </row>
    <row r="18" spans="1:9" ht="15">
      <c r="A18" s="173"/>
      <c r="B18" s="115" t="s">
        <v>623</v>
      </c>
      <c r="C18" s="174">
        <v>1164</v>
      </c>
      <c r="D18" s="117">
        <v>1124.6576800000009</v>
      </c>
      <c r="E18" s="117">
        <v>80</v>
      </c>
      <c r="F18" s="117">
        <v>73.30628999999999</v>
      </c>
      <c r="G18" s="117">
        <v>1</v>
      </c>
      <c r="H18" s="118">
        <v>4.5599999999999998E-3</v>
      </c>
      <c r="I18" s="26"/>
    </row>
    <row r="19" spans="1:9" ht="15">
      <c r="A19" s="173"/>
      <c r="B19" s="115" t="s">
        <v>585</v>
      </c>
      <c r="C19" s="174">
        <v>569</v>
      </c>
      <c r="D19" s="117">
        <v>7124.8755600000013</v>
      </c>
      <c r="E19" s="117">
        <v>54</v>
      </c>
      <c r="F19" s="117">
        <v>2010.7402999999993</v>
      </c>
      <c r="G19" s="117">
        <v>0</v>
      </c>
      <c r="H19" s="118">
        <v>0</v>
      </c>
      <c r="I19" s="26"/>
    </row>
    <row r="20" spans="1:9" ht="15">
      <c r="A20" s="173"/>
      <c r="B20" s="115" t="s">
        <v>563</v>
      </c>
      <c r="C20" s="174">
        <v>2172</v>
      </c>
      <c r="D20" s="117">
        <v>30734.808710000016</v>
      </c>
      <c r="E20" s="117">
        <v>353</v>
      </c>
      <c r="F20" s="117">
        <v>12444.232000000002</v>
      </c>
      <c r="G20" s="117">
        <v>16</v>
      </c>
      <c r="H20" s="118">
        <v>532.49</v>
      </c>
      <c r="I20" s="26"/>
    </row>
    <row r="21" spans="1:9" ht="15">
      <c r="A21" s="173"/>
      <c r="B21" s="115" t="s">
        <v>556</v>
      </c>
      <c r="C21" s="174">
        <v>20215</v>
      </c>
      <c r="D21" s="117">
        <v>176164.7704799998</v>
      </c>
      <c r="E21" s="117">
        <v>3357</v>
      </c>
      <c r="F21" s="117">
        <v>47623.585109999956</v>
      </c>
      <c r="G21" s="117">
        <v>26</v>
      </c>
      <c r="H21" s="118">
        <v>182.87940000000006</v>
      </c>
      <c r="I21" s="26"/>
    </row>
    <row r="22" spans="1:9" ht="15">
      <c r="A22" s="173"/>
      <c r="B22" s="115" t="s">
        <v>578</v>
      </c>
      <c r="C22" s="174">
        <v>1484</v>
      </c>
      <c r="D22" s="117">
        <v>16548.785049999991</v>
      </c>
      <c r="E22" s="117">
        <v>169</v>
      </c>
      <c r="F22" s="117">
        <v>764.36424</v>
      </c>
      <c r="G22" s="117">
        <v>5</v>
      </c>
      <c r="H22" s="118">
        <v>5.8008000000000006</v>
      </c>
      <c r="I22" s="26"/>
    </row>
    <row r="23" spans="1:9" ht="15">
      <c r="A23" s="173"/>
      <c r="B23" s="115" t="s">
        <v>580</v>
      </c>
      <c r="C23" s="174">
        <v>11001</v>
      </c>
      <c r="D23" s="117">
        <v>15529.79117000001</v>
      </c>
      <c r="E23" s="117">
        <v>616</v>
      </c>
      <c r="F23" s="117">
        <v>877.8335500000004</v>
      </c>
      <c r="G23" s="117">
        <v>6</v>
      </c>
      <c r="H23" s="118">
        <v>11.0794</v>
      </c>
      <c r="I23" s="26"/>
    </row>
    <row r="24" spans="1:9" ht="15">
      <c r="A24" s="173"/>
      <c r="B24" s="115" t="s">
        <v>624</v>
      </c>
      <c r="C24" s="174">
        <v>53</v>
      </c>
      <c r="D24" s="117">
        <v>2540.6780500000004</v>
      </c>
      <c r="E24" s="117">
        <v>0</v>
      </c>
      <c r="F24" s="117">
        <v>0</v>
      </c>
      <c r="G24" s="117">
        <v>0</v>
      </c>
      <c r="H24" s="118">
        <v>0</v>
      </c>
      <c r="I24" s="26"/>
    </row>
    <row r="25" spans="1:9" ht="15">
      <c r="A25" s="173"/>
      <c r="B25" s="115" t="s">
        <v>581</v>
      </c>
      <c r="C25" s="174">
        <v>1248</v>
      </c>
      <c r="D25" s="117">
        <v>3203.4956499999976</v>
      </c>
      <c r="E25" s="117">
        <v>158</v>
      </c>
      <c r="F25" s="117">
        <v>334.65856000000019</v>
      </c>
      <c r="G25" s="117">
        <v>4</v>
      </c>
      <c r="H25" s="118">
        <v>4.0510000000000002</v>
      </c>
      <c r="I25" s="26"/>
    </row>
    <row r="26" spans="1:9" ht="15">
      <c r="A26" s="173"/>
      <c r="B26" s="115" t="s">
        <v>625</v>
      </c>
      <c r="C26" s="174">
        <v>20</v>
      </c>
      <c r="D26" s="117">
        <v>226.42959999999997</v>
      </c>
      <c r="E26" s="117">
        <v>1</v>
      </c>
      <c r="F26" s="117">
        <v>19.240200000000002</v>
      </c>
      <c r="G26" s="117">
        <v>0</v>
      </c>
      <c r="H26" s="118">
        <v>0</v>
      </c>
      <c r="I26" s="26"/>
    </row>
    <row r="27" spans="1:9" ht="15">
      <c r="A27" s="173"/>
      <c r="B27" s="115" t="s">
        <v>626</v>
      </c>
      <c r="C27" s="174">
        <v>14</v>
      </c>
      <c r="D27" s="117">
        <v>6.9509999999999996</v>
      </c>
      <c r="E27" s="117">
        <v>2</v>
      </c>
      <c r="F27" s="117">
        <v>1.3720000000000001</v>
      </c>
      <c r="G27" s="117">
        <v>0</v>
      </c>
      <c r="H27" s="118">
        <v>0</v>
      </c>
      <c r="I27" s="26"/>
    </row>
    <row r="28" spans="1:9" ht="15">
      <c r="A28" s="173"/>
      <c r="B28" s="115" t="s">
        <v>579</v>
      </c>
      <c r="C28" s="174">
        <v>1578</v>
      </c>
      <c r="D28" s="117">
        <v>666.22530999999913</v>
      </c>
      <c r="E28" s="117">
        <v>182</v>
      </c>
      <c r="F28" s="117">
        <v>85.698039999999949</v>
      </c>
      <c r="G28" s="117">
        <v>7</v>
      </c>
      <c r="H28" s="118">
        <v>11.9582</v>
      </c>
      <c r="I28" s="26"/>
    </row>
    <row r="29" spans="1:9" ht="15">
      <c r="A29" s="173"/>
      <c r="B29" s="115" t="s">
        <v>627</v>
      </c>
      <c r="C29" s="174">
        <v>42</v>
      </c>
      <c r="D29" s="117">
        <v>13.71288</v>
      </c>
      <c r="E29" s="117">
        <v>6</v>
      </c>
      <c r="F29" s="117">
        <v>10.175379999999999</v>
      </c>
      <c r="G29" s="117">
        <v>0</v>
      </c>
      <c r="H29" s="118">
        <v>0</v>
      </c>
      <c r="I29" s="26"/>
    </row>
    <row r="30" spans="1:9" ht="15">
      <c r="A30" s="173"/>
      <c r="B30" s="115" t="s">
        <v>612</v>
      </c>
      <c r="C30" s="174">
        <v>362</v>
      </c>
      <c r="D30" s="117">
        <v>1434.4986999999999</v>
      </c>
      <c r="E30" s="117">
        <v>99</v>
      </c>
      <c r="F30" s="117">
        <v>476.44869999999997</v>
      </c>
      <c r="G30" s="117">
        <v>2</v>
      </c>
      <c r="H30" s="118">
        <v>5.016</v>
      </c>
      <c r="I30" s="26"/>
    </row>
    <row r="31" spans="1:9" ht="15">
      <c r="A31" s="173"/>
      <c r="B31" s="115" t="s">
        <v>571</v>
      </c>
      <c r="C31" s="174">
        <v>105</v>
      </c>
      <c r="D31" s="117">
        <v>986.88999999999987</v>
      </c>
      <c r="E31" s="117">
        <v>3</v>
      </c>
      <c r="F31" s="117">
        <v>22.408000000000001</v>
      </c>
      <c r="G31" s="117">
        <v>0</v>
      </c>
      <c r="H31" s="118">
        <v>0</v>
      </c>
      <c r="I31" s="26"/>
    </row>
    <row r="32" spans="1:9" ht="15">
      <c r="A32" s="173"/>
      <c r="B32" s="115" t="s">
        <v>628</v>
      </c>
      <c r="C32" s="174">
        <v>38</v>
      </c>
      <c r="D32" s="117">
        <v>390.31189999999998</v>
      </c>
      <c r="E32" s="117">
        <v>2</v>
      </c>
      <c r="F32" s="117">
        <v>32.029200000000003</v>
      </c>
      <c r="G32" s="117">
        <v>0</v>
      </c>
      <c r="H32" s="118">
        <v>0</v>
      </c>
      <c r="I32" s="26"/>
    </row>
    <row r="33" spans="1:9" ht="15">
      <c r="A33" s="173"/>
      <c r="B33" s="115" t="s">
        <v>629</v>
      </c>
      <c r="C33" s="174">
        <v>2</v>
      </c>
      <c r="D33" s="117">
        <v>3.0000000000000004E-5</v>
      </c>
      <c r="E33" s="117">
        <v>0</v>
      </c>
      <c r="F33" s="117">
        <v>0</v>
      </c>
      <c r="G33" s="117">
        <v>0</v>
      </c>
      <c r="H33" s="118">
        <v>0</v>
      </c>
      <c r="I33" s="26"/>
    </row>
    <row r="34" spans="1:9" ht="15">
      <c r="A34" s="173"/>
      <c r="B34" s="115" t="s">
        <v>589</v>
      </c>
      <c r="C34" s="174">
        <v>277</v>
      </c>
      <c r="D34" s="117">
        <v>1050.2674399999996</v>
      </c>
      <c r="E34" s="117">
        <v>24</v>
      </c>
      <c r="F34" s="117">
        <v>44.198720000000002</v>
      </c>
      <c r="G34" s="117">
        <v>0</v>
      </c>
      <c r="H34" s="118">
        <v>0</v>
      </c>
      <c r="I34" s="26"/>
    </row>
    <row r="35" spans="1:9" ht="15">
      <c r="A35" s="173"/>
      <c r="B35" s="115" t="s">
        <v>590</v>
      </c>
      <c r="C35" s="174">
        <v>2100</v>
      </c>
      <c r="D35" s="117">
        <v>35125.097819999974</v>
      </c>
      <c r="E35" s="117">
        <v>136</v>
      </c>
      <c r="F35" s="117">
        <v>1955.3840100000002</v>
      </c>
      <c r="G35" s="117">
        <v>1</v>
      </c>
      <c r="H35" s="118">
        <v>1.2E-2</v>
      </c>
      <c r="I35" s="26"/>
    </row>
    <row r="36" spans="1:9" ht="15">
      <c r="A36" s="173"/>
      <c r="B36" s="115" t="s">
        <v>630</v>
      </c>
      <c r="C36" s="174">
        <v>20</v>
      </c>
      <c r="D36" s="117">
        <v>39.188420000000001</v>
      </c>
      <c r="E36" s="117">
        <v>5</v>
      </c>
      <c r="F36" s="117">
        <v>17.06352</v>
      </c>
      <c r="G36" s="117">
        <v>0</v>
      </c>
      <c r="H36" s="118">
        <v>0</v>
      </c>
      <c r="I36" s="26"/>
    </row>
    <row r="37" spans="1:9" ht="15">
      <c r="A37" s="173"/>
      <c r="B37" s="115" t="s">
        <v>631</v>
      </c>
      <c r="C37" s="174">
        <v>12</v>
      </c>
      <c r="D37" s="117">
        <v>0.73880000000000001</v>
      </c>
      <c r="E37" s="117">
        <v>0</v>
      </c>
      <c r="F37" s="117">
        <v>0</v>
      </c>
      <c r="G37" s="117">
        <v>0</v>
      </c>
      <c r="H37" s="118">
        <v>0</v>
      </c>
      <c r="I37" s="26"/>
    </row>
    <row r="38" spans="1:9" ht="15">
      <c r="A38" s="173"/>
      <c r="B38" s="115" t="s">
        <v>632</v>
      </c>
      <c r="C38" s="174">
        <v>157</v>
      </c>
      <c r="D38" s="117">
        <v>27.853839999999991</v>
      </c>
      <c r="E38" s="117">
        <v>10</v>
      </c>
      <c r="F38" s="117">
        <v>1.3443499999999997</v>
      </c>
      <c r="G38" s="117">
        <v>0</v>
      </c>
      <c r="H38" s="118">
        <v>0</v>
      </c>
      <c r="I38" s="26"/>
    </row>
    <row r="39" spans="1:9" ht="15">
      <c r="A39" s="173"/>
      <c r="B39" s="115" t="s">
        <v>620</v>
      </c>
      <c r="C39" s="174">
        <v>1138</v>
      </c>
      <c r="D39" s="117">
        <v>2779.8260300000011</v>
      </c>
      <c r="E39" s="117">
        <v>112</v>
      </c>
      <c r="F39" s="117">
        <v>182.13824000000002</v>
      </c>
      <c r="G39" s="117">
        <v>0</v>
      </c>
      <c r="H39" s="118">
        <v>0</v>
      </c>
      <c r="I39" s="26"/>
    </row>
    <row r="40" spans="1:9" ht="15">
      <c r="A40" s="173"/>
      <c r="B40" s="115" t="s">
        <v>633</v>
      </c>
      <c r="C40" s="174">
        <v>13</v>
      </c>
      <c r="D40" s="117">
        <v>16.644770000000001</v>
      </c>
      <c r="E40" s="117">
        <v>0</v>
      </c>
      <c r="F40" s="117">
        <v>0</v>
      </c>
      <c r="G40" s="117">
        <v>0</v>
      </c>
      <c r="H40" s="118">
        <v>0</v>
      </c>
      <c r="I40" s="26"/>
    </row>
    <row r="41" spans="1:9" ht="15">
      <c r="A41" s="173"/>
      <c r="B41" s="115" t="s">
        <v>634</v>
      </c>
      <c r="C41" s="174">
        <v>34</v>
      </c>
      <c r="D41" s="117">
        <v>247.14683000000002</v>
      </c>
      <c r="E41" s="117">
        <v>8</v>
      </c>
      <c r="F41" s="117">
        <v>58.113199999999999</v>
      </c>
      <c r="G41" s="117">
        <v>0</v>
      </c>
      <c r="H41" s="118">
        <v>0</v>
      </c>
      <c r="I41" s="26"/>
    </row>
    <row r="42" spans="1:9" ht="15">
      <c r="A42" s="173"/>
      <c r="B42" s="115" t="s">
        <v>635</v>
      </c>
      <c r="C42" s="174">
        <v>129</v>
      </c>
      <c r="D42" s="117">
        <v>23.320799999999998</v>
      </c>
      <c r="E42" s="117">
        <v>17</v>
      </c>
      <c r="F42" s="117">
        <v>0.76575000000000026</v>
      </c>
      <c r="G42" s="117">
        <v>0</v>
      </c>
      <c r="H42" s="118">
        <v>0</v>
      </c>
      <c r="I42" s="26"/>
    </row>
    <row r="43" spans="1:9" ht="15">
      <c r="A43" s="173"/>
      <c r="B43" s="115" t="s">
        <v>636</v>
      </c>
      <c r="C43" s="174">
        <v>86</v>
      </c>
      <c r="D43" s="117">
        <v>15.932189999999999</v>
      </c>
      <c r="E43" s="117">
        <v>11</v>
      </c>
      <c r="F43" s="117">
        <v>3.5385599999999999</v>
      </c>
      <c r="G43" s="117">
        <v>0</v>
      </c>
      <c r="H43" s="118">
        <v>0</v>
      </c>
      <c r="I43" s="26"/>
    </row>
    <row r="44" spans="1:9" ht="15">
      <c r="A44" s="173"/>
      <c r="B44" s="115" t="s">
        <v>587</v>
      </c>
      <c r="C44" s="174">
        <v>111</v>
      </c>
      <c r="D44" s="117">
        <v>4498.0767300000007</v>
      </c>
      <c r="E44" s="117">
        <v>48</v>
      </c>
      <c r="F44" s="117">
        <v>261.72729999999996</v>
      </c>
      <c r="G44" s="117">
        <v>2</v>
      </c>
      <c r="H44" s="118">
        <v>0.02</v>
      </c>
      <c r="I44" s="26"/>
    </row>
    <row r="45" spans="1:9" ht="15">
      <c r="A45" s="173"/>
      <c r="B45" s="115" t="s">
        <v>637</v>
      </c>
      <c r="C45" s="174">
        <v>117</v>
      </c>
      <c r="D45" s="117">
        <v>43.939570000000003</v>
      </c>
      <c r="E45" s="117">
        <v>26</v>
      </c>
      <c r="F45" s="117">
        <v>3.8288799999999998</v>
      </c>
      <c r="G45" s="117">
        <v>0</v>
      </c>
      <c r="H45" s="118">
        <v>0</v>
      </c>
      <c r="I45" s="26"/>
    </row>
    <row r="46" spans="1:9" ht="15">
      <c r="A46" s="173"/>
      <c r="B46" s="115" t="s">
        <v>638</v>
      </c>
      <c r="C46" s="174">
        <v>331</v>
      </c>
      <c r="D46" s="117">
        <v>449.48876000000001</v>
      </c>
      <c r="E46" s="117">
        <v>49</v>
      </c>
      <c r="F46" s="117">
        <v>60.579520000000002</v>
      </c>
      <c r="G46" s="117">
        <v>0</v>
      </c>
      <c r="H46" s="118">
        <v>0</v>
      </c>
      <c r="I46" s="26"/>
    </row>
    <row r="47" spans="1:9" ht="15">
      <c r="A47" s="173"/>
      <c r="B47" s="115" t="s">
        <v>576</v>
      </c>
      <c r="C47" s="174">
        <v>1838</v>
      </c>
      <c r="D47" s="117">
        <v>6203.7486100000051</v>
      </c>
      <c r="E47" s="117">
        <v>160</v>
      </c>
      <c r="F47" s="117">
        <v>142.11316999999997</v>
      </c>
      <c r="G47" s="117">
        <v>1</v>
      </c>
      <c r="H47" s="118">
        <v>6.6150000000000002</v>
      </c>
      <c r="I47" s="26"/>
    </row>
    <row r="48" spans="1:9" ht="15">
      <c r="A48" s="175" t="s">
        <v>639</v>
      </c>
      <c r="B48" s="176"/>
      <c r="C48" s="177">
        <v>587882</v>
      </c>
      <c r="D48" s="178">
        <v>2270856.5367399952</v>
      </c>
      <c r="E48" s="178">
        <v>37119</v>
      </c>
      <c r="F48" s="178">
        <v>99568.1834100001</v>
      </c>
      <c r="G48" s="178">
        <v>100</v>
      </c>
      <c r="H48" s="179">
        <v>161.98437000000001</v>
      </c>
      <c r="I48" s="26"/>
    </row>
    <row r="49" spans="1:9" ht="15">
      <c r="A49" s="173"/>
      <c r="B49" s="115" t="s">
        <v>545</v>
      </c>
      <c r="C49" s="174">
        <v>496</v>
      </c>
      <c r="D49" s="117">
        <v>10747.614979999995</v>
      </c>
      <c r="E49" s="117">
        <v>33</v>
      </c>
      <c r="F49" s="117">
        <v>298.26928000000004</v>
      </c>
      <c r="G49" s="117">
        <v>0</v>
      </c>
      <c r="H49" s="118">
        <v>0</v>
      </c>
      <c r="I49" s="26"/>
    </row>
    <row r="50" spans="1:9" ht="15">
      <c r="A50" s="173"/>
      <c r="B50" s="115" t="s">
        <v>566</v>
      </c>
      <c r="C50" s="174">
        <v>20545</v>
      </c>
      <c r="D50" s="117">
        <v>104557.68204999999</v>
      </c>
      <c r="E50" s="117">
        <v>1422</v>
      </c>
      <c r="F50" s="117">
        <v>5263.2775500000007</v>
      </c>
      <c r="G50" s="117">
        <v>0</v>
      </c>
      <c r="H50" s="118">
        <v>0</v>
      </c>
      <c r="I50" s="26"/>
    </row>
    <row r="51" spans="1:9" ht="15">
      <c r="A51" s="173"/>
      <c r="B51" s="115" t="s">
        <v>552</v>
      </c>
      <c r="C51" s="174">
        <v>3943</v>
      </c>
      <c r="D51" s="117">
        <v>15723.601909999994</v>
      </c>
      <c r="E51" s="117">
        <v>241</v>
      </c>
      <c r="F51" s="117">
        <v>1177.5195000000001</v>
      </c>
      <c r="G51" s="117">
        <v>0</v>
      </c>
      <c r="H51" s="118">
        <v>0</v>
      </c>
      <c r="I51" s="26"/>
    </row>
    <row r="52" spans="1:9" ht="15">
      <c r="A52" s="173"/>
      <c r="B52" s="115" t="s">
        <v>541</v>
      </c>
      <c r="C52" s="174">
        <v>15987</v>
      </c>
      <c r="D52" s="117">
        <v>144937.6736299998</v>
      </c>
      <c r="E52" s="117">
        <v>796</v>
      </c>
      <c r="F52" s="117">
        <v>5165.6012100000025</v>
      </c>
      <c r="G52" s="117">
        <v>0</v>
      </c>
      <c r="H52" s="118">
        <v>0</v>
      </c>
      <c r="I52" s="26"/>
    </row>
    <row r="53" spans="1:9" ht="15">
      <c r="A53" s="173"/>
      <c r="B53" s="115" t="s">
        <v>640</v>
      </c>
      <c r="C53" s="174">
        <v>106</v>
      </c>
      <c r="D53" s="117">
        <v>960.00441999999998</v>
      </c>
      <c r="E53" s="117">
        <v>6</v>
      </c>
      <c r="F53" s="117">
        <v>24.674799999999998</v>
      </c>
      <c r="G53" s="117">
        <v>0</v>
      </c>
      <c r="H53" s="118">
        <v>0</v>
      </c>
      <c r="I53" s="26"/>
    </row>
    <row r="54" spans="1:9" ht="15">
      <c r="A54" s="173"/>
      <c r="B54" s="115" t="s">
        <v>550</v>
      </c>
      <c r="C54" s="174">
        <v>33193</v>
      </c>
      <c r="D54" s="117">
        <v>73260.159660000034</v>
      </c>
      <c r="E54" s="117">
        <v>1808</v>
      </c>
      <c r="F54" s="117">
        <v>2143.2385499999987</v>
      </c>
      <c r="G54" s="117">
        <v>7</v>
      </c>
      <c r="H54" s="118">
        <v>0.55602000000000007</v>
      </c>
      <c r="I54" s="26"/>
    </row>
    <row r="55" spans="1:9" ht="15">
      <c r="A55" s="173"/>
      <c r="B55" s="115" t="s">
        <v>568</v>
      </c>
      <c r="C55" s="174">
        <v>3609</v>
      </c>
      <c r="D55" s="117">
        <v>50241.536739999974</v>
      </c>
      <c r="E55" s="117">
        <v>222</v>
      </c>
      <c r="F55" s="117">
        <v>2005.0240400000002</v>
      </c>
      <c r="G55" s="117">
        <v>0</v>
      </c>
      <c r="H55" s="118">
        <v>0</v>
      </c>
      <c r="I55" s="26"/>
    </row>
    <row r="56" spans="1:9" ht="15">
      <c r="A56" s="173"/>
      <c r="B56" s="115" t="s">
        <v>555</v>
      </c>
      <c r="C56" s="174">
        <v>18117</v>
      </c>
      <c r="D56" s="117">
        <v>172412.7679699997</v>
      </c>
      <c r="E56" s="117">
        <v>1576</v>
      </c>
      <c r="F56" s="117">
        <v>8317.1436199999971</v>
      </c>
      <c r="G56" s="117">
        <v>1</v>
      </c>
      <c r="H56" s="118">
        <v>12.96</v>
      </c>
      <c r="I56" s="26"/>
    </row>
    <row r="57" spans="1:9" ht="15">
      <c r="A57" s="173"/>
      <c r="B57" s="115" t="s">
        <v>560</v>
      </c>
      <c r="C57" s="174">
        <v>18625</v>
      </c>
      <c r="D57" s="117">
        <v>93597.532849999901</v>
      </c>
      <c r="E57" s="117">
        <v>1807</v>
      </c>
      <c r="F57" s="117">
        <v>5899.3983400000006</v>
      </c>
      <c r="G57" s="117">
        <v>2</v>
      </c>
      <c r="H57" s="118">
        <v>4.6103399999999999</v>
      </c>
      <c r="I57" s="26"/>
    </row>
    <row r="58" spans="1:9" ht="15">
      <c r="A58" s="173"/>
      <c r="B58" s="115" t="s">
        <v>641</v>
      </c>
      <c r="C58" s="174">
        <v>131</v>
      </c>
      <c r="D58" s="117">
        <v>25.625749999999996</v>
      </c>
      <c r="E58" s="117">
        <v>21</v>
      </c>
      <c r="F58" s="117">
        <v>7.3285599999999995</v>
      </c>
      <c r="G58" s="117">
        <v>0</v>
      </c>
      <c r="H58" s="118">
        <v>0</v>
      </c>
      <c r="I58" s="26"/>
    </row>
    <row r="59" spans="1:9" ht="15">
      <c r="A59" s="173"/>
      <c r="B59" s="115" t="s">
        <v>546</v>
      </c>
      <c r="C59" s="174">
        <v>205373</v>
      </c>
      <c r="D59" s="117">
        <v>300788.28112999513</v>
      </c>
      <c r="E59" s="117">
        <v>10245</v>
      </c>
      <c r="F59" s="117">
        <v>13717.022769999992</v>
      </c>
      <c r="G59" s="117">
        <v>17</v>
      </c>
      <c r="H59" s="118">
        <v>26.621399999999998</v>
      </c>
      <c r="I59" s="26"/>
    </row>
    <row r="60" spans="1:9" ht="15">
      <c r="A60" s="173"/>
      <c r="B60" s="115" t="s">
        <v>557</v>
      </c>
      <c r="C60" s="174">
        <v>40067</v>
      </c>
      <c r="D60" s="117">
        <v>162929.44244999951</v>
      </c>
      <c r="E60" s="117">
        <v>2306</v>
      </c>
      <c r="F60" s="117">
        <v>7199.3637000000108</v>
      </c>
      <c r="G60" s="117">
        <v>4</v>
      </c>
      <c r="H60" s="118">
        <v>3.7199999999999998</v>
      </c>
      <c r="I60" s="26"/>
    </row>
    <row r="61" spans="1:9" ht="15">
      <c r="A61" s="173"/>
      <c r="B61" s="115" t="s">
        <v>608</v>
      </c>
      <c r="C61" s="174">
        <v>11546</v>
      </c>
      <c r="D61" s="117">
        <v>68213.330809999985</v>
      </c>
      <c r="E61" s="117">
        <v>467</v>
      </c>
      <c r="F61" s="117">
        <v>1674.4821000000004</v>
      </c>
      <c r="G61" s="117">
        <v>0</v>
      </c>
      <c r="H61" s="118">
        <v>0</v>
      </c>
      <c r="I61" s="26"/>
    </row>
    <row r="62" spans="1:9" ht="15">
      <c r="A62" s="173"/>
      <c r="B62" s="115" t="s">
        <v>642</v>
      </c>
      <c r="C62" s="174">
        <v>2</v>
      </c>
      <c r="D62" s="117">
        <v>0.36780000000000002</v>
      </c>
      <c r="E62" s="117">
        <v>0</v>
      </c>
      <c r="F62" s="117">
        <v>0</v>
      </c>
      <c r="G62" s="117">
        <v>0</v>
      </c>
      <c r="H62" s="118">
        <v>0</v>
      </c>
      <c r="I62" s="26"/>
    </row>
    <row r="63" spans="1:9" ht="15">
      <c r="A63" s="173"/>
      <c r="B63" s="115" t="s">
        <v>606</v>
      </c>
      <c r="C63" s="174">
        <v>10301</v>
      </c>
      <c r="D63" s="117">
        <v>41502.73941000006</v>
      </c>
      <c r="E63" s="117">
        <v>393</v>
      </c>
      <c r="F63" s="117">
        <v>404.03867000000008</v>
      </c>
      <c r="G63" s="117">
        <v>0</v>
      </c>
      <c r="H63" s="118">
        <v>0</v>
      </c>
      <c r="I63" s="26"/>
    </row>
    <row r="64" spans="1:9" ht="15">
      <c r="A64" s="173"/>
      <c r="B64" s="115" t="s">
        <v>540</v>
      </c>
      <c r="C64" s="174">
        <v>37537</v>
      </c>
      <c r="D64" s="117">
        <v>315036.87790999992</v>
      </c>
      <c r="E64" s="117">
        <v>2475</v>
      </c>
      <c r="F64" s="117">
        <v>8055.6807800000097</v>
      </c>
      <c r="G64" s="117">
        <v>13</v>
      </c>
      <c r="H64" s="118">
        <v>50.051410000000004</v>
      </c>
      <c r="I64" s="26"/>
    </row>
    <row r="65" spans="1:9" ht="15">
      <c r="A65" s="173"/>
      <c r="B65" s="115" t="s">
        <v>544</v>
      </c>
      <c r="C65" s="174">
        <v>110670</v>
      </c>
      <c r="D65" s="117">
        <v>334557.43180000113</v>
      </c>
      <c r="E65" s="117">
        <v>8033</v>
      </c>
      <c r="F65" s="117">
        <v>10925.770740000024</v>
      </c>
      <c r="G65" s="117">
        <v>35</v>
      </c>
      <c r="H65" s="118">
        <v>20.190439999999999</v>
      </c>
      <c r="I65" s="26"/>
    </row>
    <row r="66" spans="1:9" ht="15">
      <c r="A66" s="173"/>
      <c r="B66" s="115" t="s">
        <v>643</v>
      </c>
      <c r="C66" s="174">
        <v>43</v>
      </c>
      <c r="D66" s="117">
        <v>7.9566499999999989</v>
      </c>
      <c r="E66" s="117">
        <v>8</v>
      </c>
      <c r="F66" s="117">
        <v>0.33465000000000006</v>
      </c>
      <c r="G66" s="117">
        <v>0</v>
      </c>
      <c r="H66" s="118">
        <v>0</v>
      </c>
      <c r="I66" s="26"/>
    </row>
    <row r="67" spans="1:9" ht="15">
      <c r="A67" s="173"/>
      <c r="B67" s="115" t="s">
        <v>644</v>
      </c>
      <c r="C67" s="174">
        <v>446</v>
      </c>
      <c r="D67" s="117">
        <v>8271.4759699999959</v>
      </c>
      <c r="E67" s="117">
        <v>2</v>
      </c>
      <c r="F67" s="117">
        <v>0.49904999999999994</v>
      </c>
      <c r="G67" s="117">
        <v>0</v>
      </c>
      <c r="H67" s="118">
        <v>0</v>
      </c>
      <c r="I67" s="26"/>
    </row>
    <row r="68" spans="1:9" ht="15">
      <c r="A68" s="173"/>
      <c r="B68" s="115" t="s">
        <v>582</v>
      </c>
      <c r="C68" s="174">
        <v>3775</v>
      </c>
      <c r="D68" s="117">
        <v>16865.464690000001</v>
      </c>
      <c r="E68" s="117">
        <v>157</v>
      </c>
      <c r="F68" s="117">
        <v>579.56124999999986</v>
      </c>
      <c r="G68" s="117">
        <v>2</v>
      </c>
      <c r="H68" s="118">
        <v>6.8999999999999999E-3</v>
      </c>
      <c r="I68" s="26"/>
    </row>
    <row r="69" spans="1:9" ht="15">
      <c r="A69" s="173"/>
      <c r="B69" s="115" t="s">
        <v>591</v>
      </c>
      <c r="C69" s="174">
        <v>8761</v>
      </c>
      <c r="D69" s="117">
        <v>28806.45843000001</v>
      </c>
      <c r="E69" s="117">
        <v>1101</v>
      </c>
      <c r="F69" s="117">
        <v>2767.509689999999</v>
      </c>
      <c r="G69" s="117">
        <v>1</v>
      </c>
      <c r="H69" s="118">
        <v>1.1970000000000001E-2</v>
      </c>
      <c r="I69" s="26"/>
    </row>
    <row r="70" spans="1:9" ht="15">
      <c r="A70" s="173"/>
      <c r="B70" s="115" t="s">
        <v>565</v>
      </c>
      <c r="C70" s="174">
        <v>6007</v>
      </c>
      <c r="D70" s="117">
        <v>124103.03994</v>
      </c>
      <c r="E70" s="117">
        <v>672</v>
      </c>
      <c r="F70" s="117">
        <v>10561.086379999993</v>
      </c>
      <c r="G70" s="117">
        <v>3</v>
      </c>
      <c r="H70" s="118">
        <v>0.27400000000000002</v>
      </c>
      <c r="I70" s="26"/>
    </row>
    <row r="71" spans="1:9" ht="15">
      <c r="A71" s="173"/>
      <c r="B71" s="115" t="s">
        <v>619</v>
      </c>
      <c r="C71" s="174">
        <v>5063</v>
      </c>
      <c r="D71" s="117">
        <v>32574.366530000014</v>
      </c>
      <c r="E71" s="117">
        <v>446</v>
      </c>
      <c r="F71" s="117">
        <v>2177.4075099999991</v>
      </c>
      <c r="G71" s="117">
        <v>1</v>
      </c>
      <c r="H71" s="118">
        <v>11.981680000000001</v>
      </c>
      <c r="I71" s="26"/>
    </row>
    <row r="72" spans="1:9" ht="15">
      <c r="A72" s="173"/>
      <c r="B72" s="115" t="s">
        <v>539</v>
      </c>
      <c r="C72" s="174">
        <v>5638</v>
      </c>
      <c r="D72" s="117">
        <v>10481.823690000007</v>
      </c>
      <c r="E72" s="117">
        <v>278</v>
      </c>
      <c r="F72" s="117">
        <v>831.55296999999996</v>
      </c>
      <c r="G72" s="117">
        <v>0</v>
      </c>
      <c r="H72" s="118">
        <v>0</v>
      </c>
      <c r="I72" s="26"/>
    </row>
    <row r="73" spans="1:9" ht="15">
      <c r="A73" s="173"/>
      <c r="B73" s="115" t="s">
        <v>607</v>
      </c>
      <c r="C73" s="174">
        <v>417</v>
      </c>
      <c r="D73" s="117">
        <v>2348.4846699999994</v>
      </c>
      <c r="E73" s="117">
        <v>186</v>
      </c>
      <c r="F73" s="117">
        <v>1058.3139200000001</v>
      </c>
      <c r="G73" s="117">
        <v>0</v>
      </c>
      <c r="H73" s="118">
        <v>0</v>
      </c>
      <c r="I73" s="26"/>
    </row>
    <row r="74" spans="1:9" ht="15">
      <c r="A74" s="173"/>
      <c r="B74" s="115" t="s">
        <v>645</v>
      </c>
      <c r="C74" s="174">
        <v>88</v>
      </c>
      <c r="D74" s="117">
        <v>235.68134000000001</v>
      </c>
      <c r="E74" s="117">
        <v>2</v>
      </c>
      <c r="F74" s="117">
        <v>2.3385599999999998</v>
      </c>
      <c r="G74" s="117">
        <v>0</v>
      </c>
      <c r="H74" s="118">
        <v>0</v>
      </c>
      <c r="I74" s="26"/>
    </row>
    <row r="75" spans="1:9" ht="15">
      <c r="A75" s="173"/>
      <c r="B75" s="115" t="s">
        <v>558</v>
      </c>
      <c r="C75" s="174">
        <v>1917</v>
      </c>
      <c r="D75" s="117">
        <v>18280.105790000012</v>
      </c>
      <c r="E75" s="117">
        <v>172</v>
      </c>
      <c r="F75" s="117">
        <v>485.89171000000005</v>
      </c>
      <c r="G75" s="117">
        <v>2</v>
      </c>
      <c r="H75" s="118">
        <v>4.0400000000000002E-3</v>
      </c>
      <c r="I75" s="26"/>
    </row>
    <row r="76" spans="1:9" ht="15">
      <c r="A76" s="173"/>
      <c r="B76" s="115" t="s">
        <v>646</v>
      </c>
      <c r="C76" s="174">
        <v>3050</v>
      </c>
      <c r="D76" s="117">
        <v>1962.5369800000001</v>
      </c>
      <c r="E76" s="117">
        <v>163</v>
      </c>
      <c r="F76" s="117">
        <v>47.225290000000008</v>
      </c>
      <c r="G76" s="117">
        <v>0</v>
      </c>
      <c r="H76" s="118">
        <v>0</v>
      </c>
      <c r="I76" s="26"/>
    </row>
    <row r="77" spans="1:9" ht="15">
      <c r="A77" s="173"/>
      <c r="B77" s="115" t="s">
        <v>577</v>
      </c>
      <c r="C77" s="174">
        <v>2118</v>
      </c>
      <c r="D77" s="117">
        <v>3244.5534699999994</v>
      </c>
      <c r="E77" s="117">
        <v>264</v>
      </c>
      <c r="F77" s="117">
        <v>801.44974999999988</v>
      </c>
      <c r="G77" s="117">
        <v>0</v>
      </c>
      <c r="H77" s="118">
        <v>0</v>
      </c>
      <c r="I77" s="26"/>
    </row>
    <row r="78" spans="1:9" ht="15">
      <c r="A78" s="173"/>
      <c r="B78" s="115" t="s">
        <v>647</v>
      </c>
      <c r="C78" s="174">
        <v>76</v>
      </c>
      <c r="D78" s="117">
        <v>289.75615000000005</v>
      </c>
      <c r="E78" s="117">
        <v>16</v>
      </c>
      <c r="F78" s="117">
        <v>29.15925</v>
      </c>
      <c r="G78" s="117">
        <v>0</v>
      </c>
      <c r="H78" s="118">
        <v>0</v>
      </c>
      <c r="I78" s="26"/>
    </row>
    <row r="79" spans="1:9" ht="15">
      <c r="A79" s="173"/>
      <c r="B79" s="115" t="s">
        <v>217</v>
      </c>
      <c r="C79" s="174">
        <v>11083</v>
      </c>
      <c r="D79" s="117">
        <v>111127.02347999987</v>
      </c>
      <c r="E79" s="117">
        <v>1109</v>
      </c>
      <c r="F79" s="117">
        <v>5496.0974300000025</v>
      </c>
      <c r="G79" s="117">
        <v>9</v>
      </c>
      <c r="H79" s="118">
        <v>30.964169999999999</v>
      </c>
      <c r="I79" s="26"/>
    </row>
    <row r="80" spans="1:9" ht="15">
      <c r="A80" s="173"/>
      <c r="B80" s="115" t="s">
        <v>618</v>
      </c>
      <c r="C80" s="174">
        <v>517</v>
      </c>
      <c r="D80" s="117">
        <v>796.30093999999985</v>
      </c>
      <c r="E80" s="117">
        <v>36</v>
      </c>
      <c r="F80" s="117">
        <v>111.91706000000001</v>
      </c>
      <c r="G80" s="117">
        <v>1</v>
      </c>
      <c r="H80" s="118">
        <v>2.5000000000000001E-3</v>
      </c>
      <c r="I80" s="26"/>
    </row>
    <row r="81" spans="1:9" ht="15">
      <c r="A81" s="173"/>
      <c r="B81" s="115" t="s">
        <v>648</v>
      </c>
      <c r="C81" s="174">
        <v>590</v>
      </c>
      <c r="D81" s="117">
        <v>4434.7240500000016</v>
      </c>
      <c r="E81" s="117">
        <v>49</v>
      </c>
      <c r="F81" s="117">
        <v>769.93442999999991</v>
      </c>
      <c r="G81" s="117">
        <v>0</v>
      </c>
      <c r="H81" s="118">
        <v>0</v>
      </c>
      <c r="I81" s="26"/>
    </row>
    <row r="82" spans="1:9" ht="15">
      <c r="A82" s="173"/>
      <c r="B82" s="115" t="s">
        <v>549</v>
      </c>
      <c r="C82" s="174">
        <v>765</v>
      </c>
      <c r="D82" s="117">
        <v>5206.3795400000008</v>
      </c>
      <c r="E82" s="117">
        <v>222</v>
      </c>
      <c r="F82" s="117">
        <v>1103.3170199999997</v>
      </c>
      <c r="G82" s="117">
        <v>1</v>
      </c>
      <c r="H82" s="118">
        <v>4.4999999999999997E-3</v>
      </c>
      <c r="I82" s="26"/>
    </row>
    <row r="83" spans="1:9" ht="15">
      <c r="A83" s="173"/>
      <c r="B83" s="115" t="s">
        <v>564</v>
      </c>
      <c r="C83" s="174">
        <v>533</v>
      </c>
      <c r="D83" s="117">
        <v>5195.7659599999979</v>
      </c>
      <c r="E83" s="117">
        <v>46</v>
      </c>
      <c r="F83" s="117">
        <v>238.22367000000006</v>
      </c>
      <c r="G83" s="117">
        <v>0</v>
      </c>
      <c r="H83" s="118">
        <v>0</v>
      </c>
      <c r="I83" s="26"/>
    </row>
    <row r="84" spans="1:9" ht="15">
      <c r="A84" s="173"/>
      <c r="B84" s="115" t="s">
        <v>559</v>
      </c>
      <c r="C84" s="174">
        <v>395</v>
      </c>
      <c r="D84" s="117">
        <v>186.72227000000004</v>
      </c>
      <c r="E84" s="117">
        <v>42</v>
      </c>
      <c r="F84" s="117">
        <v>76.883449999999996</v>
      </c>
      <c r="G84" s="117">
        <v>1</v>
      </c>
      <c r="H84" s="118">
        <v>2.5000000000000001E-2</v>
      </c>
      <c r="I84" s="26"/>
    </row>
    <row r="85" spans="1:9" ht="15">
      <c r="A85" s="173"/>
      <c r="B85" s="115" t="s">
        <v>649</v>
      </c>
      <c r="C85" s="174">
        <v>236</v>
      </c>
      <c r="D85" s="117">
        <v>250.00188000000003</v>
      </c>
      <c r="E85" s="117">
        <v>52</v>
      </c>
      <c r="F85" s="117">
        <v>17.388000000000002</v>
      </c>
      <c r="G85" s="117">
        <v>0</v>
      </c>
      <c r="H85" s="118">
        <v>0</v>
      </c>
      <c r="I85" s="26"/>
    </row>
    <row r="86" spans="1:9" ht="15">
      <c r="A86" s="173"/>
      <c r="B86" s="115" t="s">
        <v>650</v>
      </c>
      <c r="C86" s="174">
        <v>545</v>
      </c>
      <c r="D86" s="117">
        <v>2449.09818</v>
      </c>
      <c r="E86" s="117">
        <v>24</v>
      </c>
      <c r="F86" s="117">
        <v>24.494079999999997</v>
      </c>
      <c r="G86" s="117">
        <v>0</v>
      </c>
      <c r="H86" s="118">
        <v>0</v>
      </c>
      <c r="I86" s="26"/>
    </row>
    <row r="87" spans="1:9" ht="15">
      <c r="A87" s="173"/>
      <c r="B87" s="115" t="s">
        <v>651</v>
      </c>
      <c r="C87" s="174">
        <v>899</v>
      </c>
      <c r="D87" s="117">
        <v>247.23470000000006</v>
      </c>
      <c r="E87" s="117">
        <v>58</v>
      </c>
      <c r="F87" s="117">
        <v>3.9916800000000001</v>
      </c>
      <c r="G87" s="117">
        <v>0</v>
      </c>
      <c r="H87" s="118">
        <v>0</v>
      </c>
      <c r="I87" s="26"/>
    </row>
    <row r="88" spans="1:9" ht="15">
      <c r="A88" s="173"/>
      <c r="B88" s="115" t="s">
        <v>652</v>
      </c>
      <c r="C88" s="174">
        <v>162</v>
      </c>
      <c r="D88" s="117">
        <v>50.553399999999996</v>
      </c>
      <c r="E88" s="117">
        <v>1</v>
      </c>
      <c r="F88" s="117">
        <v>2.3039999999999998</v>
      </c>
      <c r="G88" s="117">
        <v>0</v>
      </c>
      <c r="H88" s="118">
        <v>0</v>
      </c>
      <c r="I88" s="26"/>
    </row>
    <row r="89" spans="1:9" ht="15">
      <c r="A89" s="173"/>
      <c r="B89" s="115" t="s">
        <v>653</v>
      </c>
      <c r="C89" s="174">
        <v>126</v>
      </c>
      <c r="D89" s="117">
        <v>227.74148</v>
      </c>
      <c r="E89" s="117">
        <v>12</v>
      </c>
      <c r="F89" s="117">
        <v>7.9475199999999999</v>
      </c>
      <c r="G89" s="117">
        <v>0</v>
      </c>
      <c r="H89" s="118">
        <v>0</v>
      </c>
      <c r="I89" s="26"/>
    </row>
    <row r="90" spans="1:9" ht="15">
      <c r="A90" s="173"/>
      <c r="B90" s="115" t="s">
        <v>621</v>
      </c>
      <c r="C90" s="174">
        <v>3393</v>
      </c>
      <c r="D90" s="117">
        <v>3364.8983999999991</v>
      </c>
      <c r="E90" s="117">
        <v>87</v>
      </c>
      <c r="F90" s="117">
        <v>81.000230000000002</v>
      </c>
      <c r="G90" s="117">
        <v>0</v>
      </c>
      <c r="H90" s="118">
        <v>0</v>
      </c>
      <c r="I90" s="26"/>
    </row>
    <row r="91" spans="1:9" ht="15">
      <c r="A91" s="173"/>
      <c r="B91" s="115" t="s">
        <v>654</v>
      </c>
      <c r="C91" s="174">
        <v>977</v>
      </c>
      <c r="D91" s="117">
        <v>354.38939000000016</v>
      </c>
      <c r="E91" s="117">
        <v>63</v>
      </c>
      <c r="F91" s="117">
        <v>14.520650000000003</v>
      </c>
      <c r="G91" s="117">
        <v>0</v>
      </c>
      <c r="H91" s="118">
        <v>0</v>
      </c>
      <c r="I91" s="26"/>
    </row>
    <row r="92" spans="1:9" ht="15">
      <c r="A92" s="173"/>
      <c r="B92" s="115" t="s">
        <v>655</v>
      </c>
      <c r="C92" s="174">
        <v>14</v>
      </c>
      <c r="D92" s="117">
        <v>1.3275000000000001</v>
      </c>
      <c r="E92" s="117">
        <v>0</v>
      </c>
      <c r="F92" s="117">
        <v>0</v>
      </c>
      <c r="G92" s="117">
        <v>0</v>
      </c>
      <c r="H92" s="118">
        <v>0</v>
      </c>
      <c r="I92" s="26"/>
    </row>
    <row r="93" spans="1:9" ht="15">
      <c r="A93" s="175" t="s">
        <v>656</v>
      </c>
      <c r="B93" s="176"/>
      <c r="C93" s="177">
        <v>279938</v>
      </c>
      <c r="D93" s="178">
        <v>14697592.451380005</v>
      </c>
      <c r="E93" s="178">
        <v>19090</v>
      </c>
      <c r="F93" s="178">
        <v>3640943.9798100018</v>
      </c>
      <c r="G93" s="178">
        <v>97</v>
      </c>
      <c r="H93" s="179">
        <v>7270.8836899999997</v>
      </c>
      <c r="I93" s="26"/>
    </row>
    <row r="94" spans="1:9" ht="15">
      <c r="A94" s="173"/>
      <c r="B94" s="115" t="s">
        <v>657</v>
      </c>
      <c r="C94" s="174">
        <v>89</v>
      </c>
      <c r="D94" s="117">
        <v>1508.7984200000003</v>
      </c>
      <c r="E94" s="117">
        <v>11</v>
      </c>
      <c r="F94" s="117">
        <v>155.52632</v>
      </c>
      <c r="G94" s="117">
        <v>0</v>
      </c>
      <c r="H94" s="118">
        <v>0</v>
      </c>
      <c r="I94" s="26"/>
    </row>
    <row r="95" spans="1:9" ht="15">
      <c r="A95" s="173"/>
      <c r="B95" s="115" t="s">
        <v>536</v>
      </c>
      <c r="C95" s="174">
        <v>32630</v>
      </c>
      <c r="D95" s="117">
        <v>3843549.1668299972</v>
      </c>
      <c r="E95" s="117">
        <v>1755</v>
      </c>
      <c r="F95" s="117">
        <v>264644.36112999968</v>
      </c>
      <c r="G95" s="117">
        <v>17</v>
      </c>
      <c r="H95" s="118">
        <v>594.49839999999995</v>
      </c>
      <c r="I95" s="26"/>
    </row>
    <row r="96" spans="1:9" ht="15">
      <c r="A96" s="173"/>
      <c r="B96" s="115" t="s">
        <v>534</v>
      </c>
      <c r="C96" s="174">
        <v>206721</v>
      </c>
      <c r="D96" s="117">
        <v>10042261.852090007</v>
      </c>
      <c r="E96" s="117">
        <v>15479</v>
      </c>
      <c r="F96" s="117">
        <v>3350683.569190002</v>
      </c>
      <c r="G96" s="117">
        <v>76</v>
      </c>
      <c r="H96" s="118">
        <v>6553.0582799999993</v>
      </c>
      <c r="I96" s="26"/>
    </row>
    <row r="97" spans="1:9" ht="15">
      <c r="A97" s="173"/>
      <c r="B97" s="115" t="s">
        <v>538</v>
      </c>
      <c r="C97" s="174">
        <v>36377</v>
      </c>
      <c r="D97" s="117">
        <v>718278.39234000002</v>
      </c>
      <c r="E97" s="117">
        <v>1604</v>
      </c>
      <c r="F97" s="117">
        <v>17022.583320000005</v>
      </c>
      <c r="G97" s="117">
        <v>3</v>
      </c>
      <c r="H97" s="118">
        <v>123.19999999999999</v>
      </c>
      <c r="I97" s="26"/>
    </row>
    <row r="98" spans="1:9" ht="15">
      <c r="A98" s="173"/>
      <c r="B98" s="115" t="s">
        <v>604</v>
      </c>
      <c r="C98" s="174">
        <v>1420</v>
      </c>
      <c r="D98" s="117">
        <v>57470.497469999966</v>
      </c>
      <c r="E98" s="117">
        <v>143</v>
      </c>
      <c r="F98" s="117">
        <v>6636.9062000000004</v>
      </c>
      <c r="G98" s="117">
        <v>0</v>
      </c>
      <c r="H98" s="118">
        <v>0</v>
      </c>
      <c r="I98" s="26"/>
    </row>
    <row r="99" spans="1:9" ht="15">
      <c r="A99" s="173"/>
      <c r="B99" s="115" t="s">
        <v>611</v>
      </c>
      <c r="C99" s="174">
        <v>494</v>
      </c>
      <c r="D99" s="117">
        <v>14074.787579999997</v>
      </c>
      <c r="E99" s="117">
        <v>32</v>
      </c>
      <c r="F99" s="117">
        <v>780.20281999999997</v>
      </c>
      <c r="G99" s="117">
        <v>1</v>
      </c>
      <c r="H99" s="118">
        <v>0.12701000000000001</v>
      </c>
      <c r="I99" s="26"/>
    </row>
    <row r="100" spans="1:9" ht="15">
      <c r="A100" s="173"/>
      <c r="B100" s="115" t="s">
        <v>616</v>
      </c>
      <c r="C100" s="174">
        <v>117</v>
      </c>
      <c r="D100" s="117">
        <v>364.29280000000006</v>
      </c>
      <c r="E100" s="117">
        <v>1</v>
      </c>
      <c r="F100" s="117">
        <v>22.87</v>
      </c>
      <c r="G100" s="117">
        <v>0</v>
      </c>
      <c r="H100" s="118">
        <v>0</v>
      </c>
      <c r="I100" s="26"/>
    </row>
    <row r="101" spans="1:9" ht="15">
      <c r="A101" s="173"/>
      <c r="B101" s="115" t="s">
        <v>658</v>
      </c>
      <c r="C101" s="174">
        <v>144</v>
      </c>
      <c r="D101" s="117">
        <v>2543.6431400000006</v>
      </c>
      <c r="E101" s="117">
        <v>4</v>
      </c>
      <c r="F101" s="117">
        <v>92.768940000000001</v>
      </c>
      <c r="G101" s="117">
        <v>0</v>
      </c>
      <c r="H101" s="118">
        <v>0</v>
      </c>
      <c r="I101" s="26"/>
    </row>
    <row r="102" spans="1:9" ht="15">
      <c r="A102" s="173"/>
      <c r="B102" s="115" t="s">
        <v>659</v>
      </c>
      <c r="C102" s="174">
        <v>406</v>
      </c>
      <c r="D102" s="117">
        <v>3974.0171300000011</v>
      </c>
      <c r="E102" s="117">
        <v>7</v>
      </c>
      <c r="F102" s="117">
        <v>193.71462</v>
      </c>
      <c r="G102" s="117">
        <v>0</v>
      </c>
      <c r="H102" s="118">
        <v>0</v>
      </c>
      <c r="I102" s="26"/>
    </row>
    <row r="103" spans="1:9" ht="15">
      <c r="A103" s="173"/>
      <c r="B103" s="115" t="s">
        <v>660</v>
      </c>
      <c r="C103" s="174">
        <v>596</v>
      </c>
      <c r="D103" s="117">
        <v>8671.4061899999942</v>
      </c>
      <c r="E103" s="117">
        <v>32</v>
      </c>
      <c r="F103" s="117">
        <v>601.39437999999996</v>
      </c>
      <c r="G103" s="117">
        <v>0</v>
      </c>
      <c r="H103" s="118">
        <v>0</v>
      </c>
      <c r="I103" s="26"/>
    </row>
    <row r="104" spans="1:9" ht="15">
      <c r="A104" s="173"/>
      <c r="B104" s="115" t="s">
        <v>661</v>
      </c>
      <c r="C104" s="174">
        <v>286</v>
      </c>
      <c r="D104" s="117">
        <v>3314.28179</v>
      </c>
      <c r="E104" s="117">
        <v>6</v>
      </c>
      <c r="F104" s="117">
        <v>0.22697999999999999</v>
      </c>
      <c r="G104" s="117">
        <v>0</v>
      </c>
      <c r="H104" s="118">
        <v>0</v>
      </c>
      <c r="I104" s="26"/>
    </row>
    <row r="105" spans="1:9" ht="15">
      <c r="A105" s="173"/>
      <c r="B105" s="115" t="s">
        <v>662</v>
      </c>
      <c r="C105" s="174">
        <v>4</v>
      </c>
      <c r="D105" s="117">
        <v>0.47699999999999992</v>
      </c>
      <c r="E105" s="117">
        <v>0</v>
      </c>
      <c r="F105" s="117">
        <v>0</v>
      </c>
      <c r="G105" s="117">
        <v>0</v>
      </c>
      <c r="H105" s="118">
        <v>0</v>
      </c>
      <c r="I105" s="26"/>
    </row>
    <row r="106" spans="1:9" ht="15">
      <c r="A106" s="173"/>
      <c r="B106" s="115" t="s">
        <v>610</v>
      </c>
      <c r="C106" s="174">
        <v>154</v>
      </c>
      <c r="D106" s="117">
        <v>529.79680000000019</v>
      </c>
      <c r="E106" s="117">
        <v>1</v>
      </c>
      <c r="F106" s="117">
        <v>4</v>
      </c>
      <c r="G106" s="117">
        <v>0</v>
      </c>
      <c r="H106" s="118">
        <v>0</v>
      </c>
      <c r="I106" s="26"/>
    </row>
    <row r="107" spans="1:9" ht="15">
      <c r="A107" s="173"/>
      <c r="B107" s="115" t="s">
        <v>663</v>
      </c>
      <c r="C107" s="174">
        <v>15</v>
      </c>
      <c r="D107" s="117">
        <v>3.9609000000000001</v>
      </c>
      <c r="E107" s="117">
        <v>0</v>
      </c>
      <c r="F107" s="117">
        <v>0</v>
      </c>
      <c r="G107" s="117">
        <v>0</v>
      </c>
      <c r="H107" s="118">
        <v>0</v>
      </c>
      <c r="I107" s="26"/>
    </row>
    <row r="108" spans="1:9" ht="15">
      <c r="A108" s="173"/>
      <c r="B108" s="115" t="s">
        <v>664</v>
      </c>
      <c r="C108" s="174">
        <v>26</v>
      </c>
      <c r="D108" s="117">
        <v>43.784650000000006</v>
      </c>
      <c r="E108" s="117">
        <v>4</v>
      </c>
      <c r="F108" s="117">
        <v>1.2023999999999999</v>
      </c>
      <c r="G108" s="117">
        <v>0</v>
      </c>
      <c r="H108" s="118">
        <v>0</v>
      </c>
      <c r="I108" s="26"/>
    </row>
    <row r="109" spans="1:9" ht="15">
      <c r="A109" s="173"/>
      <c r="B109" s="115" t="s">
        <v>665</v>
      </c>
      <c r="C109" s="174">
        <v>42</v>
      </c>
      <c r="D109" s="117">
        <v>188.23815999999999</v>
      </c>
      <c r="E109" s="117">
        <v>4</v>
      </c>
      <c r="F109" s="117">
        <v>16.1905</v>
      </c>
      <c r="G109" s="117">
        <v>0</v>
      </c>
      <c r="H109" s="118">
        <v>0</v>
      </c>
      <c r="I109" s="26"/>
    </row>
    <row r="110" spans="1:9" ht="15">
      <c r="A110" s="173"/>
      <c r="B110" s="115" t="s">
        <v>666</v>
      </c>
      <c r="C110" s="174">
        <v>13</v>
      </c>
      <c r="D110" s="117">
        <v>25.440539999999999</v>
      </c>
      <c r="E110" s="117">
        <v>0</v>
      </c>
      <c r="F110" s="117">
        <v>0</v>
      </c>
      <c r="G110" s="117">
        <v>0</v>
      </c>
      <c r="H110" s="118">
        <v>0</v>
      </c>
      <c r="I110" s="26"/>
    </row>
    <row r="111" spans="1:9" ht="15">
      <c r="A111" s="173"/>
      <c r="B111" s="115" t="s">
        <v>602</v>
      </c>
      <c r="C111" s="174">
        <v>53</v>
      </c>
      <c r="D111" s="117">
        <v>665.38220000000001</v>
      </c>
      <c r="E111" s="117">
        <v>4</v>
      </c>
      <c r="F111" s="117">
        <v>88.412900000000008</v>
      </c>
      <c r="G111" s="117">
        <v>0</v>
      </c>
      <c r="H111" s="118">
        <v>0</v>
      </c>
      <c r="I111" s="26"/>
    </row>
    <row r="112" spans="1:9" ht="15">
      <c r="A112" s="173"/>
      <c r="B112" s="115" t="s">
        <v>667</v>
      </c>
      <c r="C112" s="174">
        <v>255</v>
      </c>
      <c r="D112" s="117">
        <v>38.77955</v>
      </c>
      <c r="E112" s="117">
        <v>3</v>
      </c>
      <c r="F112" s="117">
        <v>5.0110000000000002E-2</v>
      </c>
      <c r="G112" s="117">
        <v>0</v>
      </c>
      <c r="H112" s="118">
        <v>0</v>
      </c>
      <c r="I112" s="26"/>
    </row>
    <row r="113" spans="1:9" ht="15">
      <c r="A113" s="173"/>
      <c r="B113" s="115" t="s">
        <v>668</v>
      </c>
      <c r="C113" s="174">
        <v>5</v>
      </c>
      <c r="D113" s="117">
        <v>0.61499999999999999</v>
      </c>
      <c r="E113" s="117">
        <v>0</v>
      </c>
      <c r="F113" s="117">
        <v>0</v>
      </c>
      <c r="G113" s="117">
        <v>0</v>
      </c>
      <c r="H113" s="118">
        <v>0</v>
      </c>
      <c r="I113" s="26"/>
    </row>
    <row r="114" spans="1:9" ht="15">
      <c r="A114" s="173"/>
      <c r="B114" s="115" t="s">
        <v>669</v>
      </c>
      <c r="C114" s="174">
        <v>8</v>
      </c>
      <c r="D114" s="117">
        <v>0.54419999999999991</v>
      </c>
      <c r="E114" s="117">
        <v>0</v>
      </c>
      <c r="F114" s="117">
        <v>0</v>
      </c>
      <c r="G114" s="117">
        <v>0</v>
      </c>
      <c r="H114" s="118">
        <v>0</v>
      </c>
      <c r="I114" s="26"/>
    </row>
    <row r="115" spans="1:9" ht="15">
      <c r="A115" s="173"/>
      <c r="B115" s="115" t="s">
        <v>670</v>
      </c>
      <c r="C115" s="174">
        <v>65</v>
      </c>
      <c r="D115" s="117">
        <v>6.8650000000000011</v>
      </c>
      <c r="E115" s="117">
        <v>0</v>
      </c>
      <c r="F115" s="117">
        <v>0</v>
      </c>
      <c r="G115" s="117">
        <v>0</v>
      </c>
      <c r="H115" s="118">
        <v>0</v>
      </c>
      <c r="I115" s="26"/>
    </row>
    <row r="116" spans="1:9" ht="15">
      <c r="A116" s="173"/>
      <c r="B116" s="115" t="s">
        <v>671</v>
      </c>
      <c r="C116" s="174">
        <v>1</v>
      </c>
      <c r="D116" s="117">
        <v>1</v>
      </c>
      <c r="E116" s="117">
        <v>0</v>
      </c>
      <c r="F116" s="117">
        <v>0</v>
      </c>
      <c r="G116" s="117">
        <v>0</v>
      </c>
      <c r="H116" s="118">
        <v>0</v>
      </c>
      <c r="I116" s="26"/>
    </row>
    <row r="117" spans="1:9" ht="15">
      <c r="A117" s="173"/>
      <c r="B117" s="115" t="s">
        <v>672</v>
      </c>
      <c r="C117" s="174">
        <v>5</v>
      </c>
      <c r="D117" s="117">
        <v>0.3654</v>
      </c>
      <c r="E117" s="117">
        <v>0</v>
      </c>
      <c r="F117" s="117">
        <v>0</v>
      </c>
      <c r="G117" s="117">
        <v>0</v>
      </c>
      <c r="H117" s="118">
        <v>0</v>
      </c>
      <c r="I117" s="26"/>
    </row>
    <row r="118" spans="1:9" ht="15">
      <c r="A118" s="173"/>
      <c r="B118" s="115" t="s">
        <v>673</v>
      </c>
      <c r="C118" s="174">
        <v>4</v>
      </c>
      <c r="D118" s="117">
        <v>0.30320000000000003</v>
      </c>
      <c r="E118" s="117">
        <v>0</v>
      </c>
      <c r="F118" s="117">
        <v>0</v>
      </c>
      <c r="G118" s="117">
        <v>0</v>
      </c>
      <c r="H118" s="118">
        <v>0</v>
      </c>
      <c r="I118" s="26"/>
    </row>
    <row r="119" spans="1:9" ht="15">
      <c r="A119" s="173"/>
      <c r="B119" s="115" t="s">
        <v>674</v>
      </c>
      <c r="C119" s="174">
        <v>1</v>
      </c>
      <c r="D119" s="117">
        <v>4.2000000000000003E-2</v>
      </c>
      <c r="E119" s="117">
        <v>0</v>
      </c>
      <c r="F119" s="117">
        <v>0</v>
      </c>
      <c r="G119" s="117">
        <v>0</v>
      </c>
      <c r="H119" s="118">
        <v>0</v>
      </c>
      <c r="I119" s="26"/>
    </row>
    <row r="120" spans="1:9" ht="15">
      <c r="A120" s="173"/>
      <c r="B120" s="115" t="s">
        <v>675</v>
      </c>
      <c r="C120" s="174">
        <v>7</v>
      </c>
      <c r="D120" s="117">
        <v>75.721000000000004</v>
      </c>
      <c r="E120" s="117">
        <v>0</v>
      </c>
      <c r="F120" s="117">
        <v>0</v>
      </c>
      <c r="G120" s="117">
        <v>0</v>
      </c>
      <c r="H120" s="118">
        <v>0</v>
      </c>
      <c r="I120" s="26"/>
    </row>
    <row r="121" spans="1:9" ht="15">
      <c r="A121" s="175" t="s">
        <v>676</v>
      </c>
      <c r="B121" s="176"/>
      <c r="C121" s="177">
        <v>73591</v>
      </c>
      <c r="D121" s="178">
        <v>2011628.0925600054</v>
      </c>
      <c r="E121" s="178">
        <v>4930</v>
      </c>
      <c r="F121" s="178">
        <v>103123.55070999998</v>
      </c>
      <c r="G121" s="178">
        <v>41</v>
      </c>
      <c r="H121" s="179">
        <v>654.50968</v>
      </c>
      <c r="I121" s="26"/>
    </row>
    <row r="122" spans="1:9" ht="15">
      <c r="A122" s="173"/>
      <c r="B122" s="115" t="s">
        <v>597</v>
      </c>
      <c r="C122" s="174">
        <v>2106</v>
      </c>
      <c r="D122" s="117">
        <v>52040.450080000039</v>
      </c>
      <c r="E122" s="117">
        <v>229</v>
      </c>
      <c r="F122" s="117">
        <v>4456.4552399999975</v>
      </c>
      <c r="G122" s="117">
        <v>0</v>
      </c>
      <c r="H122" s="118">
        <v>0</v>
      </c>
      <c r="I122" s="26"/>
    </row>
    <row r="123" spans="1:9" ht="15">
      <c r="A123" s="173"/>
      <c r="B123" s="115" t="s">
        <v>600</v>
      </c>
      <c r="C123" s="174">
        <v>116</v>
      </c>
      <c r="D123" s="117">
        <v>2302.7363999999998</v>
      </c>
      <c r="E123" s="117">
        <v>87</v>
      </c>
      <c r="F123" s="117">
        <v>2236.8463999999999</v>
      </c>
      <c r="G123" s="117">
        <v>1</v>
      </c>
      <c r="H123" s="118">
        <v>24.548099999999998</v>
      </c>
      <c r="I123" s="26"/>
    </row>
    <row r="124" spans="1:9" ht="15">
      <c r="A124" s="173"/>
      <c r="B124" s="115" t="s">
        <v>677</v>
      </c>
      <c r="C124" s="174">
        <v>29</v>
      </c>
      <c r="D124" s="117">
        <v>3.3387000000000002</v>
      </c>
      <c r="E124" s="117">
        <v>1</v>
      </c>
      <c r="F124" s="117">
        <v>0.14000000000000001</v>
      </c>
      <c r="G124" s="117">
        <v>0</v>
      </c>
      <c r="H124" s="118">
        <v>0</v>
      </c>
      <c r="I124" s="26"/>
    </row>
    <row r="125" spans="1:9" ht="15">
      <c r="A125" s="173"/>
      <c r="B125" s="115" t="s">
        <v>678</v>
      </c>
      <c r="C125" s="174">
        <v>62</v>
      </c>
      <c r="D125" s="117">
        <v>620.77050000000008</v>
      </c>
      <c r="E125" s="117">
        <v>1</v>
      </c>
      <c r="F125" s="117">
        <v>9.0719999999999992</v>
      </c>
      <c r="G125" s="117">
        <v>0</v>
      </c>
      <c r="H125" s="118">
        <v>0</v>
      </c>
      <c r="I125" s="26"/>
    </row>
    <row r="126" spans="1:9" ht="15">
      <c r="A126" s="173"/>
      <c r="B126" s="115" t="s">
        <v>592</v>
      </c>
      <c r="C126" s="174">
        <v>7949</v>
      </c>
      <c r="D126" s="117">
        <v>181153.97806000029</v>
      </c>
      <c r="E126" s="117">
        <v>629</v>
      </c>
      <c r="F126" s="117">
        <v>13431.6008</v>
      </c>
      <c r="G126" s="117">
        <v>8</v>
      </c>
      <c r="H126" s="118">
        <v>226.30608000000001</v>
      </c>
      <c r="I126" s="26"/>
    </row>
    <row r="127" spans="1:9" ht="15">
      <c r="A127" s="173"/>
      <c r="B127" s="115" t="s">
        <v>572</v>
      </c>
      <c r="C127" s="174">
        <v>4618</v>
      </c>
      <c r="D127" s="117">
        <v>66131.567519999982</v>
      </c>
      <c r="E127" s="117">
        <v>576</v>
      </c>
      <c r="F127" s="117">
        <v>6701.4128800000017</v>
      </c>
      <c r="G127" s="117">
        <v>5</v>
      </c>
      <c r="H127" s="118">
        <v>58.801400000000001</v>
      </c>
      <c r="I127" s="26"/>
    </row>
    <row r="128" spans="1:9" ht="15">
      <c r="A128" s="173"/>
      <c r="B128" s="115" t="s">
        <v>586</v>
      </c>
      <c r="C128" s="174">
        <v>163</v>
      </c>
      <c r="D128" s="117">
        <v>3863.1764899999989</v>
      </c>
      <c r="E128" s="117">
        <v>22</v>
      </c>
      <c r="F128" s="117">
        <v>476.63697999999999</v>
      </c>
      <c r="G128" s="117">
        <v>0</v>
      </c>
      <c r="H128" s="118">
        <v>0</v>
      </c>
      <c r="I128" s="26"/>
    </row>
    <row r="129" spans="1:9" ht="15">
      <c r="A129" s="173"/>
      <c r="B129" s="115" t="s">
        <v>569</v>
      </c>
      <c r="C129" s="174">
        <v>22382</v>
      </c>
      <c r="D129" s="117">
        <v>335772.33879999985</v>
      </c>
      <c r="E129" s="117">
        <v>1103</v>
      </c>
      <c r="F129" s="117">
        <v>15348.839099999999</v>
      </c>
      <c r="G129" s="117">
        <v>6</v>
      </c>
      <c r="H129" s="118">
        <v>60.242000000000004</v>
      </c>
      <c r="I129" s="26"/>
    </row>
    <row r="130" spans="1:9" ht="15">
      <c r="A130" s="173"/>
      <c r="B130" s="115" t="s">
        <v>543</v>
      </c>
      <c r="C130" s="174">
        <v>32019</v>
      </c>
      <c r="D130" s="117">
        <v>1288642.5756300052</v>
      </c>
      <c r="E130" s="117">
        <v>1724</v>
      </c>
      <c r="F130" s="117">
        <v>50153.672129999977</v>
      </c>
      <c r="G130" s="117">
        <v>17</v>
      </c>
      <c r="H130" s="118">
        <v>223.19710000000001</v>
      </c>
      <c r="I130" s="26"/>
    </row>
    <row r="131" spans="1:9" ht="15">
      <c r="A131" s="173"/>
      <c r="B131" s="115" t="s">
        <v>605</v>
      </c>
      <c r="C131" s="174">
        <v>164</v>
      </c>
      <c r="D131" s="117">
        <v>9883.861200000003</v>
      </c>
      <c r="E131" s="117">
        <v>47</v>
      </c>
      <c r="F131" s="117">
        <v>2121.2043999999996</v>
      </c>
      <c r="G131" s="117">
        <v>0</v>
      </c>
      <c r="H131" s="118">
        <v>0</v>
      </c>
      <c r="I131" s="26"/>
    </row>
    <row r="132" spans="1:9" ht="15">
      <c r="A132" s="173"/>
      <c r="B132" s="115" t="s">
        <v>679</v>
      </c>
      <c r="C132" s="174">
        <v>761</v>
      </c>
      <c r="D132" s="117">
        <v>7612.5321999999978</v>
      </c>
      <c r="E132" s="117">
        <v>29</v>
      </c>
      <c r="F132" s="117">
        <v>267.22853000000003</v>
      </c>
      <c r="G132" s="117">
        <v>1</v>
      </c>
      <c r="H132" s="118">
        <v>5.0000000000000001E-3</v>
      </c>
      <c r="I132" s="26"/>
    </row>
    <row r="133" spans="1:9" ht="15">
      <c r="A133" s="173"/>
      <c r="B133" s="115" t="s">
        <v>542</v>
      </c>
      <c r="C133" s="174">
        <v>3222</v>
      </c>
      <c r="D133" s="117">
        <v>63600.766980000037</v>
      </c>
      <c r="E133" s="117">
        <v>482</v>
      </c>
      <c r="F133" s="117">
        <v>7920.442250000001</v>
      </c>
      <c r="G133" s="117">
        <v>3</v>
      </c>
      <c r="H133" s="118">
        <v>61.41</v>
      </c>
      <c r="I133" s="26"/>
    </row>
    <row r="134" spans="1:9" ht="15">
      <c r="A134" s="175" t="s">
        <v>680</v>
      </c>
      <c r="B134" s="176"/>
      <c r="C134" s="177">
        <v>13538</v>
      </c>
      <c r="D134" s="178">
        <v>632458.45354000002</v>
      </c>
      <c r="E134" s="178">
        <v>1483</v>
      </c>
      <c r="F134" s="178">
        <v>60157.712990000007</v>
      </c>
      <c r="G134" s="178">
        <v>12</v>
      </c>
      <c r="H134" s="179">
        <v>584.98955000000001</v>
      </c>
      <c r="I134" s="26"/>
    </row>
    <row r="135" spans="1:9" ht="15">
      <c r="A135" s="173"/>
      <c r="B135" s="115" t="s">
        <v>573</v>
      </c>
      <c r="C135" s="174">
        <v>1265</v>
      </c>
      <c r="D135" s="117">
        <v>19265.641689999989</v>
      </c>
      <c r="E135" s="117">
        <v>69</v>
      </c>
      <c r="F135" s="117">
        <v>460.23892999999998</v>
      </c>
      <c r="G135" s="117">
        <v>0</v>
      </c>
      <c r="H135" s="118">
        <v>0</v>
      </c>
      <c r="I135" s="26"/>
    </row>
    <row r="136" spans="1:9" ht="15">
      <c r="A136" s="173"/>
      <c r="B136" s="115" t="s">
        <v>681</v>
      </c>
      <c r="C136" s="174">
        <v>1</v>
      </c>
      <c r="D136" s="117">
        <v>0.63</v>
      </c>
      <c r="E136" s="117">
        <v>1</v>
      </c>
      <c r="F136" s="117">
        <v>0.63</v>
      </c>
      <c r="G136" s="117">
        <v>0</v>
      </c>
      <c r="H136" s="118">
        <v>0</v>
      </c>
      <c r="I136" s="26"/>
    </row>
    <row r="137" spans="1:9" ht="15">
      <c r="A137" s="173"/>
      <c r="B137" s="115" t="s">
        <v>682</v>
      </c>
      <c r="C137" s="174">
        <v>1403</v>
      </c>
      <c r="D137" s="117">
        <v>3961.5690500000005</v>
      </c>
      <c r="E137" s="117">
        <v>78</v>
      </c>
      <c r="F137" s="117">
        <v>28.799160000000001</v>
      </c>
      <c r="G137" s="117">
        <v>0</v>
      </c>
      <c r="H137" s="118">
        <v>0</v>
      </c>
      <c r="I137" s="26"/>
    </row>
    <row r="138" spans="1:9" ht="15">
      <c r="A138" s="173"/>
      <c r="B138" s="115" t="s">
        <v>593</v>
      </c>
      <c r="C138" s="174">
        <v>376</v>
      </c>
      <c r="D138" s="117">
        <v>11565.052090000001</v>
      </c>
      <c r="E138" s="117">
        <v>32</v>
      </c>
      <c r="F138" s="117">
        <v>713.08846999999992</v>
      </c>
      <c r="G138" s="117">
        <v>0</v>
      </c>
      <c r="H138" s="118">
        <v>0</v>
      </c>
      <c r="I138" s="26"/>
    </row>
    <row r="139" spans="1:9" ht="15">
      <c r="A139" s="173"/>
      <c r="B139" s="115" t="s">
        <v>683</v>
      </c>
      <c r="C139" s="174">
        <v>45</v>
      </c>
      <c r="D139" s="117">
        <v>5066.0925999999999</v>
      </c>
      <c r="E139" s="117">
        <v>7</v>
      </c>
      <c r="F139" s="117">
        <v>378.37130000000002</v>
      </c>
      <c r="G139" s="117">
        <v>0</v>
      </c>
      <c r="H139" s="118">
        <v>0</v>
      </c>
      <c r="I139" s="26"/>
    </row>
    <row r="140" spans="1:9" ht="15">
      <c r="A140" s="173"/>
      <c r="B140" s="115" t="s">
        <v>574</v>
      </c>
      <c r="C140" s="174">
        <v>288</v>
      </c>
      <c r="D140" s="117">
        <v>5810.5174400000005</v>
      </c>
      <c r="E140" s="117">
        <v>16</v>
      </c>
      <c r="F140" s="117">
        <v>143.89339000000001</v>
      </c>
      <c r="G140" s="117">
        <v>0</v>
      </c>
      <c r="H140" s="118">
        <v>0</v>
      </c>
      <c r="I140" s="26"/>
    </row>
    <row r="141" spans="1:9" ht="15">
      <c r="A141" s="173"/>
      <c r="B141" s="115" t="s">
        <v>684</v>
      </c>
      <c r="C141" s="174">
        <v>226</v>
      </c>
      <c r="D141" s="117">
        <v>1531.7233999999999</v>
      </c>
      <c r="E141" s="117">
        <v>1</v>
      </c>
      <c r="F141" s="117">
        <v>14.346</v>
      </c>
      <c r="G141" s="117">
        <v>0</v>
      </c>
      <c r="H141" s="118">
        <v>0</v>
      </c>
      <c r="I141" s="26"/>
    </row>
    <row r="142" spans="1:9" ht="15">
      <c r="A142" s="173"/>
      <c r="B142" s="115" t="s">
        <v>685</v>
      </c>
      <c r="C142" s="174">
        <v>5</v>
      </c>
      <c r="D142" s="117">
        <v>534.68100000000004</v>
      </c>
      <c r="E142" s="117">
        <v>0</v>
      </c>
      <c r="F142" s="117">
        <v>0</v>
      </c>
      <c r="G142" s="117">
        <v>0</v>
      </c>
      <c r="H142" s="118">
        <v>0</v>
      </c>
      <c r="I142" s="26"/>
    </row>
    <row r="143" spans="1:9" ht="15">
      <c r="A143" s="173"/>
      <c r="B143" s="115" t="s">
        <v>601</v>
      </c>
      <c r="C143" s="174">
        <v>127</v>
      </c>
      <c r="D143" s="117">
        <v>4144.2969899999998</v>
      </c>
      <c r="E143" s="117">
        <v>55</v>
      </c>
      <c r="F143" s="117">
        <v>2354.1612</v>
      </c>
      <c r="G143" s="117">
        <v>3</v>
      </c>
      <c r="H143" s="118">
        <v>59.643099999999997</v>
      </c>
      <c r="I143" s="26"/>
    </row>
    <row r="144" spans="1:9" ht="15">
      <c r="A144" s="173"/>
      <c r="B144" s="115" t="s">
        <v>599</v>
      </c>
      <c r="C144" s="174">
        <v>695</v>
      </c>
      <c r="D144" s="117">
        <v>36262.641550000015</v>
      </c>
      <c r="E144" s="117">
        <v>139</v>
      </c>
      <c r="F144" s="117">
        <v>10052.612599999997</v>
      </c>
      <c r="G144" s="117">
        <v>2</v>
      </c>
      <c r="H144" s="118">
        <v>73.558300000000003</v>
      </c>
      <c r="I144" s="26"/>
    </row>
    <row r="145" spans="1:9" ht="15">
      <c r="A145" s="173"/>
      <c r="B145" s="115" t="s">
        <v>686</v>
      </c>
      <c r="C145" s="174">
        <v>11</v>
      </c>
      <c r="D145" s="117">
        <v>795.69639999999993</v>
      </c>
      <c r="E145" s="117">
        <v>1</v>
      </c>
      <c r="F145" s="117">
        <v>190.99520000000001</v>
      </c>
      <c r="G145" s="117">
        <v>0</v>
      </c>
      <c r="H145" s="118">
        <v>0</v>
      </c>
      <c r="I145" s="26"/>
    </row>
    <row r="146" spans="1:9" ht="15">
      <c r="A146" s="173"/>
      <c r="B146" s="115" t="s">
        <v>687</v>
      </c>
      <c r="C146" s="174">
        <v>2</v>
      </c>
      <c r="D146" s="117">
        <v>0.19550000000000001</v>
      </c>
      <c r="E146" s="117">
        <v>0</v>
      </c>
      <c r="F146" s="117">
        <v>0</v>
      </c>
      <c r="G146" s="117">
        <v>0</v>
      </c>
      <c r="H146" s="118">
        <v>0</v>
      </c>
      <c r="I146" s="26"/>
    </row>
    <row r="147" spans="1:9" ht="15">
      <c r="A147" s="173"/>
      <c r="B147" s="115" t="s">
        <v>688</v>
      </c>
      <c r="C147" s="174">
        <v>12</v>
      </c>
      <c r="D147" s="117">
        <v>3663.7383999999997</v>
      </c>
      <c r="E147" s="117">
        <v>1</v>
      </c>
      <c r="F147" s="117">
        <v>379.72</v>
      </c>
      <c r="G147" s="117">
        <v>0</v>
      </c>
      <c r="H147" s="118">
        <v>0</v>
      </c>
      <c r="I147" s="26"/>
    </row>
    <row r="148" spans="1:9" ht="15">
      <c r="A148" s="173"/>
      <c r="B148" s="115" t="s">
        <v>596</v>
      </c>
      <c r="C148" s="174">
        <v>60</v>
      </c>
      <c r="D148" s="117">
        <v>10031.346519999999</v>
      </c>
      <c r="E148" s="117">
        <v>24</v>
      </c>
      <c r="F148" s="117">
        <v>5067.3936000000003</v>
      </c>
      <c r="G148" s="117">
        <v>0</v>
      </c>
      <c r="H148" s="118">
        <v>0</v>
      </c>
      <c r="I148" s="26"/>
    </row>
    <row r="149" spans="1:9" ht="15">
      <c r="A149" s="173"/>
      <c r="B149" s="115" t="s">
        <v>689</v>
      </c>
      <c r="C149" s="174">
        <v>3</v>
      </c>
      <c r="D149" s="117">
        <v>7.0499999999999993E-2</v>
      </c>
      <c r="E149" s="117">
        <v>0</v>
      </c>
      <c r="F149" s="117">
        <v>0</v>
      </c>
      <c r="G149" s="117">
        <v>0</v>
      </c>
      <c r="H149" s="118">
        <v>0</v>
      </c>
      <c r="I149" s="26"/>
    </row>
    <row r="150" spans="1:9" ht="15">
      <c r="A150" s="173"/>
      <c r="B150" s="115" t="s">
        <v>690</v>
      </c>
      <c r="C150" s="174">
        <v>3</v>
      </c>
      <c r="D150" s="117">
        <v>7.85E-2</v>
      </c>
      <c r="E150" s="117">
        <v>0</v>
      </c>
      <c r="F150" s="117">
        <v>0</v>
      </c>
      <c r="G150" s="117">
        <v>0</v>
      </c>
      <c r="H150" s="118">
        <v>0</v>
      </c>
      <c r="I150" s="26"/>
    </row>
    <row r="151" spans="1:9" ht="15">
      <c r="A151" s="173"/>
      <c r="B151" s="115" t="s">
        <v>594</v>
      </c>
      <c r="C151" s="174">
        <v>296</v>
      </c>
      <c r="D151" s="117">
        <v>64590.539349999999</v>
      </c>
      <c r="E151" s="117">
        <v>35</v>
      </c>
      <c r="F151" s="117">
        <v>2819.7765000000004</v>
      </c>
      <c r="G151" s="117">
        <v>0</v>
      </c>
      <c r="H151" s="118">
        <v>0</v>
      </c>
      <c r="I151" s="26"/>
    </row>
    <row r="152" spans="1:9" ht="15">
      <c r="A152" s="173"/>
      <c r="B152" s="115" t="s">
        <v>691</v>
      </c>
      <c r="C152" s="174">
        <v>6</v>
      </c>
      <c r="D152" s="117">
        <v>1308.2240000000002</v>
      </c>
      <c r="E152" s="117">
        <v>0</v>
      </c>
      <c r="F152" s="117">
        <v>0</v>
      </c>
      <c r="G152" s="117">
        <v>0</v>
      </c>
      <c r="H152" s="118">
        <v>0</v>
      </c>
      <c r="I152" s="26"/>
    </row>
    <row r="153" spans="1:9" ht="15">
      <c r="A153" s="173"/>
      <c r="B153" s="115" t="s">
        <v>692</v>
      </c>
      <c r="C153" s="174">
        <v>55</v>
      </c>
      <c r="D153" s="117">
        <v>352.19297999999986</v>
      </c>
      <c r="E153" s="117">
        <v>0</v>
      </c>
      <c r="F153" s="117">
        <v>0</v>
      </c>
      <c r="G153" s="117">
        <v>0</v>
      </c>
      <c r="H153" s="118">
        <v>0</v>
      </c>
      <c r="I153" s="26"/>
    </row>
    <row r="154" spans="1:9" ht="15">
      <c r="A154" s="173"/>
      <c r="B154" s="115" t="s">
        <v>693</v>
      </c>
      <c r="C154" s="174">
        <v>7</v>
      </c>
      <c r="D154" s="117">
        <v>220.3683</v>
      </c>
      <c r="E154" s="117">
        <v>1</v>
      </c>
      <c r="F154" s="117">
        <v>49.265999999999998</v>
      </c>
      <c r="G154" s="117">
        <v>0</v>
      </c>
      <c r="H154" s="118">
        <v>0</v>
      </c>
      <c r="I154" s="26"/>
    </row>
    <row r="155" spans="1:9" ht="15">
      <c r="A155" s="173"/>
      <c r="B155" s="115" t="s">
        <v>694</v>
      </c>
      <c r="C155" s="174">
        <v>3</v>
      </c>
      <c r="D155" s="117">
        <v>0.13999999999999999</v>
      </c>
      <c r="E155" s="117">
        <v>0</v>
      </c>
      <c r="F155" s="117">
        <v>0</v>
      </c>
      <c r="G155" s="117">
        <v>0</v>
      </c>
      <c r="H155" s="118">
        <v>0</v>
      </c>
      <c r="I155" s="26"/>
    </row>
    <row r="156" spans="1:9" ht="15">
      <c r="A156" s="173"/>
      <c r="B156" s="115" t="s">
        <v>695</v>
      </c>
      <c r="C156" s="174">
        <v>6</v>
      </c>
      <c r="D156" s="117">
        <v>36.074200000000005</v>
      </c>
      <c r="E156" s="117">
        <v>0</v>
      </c>
      <c r="F156" s="117">
        <v>0</v>
      </c>
      <c r="G156" s="117">
        <v>0</v>
      </c>
      <c r="H156" s="118">
        <v>0</v>
      </c>
      <c r="I156" s="26"/>
    </row>
    <row r="157" spans="1:9" ht="15">
      <c r="A157" s="173"/>
      <c r="B157" s="115" t="s">
        <v>696</v>
      </c>
      <c r="C157" s="174">
        <v>23</v>
      </c>
      <c r="D157" s="117">
        <v>220.10978</v>
      </c>
      <c r="E157" s="117">
        <v>0</v>
      </c>
      <c r="F157" s="117">
        <v>0</v>
      </c>
      <c r="G157" s="117">
        <v>0</v>
      </c>
      <c r="H157" s="118">
        <v>0</v>
      </c>
      <c r="I157" s="26"/>
    </row>
    <row r="158" spans="1:9" ht="15">
      <c r="A158" s="173"/>
      <c r="B158" s="115" t="s">
        <v>697</v>
      </c>
      <c r="C158" s="174">
        <v>2</v>
      </c>
      <c r="D158" s="117">
        <v>13.533299999999999</v>
      </c>
      <c r="E158" s="117">
        <v>0</v>
      </c>
      <c r="F158" s="117">
        <v>0</v>
      </c>
      <c r="G158" s="117">
        <v>0</v>
      </c>
      <c r="H158" s="118">
        <v>0</v>
      </c>
      <c r="I158" s="26"/>
    </row>
    <row r="159" spans="1:9" ht="15">
      <c r="A159" s="173"/>
      <c r="B159" s="115" t="s">
        <v>698</v>
      </c>
      <c r="C159" s="174">
        <v>8</v>
      </c>
      <c r="D159" s="117">
        <v>26.078099999999999</v>
      </c>
      <c r="E159" s="117">
        <v>1</v>
      </c>
      <c r="F159" s="117">
        <v>0.51</v>
      </c>
      <c r="G159" s="117">
        <v>0</v>
      </c>
      <c r="H159" s="118">
        <v>0</v>
      </c>
      <c r="I159" s="26"/>
    </row>
    <row r="160" spans="1:9" ht="15">
      <c r="A160" s="173"/>
      <c r="B160" s="115" t="s">
        <v>598</v>
      </c>
      <c r="C160" s="174">
        <v>995</v>
      </c>
      <c r="D160" s="117">
        <v>30882.586650000008</v>
      </c>
      <c r="E160" s="117">
        <v>117</v>
      </c>
      <c r="F160" s="117">
        <v>3180.4728400000008</v>
      </c>
      <c r="G160" s="117">
        <v>0</v>
      </c>
      <c r="H160" s="118">
        <v>0</v>
      </c>
      <c r="I160" s="26"/>
    </row>
    <row r="161" spans="1:9" ht="15">
      <c r="A161" s="173"/>
      <c r="B161" s="115" t="s">
        <v>617</v>
      </c>
      <c r="C161" s="174">
        <v>9</v>
      </c>
      <c r="D161" s="117">
        <v>1497.6803999999997</v>
      </c>
      <c r="E161" s="117">
        <v>2</v>
      </c>
      <c r="F161" s="117">
        <v>141.3372</v>
      </c>
      <c r="G161" s="117">
        <v>0</v>
      </c>
      <c r="H161" s="118">
        <v>0</v>
      </c>
      <c r="I161" s="26"/>
    </row>
    <row r="162" spans="1:9" ht="15">
      <c r="A162" s="173"/>
      <c r="B162" s="115" t="s">
        <v>614</v>
      </c>
      <c r="C162" s="174">
        <v>662</v>
      </c>
      <c r="D162" s="117">
        <v>4933.6537700000044</v>
      </c>
      <c r="E162" s="117">
        <v>179</v>
      </c>
      <c r="F162" s="117">
        <v>1327.8774100000001</v>
      </c>
      <c r="G162" s="117">
        <v>0</v>
      </c>
      <c r="H162" s="118">
        <v>0</v>
      </c>
      <c r="I162" s="26"/>
    </row>
    <row r="163" spans="1:9" ht="15">
      <c r="A163" s="173"/>
      <c r="B163" s="115" t="s">
        <v>699</v>
      </c>
      <c r="C163" s="174">
        <v>159</v>
      </c>
      <c r="D163" s="117">
        <v>2579.4150999999993</v>
      </c>
      <c r="E163" s="117">
        <v>25</v>
      </c>
      <c r="F163" s="117">
        <v>326.37819999999999</v>
      </c>
      <c r="G163" s="117">
        <v>1</v>
      </c>
      <c r="H163" s="118">
        <v>0.1</v>
      </c>
      <c r="I163" s="26"/>
    </row>
    <row r="164" spans="1:9" ht="15">
      <c r="A164" s="173"/>
      <c r="B164" s="115" t="s">
        <v>595</v>
      </c>
      <c r="C164" s="174">
        <v>409</v>
      </c>
      <c r="D164" s="117">
        <v>33904.052360000016</v>
      </c>
      <c r="E164" s="117">
        <v>56</v>
      </c>
      <c r="F164" s="117">
        <v>12329.463059999998</v>
      </c>
      <c r="G164" s="117">
        <v>1</v>
      </c>
      <c r="H164" s="118">
        <v>300.07900000000001</v>
      </c>
      <c r="I164" s="26"/>
    </row>
    <row r="165" spans="1:9" ht="15">
      <c r="A165" s="173"/>
      <c r="B165" s="115" t="s">
        <v>700</v>
      </c>
      <c r="C165" s="174">
        <v>566</v>
      </c>
      <c r="D165" s="117">
        <v>9945.4510000000046</v>
      </c>
      <c r="E165" s="117">
        <v>0</v>
      </c>
      <c r="F165" s="117">
        <v>0</v>
      </c>
      <c r="G165" s="117">
        <v>0</v>
      </c>
      <c r="H165" s="118">
        <v>0</v>
      </c>
      <c r="I165" s="26"/>
    </row>
    <row r="166" spans="1:9" ht="15">
      <c r="A166" s="173"/>
      <c r="B166" s="115" t="s">
        <v>603</v>
      </c>
      <c r="C166" s="174">
        <v>85</v>
      </c>
      <c r="D166" s="117">
        <v>11055.86335</v>
      </c>
      <c r="E166" s="117">
        <v>12</v>
      </c>
      <c r="F166" s="117">
        <v>838.81029999999998</v>
      </c>
      <c r="G166" s="117">
        <v>0</v>
      </c>
      <c r="H166" s="118">
        <v>0</v>
      </c>
      <c r="I166" s="26"/>
    </row>
    <row r="167" spans="1:9" ht="15">
      <c r="A167" s="173"/>
      <c r="B167" s="115" t="s">
        <v>613</v>
      </c>
      <c r="C167" s="174">
        <v>307</v>
      </c>
      <c r="D167" s="117">
        <v>340.55944999999997</v>
      </c>
      <c r="E167" s="117">
        <v>80</v>
      </c>
      <c r="F167" s="117">
        <v>43.65719</v>
      </c>
      <c r="G167" s="117">
        <v>0</v>
      </c>
      <c r="H167" s="118">
        <v>0</v>
      </c>
      <c r="I167" s="26"/>
    </row>
    <row r="168" spans="1:9" ht="15">
      <c r="A168" s="173"/>
      <c r="B168" s="115" t="s">
        <v>701</v>
      </c>
      <c r="C168" s="174">
        <v>60</v>
      </c>
      <c r="D168" s="117">
        <v>346.65149999999994</v>
      </c>
      <c r="E168" s="117">
        <v>6</v>
      </c>
      <c r="F168" s="117">
        <v>37.085000000000001</v>
      </c>
      <c r="G168" s="117">
        <v>0</v>
      </c>
      <c r="H168" s="118">
        <v>0</v>
      </c>
      <c r="I168" s="26"/>
    </row>
    <row r="169" spans="1:9" ht="15">
      <c r="A169" s="173"/>
      <c r="B169" s="115" t="s">
        <v>702</v>
      </c>
      <c r="C169" s="174">
        <v>8</v>
      </c>
      <c r="D169" s="117">
        <v>0.12</v>
      </c>
      <c r="E169" s="117">
        <v>0</v>
      </c>
      <c r="F169" s="117">
        <v>0</v>
      </c>
      <c r="G169" s="117">
        <v>0</v>
      </c>
      <c r="H169" s="118">
        <v>0</v>
      </c>
      <c r="I169" s="26"/>
    </row>
    <row r="170" spans="1:9" ht="15">
      <c r="A170" s="173"/>
      <c r="B170" s="115" t="s">
        <v>703</v>
      </c>
      <c r="C170" s="174">
        <v>1</v>
      </c>
      <c r="D170" s="117">
        <v>0.06</v>
      </c>
      <c r="E170" s="117">
        <v>0</v>
      </c>
      <c r="F170" s="117">
        <v>0</v>
      </c>
      <c r="G170" s="117">
        <v>0</v>
      </c>
      <c r="H170" s="118">
        <v>0</v>
      </c>
      <c r="I170" s="26"/>
    </row>
    <row r="171" spans="1:9" ht="15">
      <c r="A171" s="173"/>
      <c r="B171" s="115" t="s">
        <v>704</v>
      </c>
      <c r="C171" s="174">
        <v>43</v>
      </c>
      <c r="D171" s="117">
        <v>1217.2065500000001</v>
      </c>
      <c r="E171" s="117">
        <v>5</v>
      </c>
      <c r="F171" s="117">
        <v>74.849999999999994</v>
      </c>
      <c r="G171" s="117">
        <v>0</v>
      </c>
      <c r="H171" s="118">
        <v>0</v>
      </c>
      <c r="I171" s="26"/>
    </row>
    <row r="172" spans="1:9" ht="15">
      <c r="A172" s="173"/>
      <c r="B172" s="115" t="s">
        <v>583</v>
      </c>
      <c r="C172" s="174">
        <v>5217</v>
      </c>
      <c r="D172" s="117">
        <v>362364.48623000004</v>
      </c>
      <c r="E172" s="117">
        <v>537</v>
      </c>
      <c r="F172" s="117">
        <v>19180.936560000013</v>
      </c>
      <c r="G172" s="117">
        <v>5</v>
      </c>
      <c r="H172" s="118">
        <v>151.60915000000003</v>
      </c>
      <c r="I172" s="26"/>
    </row>
    <row r="173" spans="1:9" ht="15">
      <c r="A173" s="173"/>
      <c r="B173" s="115" t="s">
        <v>705</v>
      </c>
      <c r="C173" s="174">
        <v>4</v>
      </c>
      <c r="D173" s="117">
        <v>105.61500000000001</v>
      </c>
      <c r="E173" s="117">
        <v>0</v>
      </c>
      <c r="F173" s="117">
        <v>0</v>
      </c>
      <c r="G173" s="117">
        <v>0</v>
      </c>
      <c r="H173" s="118">
        <v>0</v>
      </c>
      <c r="I173" s="26"/>
    </row>
    <row r="174" spans="1:9" ht="15">
      <c r="A174" s="173"/>
      <c r="B174" s="115" t="s">
        <v>615</v>
      </c>
      <c r="C174" s="174">
        <v>53</v>
      </c>
      <c r="D174" s="117">
        <v>3166.6905199999997</v>
      </c>
      <c r="E174" s="117">
        <v>2</v>
      </c>
      <c r="F174" s="117">
        <v>8.1647999999999996</v>
      </c>
      <c r="G174" s="117">
        <v>0</v>
      </c>
      <c r="H174" s="118">
        <v>0</v>
      </c>
      <c r="I174" s="26"/>
    </row>
    <row r="175" spans="1:9" ht="15">
      <c r="A175" s="173"/>
      <c r="B175" s="115" t="s">
        <v>706</v>
      </c>
      <c r="C175" s="174">
        <v>4</v>
      </c>
      <c r="D175" s="117">
        <v>65.058599999999998</v>
      </c>
      <c r="E175" s="117">
        <v>0</v>
      </c>
      <c r="F175" s="117">
        <v>0</v>
      </c>
      <c r="G175" s="117">
        <v>0</v>
      </c>
      <c r="H175" s="118">
        <v>0</v>
      </c>
      <c r="I175" s="26"/>
    </row>
    <row r="176" spans="1:9" ht="15">
      <c r="A176" s="173"/>
      <c r="B176" s="115" t="s">
        <v>707</v>
      </c>
      <c r="C176" s="174">
        <v>26</v>
      </c>
      <c r="D176" s="117">
        <v>652.04631999999992</v>
      </c>
      <c r="E176" s="117">
        <v>1</v>
      </c>
      <c r="F176" s="117">
        <v>14.878080000000001</v>
      </c>
      <c r="G176" s="117">
        <v>0</v>
      </c>
      <c r="H176" s="118">
        <v>0</v>
      </c>
      <c r="I176" s="26"/>
    </row>
    <row r="177" spans="1:9" ht="15">
      <c r="A177" s="173"/>
      <c r="B177" s="115" t="s">
        <v>708</v>
      </c>
      <c r="C177" s="174">
        <v>2</v>
      </c>
      <c r="D177" s="117">
        <v>2.5100000000000001E-2</v>
      </c>
      <c r="E177" s="117">
        <v>0</v>
      </c>
      <c r="F177" s="117">
        <v>0</v>
      </c>
      <c r="G177" s="117">
        <v>0</v>
      </c>
      <c r="H177" s="118">
        <v>0</v>
      </c>
      <c r="I177" s="26"/>
    </row>
    <row r="178" spans="1:9" ht="15">
      <c r="A178" s="171" t="s">
        <v>709</v>
      </c>
      <c r="B178" s="120"/>
      <c r="C178" s="172">
        <v>74392</v>
      </c>
      <c r="D178" s="122">
        <v>3124207.6148999999</v>
      </c>
      <c r="E178" s="122">
        <v>3845</v>
      </c>
      <c r="F178" s="122">
        <v>88767.236169999902</v>
      </c>
      <c r="G178" s="122">
        <v>22</v>
      </c>
      <c r="H178" s="123">
        <v>284.26925000000006</v>
      </c>
      <c r="I178" s="26"/>
    </row>
    <row r="179" spans="1:9" ht="15">
      <c r="A179" s="173"/>
      <c r="B179" s="115" t="s">
        <v>535</v>
      </c>
      <c r="C179" s="174">
        <v>53568</v>
      </c>
      <c r="D179" s="117">
        <v>2698320.8387099984</v>
      </c>
      <c r="E179" s="117">
        <v>1937</v>
      </c>
      <c r="F179" s="117">
        <v>72892.830149999878</v>
      </c>
      <c r="G179" s="117">
        <v>19</v>
      </c>
      <c r="H179" s="118">
        <v>280.34033000000005</v>
      </c>
      <c r="I179" s="26"/>
    </row>
    <row r="180" spans="1:9" ht="15">
      <c r="A180" s="173"/>
      <c r="B180" s="115" t="s">
        <v>710</v>
      </c>
      <c r="C180" s="174">
        <v>171</v>
      </c>
      <c r="D180" s="117">
        <v>1675.7704899999997</v>
      </c>
      <c r="E180" s="117">
        <v>3</v>
      </c>
      <c r="F180" s="117">
        <v>6.76492</v>
      </c>
      <c r="G180" s="117">
        <v>0</v>
      </c>
      <c r="H180" s="118">
        <v>0</v>
      </c>
      <c r="I180" s="26"/>
    </row>
    <row r="181" spans="1:9" ht="15">
      <c r="A181" s="173"/>
      <c r="B181" s="115" t="s">
        <v>537</v>
      </c>
      <c r="C181" s="174">
        <v>19261</v>
      </c>
      <c r="D181" s="117">
        <v>395124.85834000068</v>
      </c>
      <c r="E181" s="117">
        <v>1867</v>
      </c>
      <c r="F181" s="117">
        <v>15465.73608000001</v>
      </c>
      <c r="G181" s="117">
        <v>3</v>
      </c>
      <c r="H181" s="118">
        <v>3.9289200000000002</v>
      </c>
      <c r="I181" s="26"/>
    </row>
    <row r="182" spans="1:9" ht="15">
      <c r="A182" s="173"/>
      <c r="B182" s="115" t="s">
        <v>711</v>
      </c>
      <c r="C182" s="174">
        <v>79</v>
      </c>
      <c r="D182" s="117">
        <v>1385.0062</v>
      </c>
      <c r="E182" s="117">
        <v>2</v>
      </c>
      <c r="F182" s="117">
        <v>25</v>
      </c>
      <c r="G182" s="117">
        <v>0</v>
      </c>
      <c r="H182" s="118">
        <v>0</v>
      </c>
      <c r="I182" s="26"/>
    </row>
    <row r="183" spans="1:9" ht="15">
      <c r="A183" s="173"/>
      <c r="B183" s="115" t="s">
        <v>712</v>
      </c>
      <c r="C183" s="174">
        <v>1</v>
      </c>
      <c r="D183" s="117">
        <v>7</v>
      </c>
      <c r="E183" s="117">
        <v>1</v>
      </c>
      <c r="F183" s="117">
        <v>7</v>
      </c>
      <c r="G183" s="117">
        <v>0</v>
      </c>
      <c r="H183" s="118">
        <v>0</v>
      </c>
      <c r="I183" s="26"/>
    </row>
    <row r="184" spans="1:9" ht="15">
      <c r="A184" s="173"/>
      <c r="B184" s="115" t="s">
        <v>713</v>
      </c>
      <c r="C184" s="174">
        <v>9</v>
      </c>
      <c r="D184" s="117">
        <v>73.77</v>
      </c>
      <c r="E184" s="117">
        <v>3</v>
      </c>
      <c r="F184" s="117">
        <v>46.54</v>
      </c>
      <c r="G184" s="117">
        <v>0</v>
      </c>
      <c r="H184" s="118">
        <v>0</v>
      </c>
      <c r="I184" s="26"/>
    </row>
    <row r="185" spans="1:9" ht="15">
      <c r="A185" s="173"/>
      <c r="B185" s="115" t="s">
        <v>714</v>
      </c>
      <c r="C185" s="174">
        <v>380</v>
      </c>
      <c r="D185" s="117">
        <v>7790.8381300000037</v>
      </c>
      <c r="E185" s="117">
        <v>0</v>
      </c>
      <c r="F185" s="117">
        <v>0</v>
      </c>
      <c r="G185" s="117">
        <v>0</v>
      </c>
      <c r="H185" s="118">
        <v>0</v>
      </c>
      <c r="I185" s="26"/>
    </row>
    <row r="186" spans="1:9" ht="15">
      <c r="A186" s="173"/>
      <c r="B186" s="115" t="s">
        <v>715</v>
      </c>
      <c r="C186" s="174">
        <v>207</v>
      </c>
      <c r="D186" s="117">
        <v>2907.8432499999999</v>
      </c>
      <c r="E186" s="117">
        <v>2</v>
      </c>
      <c r="F186" s="117">
        <v>5.7919999999999999E-2</v>
      </c>
      <c r="G186" s="117">
        <v>0</v>
      </c>
      <c r="H186" s="118">
        <v>0</v>
      </c>
      <c r="I186" s="26"/>
    </row>
    <row r="187" spans="1:9" ht="15">
      <c r="A187" s="173"/>
      <c r="B187" s="115" t="s">
        <v>716</v>
      </c>
      <c r="C187" s="174">
        <v>20</v>
      </c>
      <c r="D187" s="117">
        <v>349.84199999999993</v>
      </c>
      <c r="E187" s="117">
        <v>0</v>
      </c>
      <c r="F187" s="117">
        <v>0</v>
      </c>
      <c r="G187" s="117">
        <v>0</v>
      </c>
      <c r="H187" s="118">
        <v>0</v>
      </c>
      <c r="I187" s="26"/>
    </row>
    <row r="188" spans="1:9" ht="15">
      <c r="A188" s="173"/>
      <c r="B188" s="115" t="s">
        <v>575</v>
      </c>
      <c r="C188" s="174">
        <v>33</v>
      </c>
      <c r="D188" s="117">
        <v>192.7647</v>
      </c>
      <c r="E188" s="117">
        <v>2</v>
      </c>
      <c r="F188" s="117">
        <v>20.260000000000002</v>
      </c>
      <c r="G188" s="117">
        <v>0</v>
      </c>
      <c r="H188" s="118">
        <v>0</v>
      </c>
      <c r="I188" s="26"/>
    </row>
    <row r="189" spans="1:9" ht="15">
      <c r="A189" s="173"/>
      <c r="B189" s="115" t="s">
        <v>717</v>
      </c>
      <c r="C189" s="174">
        <v>93</v>
      </c>
      <c r="D189" s="117">
        <v>1938.2681999999995</v>
      </c>
      <c r="E189" s="117">
        <v>0</v>
      </c>
      <c r="F189" s="117">
        <v>0</v>
      </c>
      <c r="G189" s="117">
        <v>0</v>
      </c>
      <c r="H189" s="118">
        <v>0</v>
      </c>
      <c r="I189" s="26"/>
    </row>
    <row r="190" spans="1:9" ht="15">
      <c r="A190" s="173"/>
      <c r="B190" s="115" t="s">
        <v>718</v>
      </c>
      <c r="C190" s="174">
        <v>35</v>
      </c>
      <c r="D190" s="117">
        <v>1195.0029999999999</v>
      </c>
      <c r="E190" s="117">
        <v>0</v>
      </c>
      <c r="F190" s="117">
        <v>0</v>
      </c>
      <c r="G190" s="117">
        <v>0</v>
      </c>
      <c r="H190" s="118">
        <v>0</v>
      </c>
      <c r="I190" s="26"/>
    </row>
    <row r="191" spans="1:9" ht="15">
      <c r="A191" s="173"/>
      <c r="B191" s="115" t="s">
        <v>588</v>
      </c>
      <c r="C191" s="174">
        <v>263</v>
      </c>
      <c r="D191" s="117">
        <v>2311.9468100000004</v>
      </c>
      <c r="E191" s="117">
        <v>5</v>
      </c>
      <c r="F191" s="117">
        <v>112.79410000000001</v>
      </c>
      <c r="G191" s="117">
        <v>0</v>
      </c>
      <c r="H191" s="118">
        <v>0</v>
      </c>
      <c r="I191" s="26"/>
    </row>
    <row r="192" spans="1:9" ht="15">
      <c r="A192" s="173"/>
      <c r="B192" s="115" t="s">
        <v>719</v>
      </c>
      <c r="C192" s="174">
        <v>27</v>
      </c>
      <c r="D192" s="117">
        <v>441.64546999999999</v>
      </c>
      <c r="E192" s="117">
        <v>3</v>
      </c>
      <c r="F192" s="117">
        <v>32.792999999999999</v>
      </c>
      <c r="G192" s="117">
        <v>0</v>
      </c>
      <c r="H192" s="118">
        <v>0</v>
      </c>
      <c r="I192" s="26"/>
    </row>
    <row r="193" spans="1:9" ht="15">
      <c r="A193" s="173"/>
      <c r="B193" s="115" t="s">
        <v>720</v>
      </c>
      <c r="C193" s="174">
        <v>4</v>
      </c>
      <c r="D193" s="117">
        <v>60.433000000000007</v>
      </c>
      <c r="E193" s="117">
        <v>0</v>
      </c>
      <c r="F193" s="117">
        <v>0</v>
      </c>
      <c r="G193" s="117">
        <v>0</v>
      </c>
      <c r="H193" s="118">
        <v>0</v>
      </c>
      <c r="I193" s="26"/>
    </row>
    <row r="194" spans="1:9" ht="15">
      <c r="A194" s="173"/>
      <c r="B194" s="115" t="s">
        <v>721</v>
      </c>
      <c r="C194" s="174">
        <v>91</v>
      </c>
      <c r="D194" s="117">
        <v>6428.9215000000004</v>
      </c>
      <c r="E194" s="117">
        <v>12</v>
      </c>
      <c r="F194" s="117">
        <v>126.41</v>
      </c>
      <c r="G194" s="117">
        <v>0</v>
      </c>
      <c r="H194" s="118">
        <v>0</v>
      </c>
      <c r="I194" s="26"/>
    </row>
    <row r="195" spans="1:9" ht="15">
      <c r="A195" s="173"/>
      <c r="B195" s="115" t="s">
        <v>722</v>
      </c>
      <c r="C195" s="174">
        <v>149</v>
      </c>
      <c r="D195" s="117">
        <v>3990.2651000000005</v>
      </c>
      <c r="E195" s="117">
        <v>8</v>
      </c>
      <c r="F195" s="117">
        <v>31.05</v>
      </c>
      <c r="G195" s="117">
        <v>0</v>
      </c>
      <c r="H195" s="118">
        <v>0</v>
      </c>
      <c r="I195" s="26"/>
    </row>
    <row r="196" spans="1:9" ht="15">
      <c r="A196" s="173"/>
      <c r="B196" s="115" t="s">
        <v>723</v>
      </c>
      <c r="C196" s="174">
        <v>1</v>
      </c>
      <c r="D196" s="117">
        <v>12.6</v>
      </c>
      <c r="E196" s="117">
        <v>0</v>
      </c>
      <c r="F196" s="117">
        <v>0</v>
      </c>
      <c r="G196" s="117">
        <v>0</v>
      </c>
      <c r="H196" s="118">
        <v>0</v>
      </c>
      <c r="I196" s="26"/>
    </row>
    <row r="197" spans="1:9" ht="15">
      <c r="A197" s="175" t="s">
        <v>724</v>
      </c>
      <c r="B197" s="176"/>
      <c r="C197" s="177">
        <v>4</v>
      </c>
      <c r="D197" s="178">
        <v>30.990900000000003</v>
      </c>
      <c r="E197" s="178">
        <v>1</v>
      </c>
      <c r="F197" s="178">
        <v>1.4999999999999999E-2</v>
      </c>
      <c r="G197" s="178">
        <v>0</v>
      </c>
      <c r="H197" s="179">
        <v>0</v>
      </c>
      <c r="I197" s="26"/>
    </row>
    <row r="198" spans="1:9" ht="15">
      <c r="A198" s="180"/>
      <c r="B198" s="162" t="s">
        <v>725</v>
      </c>
      <c r="C198" s="181">
        <v>4</v>
      </c>
      <c r="D198" s="182">
        <v>30.990900000000003</v>
      </c>
      <c r="E198" s="182">
        <v>1</v>
      </c>
      <c r="F198" s="182">
        <v>1.4999999999999999E-2</v>
      </c>
      <c r="G198" s="182">
        <v>0</v>
      </c>
      <c r="H198" s="183">
        <v>0</v>
      </c>
      <c r="I198" s="26"/>
    </row>
    <row r="199" spans="1:9" ht="15">
      <c r="A199" s="184" t="s">
        <v>77</v>
      </c>
      <c r="B199" s="125"/>
      <c r="C199" s="185">
        <v>2455182</v>
      </c>
      <c r="D199" s="128">
        <v>31627359.985269986</v>
      </c>
      <c r="E199" s="128">
        <v>204240</v>
      </c>
      <c r="F199" s="128">
        <v>5432227.3207400013</v>
      </c>
      <c r="G199" s="128">
        <v>809</v>
      </c>
      <c r="H199" s="129">
        <v>13345.054179999999</v>
      </c>
      <c r="I199" s="26"/>
    </row>
    <row r="200" spans="1:9">
      <c r="A200" s="56"/>
      <c r="B200" s="56"/>
      <c r="C200" s="56"/>
      <c r="D200" s="26"/>
      <c r="E200" s="26"/>
      <c r="F200" s="26"/>
      <c r="G200" s="26"/>
      <c r="H200" s="26"/>
      <c r="I200" s="26"/>
    </row>
  </sheetData>
  <autoFilter ref="A4:H4"/>
  <mergeCells count="4">
    <mergeCell ref="A2:B3"/>
    <mergeCell ref="C2:D2"/>
    <mergeCell ref="E2:F2"/>
    <mergeCell ref="G2:H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Table1</vt:lpstr>
      <vt:lpstr>Figure1</vt:lpstr>
      <vt:lpstr>Table2</vt:lpstr>
      <vt:lpstr>Table3</vt:lpstr>
      <vt:lpstr>Figure2</vt:lpstr>
      <vt:lpstr>Table4</vt:lpstr>
      <vt:lpstr>Figure3</vt:lpstr>
      <vt:lpstr>Table4 addition</vt:lpstr>
      <vt:lpstr>Table5</vt:lpstr>
      <vt:lpstr>Figure4</vt:lpstr>
      <vt:lpstr>Table5 addition</vt:lpstr>
      <vt:lpstr>Figure1!Print_Area</vt:lpstr>
      <vt:lpstr>Figure2!Print_Area</vt:lpstr>
      <vt:lpstr>Figure3!Print_Area</vt:lpstr>
      <vt:lpstr>Figure4!Print_Area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慎治(sasaki-shinjiab)</dc:creator>
  <cp:lastModifiedBy>佐々木 慎治(sasaki-shinjiab)</cp:lastModifiedBy>
  <dcterms:created xsi:type="dcterms:W3CDTF">2022-11-02T11:25:41Z</dcterms:created>
  <dcterms:modified xsi:type="dcterms:W3CDTF">2022-11-22T00:33:34Z</dcterms:modified>
</cp:coreProperties>
</file>