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A3AD9953-08DB-4961-9D8F-D62D65DC4E23}" xr6:coauthVersionLast="47" xr6:coauthVersionMax="47" xr10:uidLastSave="{00000000-0000-0000-0000-000000000000}"/>
  <bookViews>
    <workbookView xWindow="-120" yWindow="-120" windowWidth="29040" windowHeight="15840" activeTab="3" xr2:uid="{00000000-000D-0000-FFFF-FFFF00000000}"/>
  </bookViews>
  <sheets>
    <sheet name="５．変更箇所の概要【様式例】" sheetId="1" r:id="rId1"/>
    <sheet name="６．確認申請書（大学等）（変更届）" sheetId="6" r:id="rId2"/>
    <sheet name="６．確認申請書（大学院）（変更届）" sheetId="2" r:id="rId3"/>
    <sheet name="７．教員調書" sheetId="3" r:id="rId4"/>
    <sheet name="８．実習指導者調書" sheetId="5" r:id="rId5"/>
  </sheets>
  <definedNames>
    <definedName name="_xlnm.Print_Area" localSheetId="0">'５．変更箇所の概要【様式例】'!$B$3:$L$36</definedName>
    <definedName name="_xlnm.Print_Area" localSheetId="2">'６．確認申請書（大学院）（変更届）'!$B$4:$L$38</definedName>
    <definedName name="_xlnm.Print_Area" localSheetId="1">'６．確認申請書（大学等）（変更届）'!$B$4:$L$40</definedName>
    <definedName name="_xlnm.Print_Area" localSheetId="3">'７．教員調書'!$B$4:$Q$43</definedName>
    <definedName name="_xlnm.Print_Area" localSheetId="4">'８．実習指導者調書'!$B$4:$Q$43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5" l="1"/>
  <c r="S39" i="5"/>
  <c r="U36" i="5"/>
  <c r="O38" i="5" s="1"/>
  <c r="S36" i="5"/>
  <c r="U33" i="5"/>
  <c r="O35" i="5" s="1"/>
  <c r="S33" i="5"/>
  <c r="U30" i="5"/>
  <c r="O32" i="5" s="1"/>
  <c r="S30" i="5"/>
  <c r="U27" i="5"/>
  <c r="O29" i="5" s="1"/>
  <c r="S27" i="5"/>
  <c r="U24" i="5"/>
  <c r="O26" i="5" s="1"/>
  <c r="S24" i="5"/>
  <c r="U21" i="5"/>
  <c r="O23" i="5" s="1"/>
  <c r="S21" i="5"/>
  <c r="M32" i="5" l="1"/>
  <c r="M26" i="5"/>
  <c r="M38" i="5"/>
  <c r="M41" i="5"/>
  <c r="O41" i="5"/>
  <c r="M23" i="5"/>
  <c r="M29" i="5"/>
  <c r="M35" i="5"/>
  <c r="S12" i="3"/>
  <c r="U36" i="3"/>
  <c r="O38" i="3" s="1"/>
  <c r="S36" i="3"/>
  <c r="U30" i="3"/>
  <c r="O32" i="3" s="1"/>
  <c r="S30" i="3"/>
  <c r="U33" i="3"/>
  <c r="O35" i="3" s="1"/>
  <c r="S33" i="3"/>
  <c r="U27" i="3"/>
  <c r="O29" i="3" s="1"/>
  <c r="S27" i="3"/>
  <c r="U24" i="3"/>
  <c r="O26" i="3" s="1"/>
  <c r="S24" i="3"/>
  <c r="U39" i="3"/>
  <c r="O41" i="3" s="1"/>
  <c r="S39" i="3"/>
  <c r="M41" i="3" l="1"/>
  <c r="M38" i="3"/>
  <c r="M35" i="3"/>
  <c r="M32" i="3"/>
  <c r="M26" i="3"/>
  <c r="M29" i="3"/>
  <c r="O16" i="2" l="1"/>
  <c r="O14" i="2"/>
  <c r="S14" i="2" s="1"/>
  <c r="O16" i="6"/>
  <c r="N23" i="6"/>
  <c r="O19" i="2" l="1"/>
  <c r="T8" i="6"/>
  <c r="O14" i="6"/>
  <c r="O19" i="6" l="1"/>
  <c r="S14" i="6"/>
  <c r="O15" i="6"/>
  <c r="T7" i="6"/>
  <c r="T6" i="6"/>
  <c r="O20" i="6" l="1"/>
  <c r="S15" i="6"/>
  <c r="U18" i="5"/>
  <c r="S18" i="5"/>
  <c r="U15" i="5"/>
  <c r="S15" i="5"/>
  <c r="U12" i="5"/>
  <c r="O14" i="5" s="1"/>
  <c r="S12" i="5"/>
  <c r="S15" i="3"/>
  <c r="U15" i="3"/>
  <c r="S18" i="3"/>
  <c r="U18" i="3"/>
  <c r="S21" i="3"/>
  <c r="U21" i="3"/>
  <c r="U12" i="3"/>
  <c r="L42" i="3" l="1"/>
  <c r="L45" i="3" s="1"/>
  <c r="N42" i="3"/>
  <c r="N42" i="5"/>
  <c r="L42" i="5"/>
  <c r="L45" i="5" s="1"/>
  <c r="O20" i="5"/>
  <c r="M20" i="5"/>
  <c r="O17" i="5"/>
  <c r="M17" i="5"/>
  <c r="M14" i="3"/>
  <c r="O23" i="3"/>
  <c r="M23" i="3"/>
  <c r="M14" i="5"/>
  <c r="M20" i="3"/>
  <c r="M17" i="3"/>
  <c r="O14" i="3"/>
  <c r="O20" i="3"/>
  <c r="O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000-000001000000}">
      <text>
        <r>
          <rPr>
            <b/>
            <sz val="9"/>
            <color indexed="81"/>
            <rFont val="MS P ゴシック"/>
            <family val="3"/>
            <charset val="128"/>
          </rPr>
          <t>作成者:</t>
        </r>
        <r>
          <rPr>
            <sz val="9"/>
            <color indexed="81"/>
            <rFont val="MS P ゴシック"/>
            <family val="3"/>
            <charset val="128"/>
          </rPr>
          <t xml:space="preserve">
該当箇所を記入。例「実習施設」など。</t>
        </r>
      </text>
    </comment>
    <comment ref="E10" authorId="0" shapeId="0" xr:uid="{00000000-0006-0000-0000-000002000000}">
      <text>
        <r>
          <rPr>
            <sz val="9"/>
            <color indexed="81"/>
            <rFont val="MS P ゴシック"/>
            <family val="3"/>
            <charset val="128"/>
          </rPr>
          <t>作成者:
該当頁番号を記入。</t>
        </r>
      </text>
    </comment>
    <comment ref="E14" authorId="0" shapeId="0" xr:uid="{00000000-0006-0000-0000-000003000000}">
      <text>
        <r>
          <rPr>
            <sz val="9"/>
            <color indexed="81"/>
            <rFont val="MS P ゴシック"/>
            <family val="3"/>
            <charset val="128"/>
          </rPr>
          <t>作成者:
該当頁番号を記入。</t>
        </r>
      </text>
    </comment>
    <comment ref="D19" authorId="0" shapeId="0" xr:uid="{00000000-0006-0000-0000-000004000000}">
      <text>
        <r>
          <rPr>
            <b/>
            <sz val="10"/>
            <color indexed="81"/>
            <rFont val="MS P ゴシック"/>
            <family val="3"/>
            <charset val="128"/>
          </rPr>
          <t>作成者：</t>
        </r>
        <r>
          <rPr>
            <b/>
            <sz val="9"/>
            <color indexed="81"/>
            <rFont val="MS P ゴシック"/>
            <family val="3"/>
            <charset val="128"/>
          </rPr>
          <t xml:space="preserve">
</t>
        </r>
        <r>
          <rPr>
            <sz val="10"/>
            <color indexed="81"/>
            <rFont val="MS P ゴシック"/>
            <family val="3"/>
            <charset val="128"/>
          </rPr>
          <t>実習施設の名称等
を記入。</t>
        </r>
      </text>
    </comment>
    <comment ref="D24" authorId="0" shapeId="0" xr:uid="{00000000-0006-0000-0000-000005000000}">
      <text>
        <r>
          <rPr>
            <b/>
            <sz val="10"/>
            <color indexed="81"/>
            <rFont val="MS P ゴシック"/>
            <family val="3"/>
            <charset val="128"/>
          </rPr>
          <t>作成者：</t>
        </r>
        <r>
          <rPr>
            <b/>
            <sz val="9"/>
            <color indexed="81"/>
            <rFont val="MS P ゴシック"/>
            <family val="3"/>
            <charset val="128"/>
          </rPr>
          <t xml:space="preserve">
</t>
        </r>
        <r>
          <rPr>
            <sz val="9"/>
            <color indexed="81"/>
            <rFont val="MS P ゴシック"/>
            <family val="3"/>
            <charset val="128"/>
          </rPr>
          <t>変更の内容を</t>
        </r>
        <r>
          <rPr>
            <sz val="10"/>
            <color indexed="81"/>
            <rFont val="MS P ゴシック"/>
            <family val="3"/>
            <charset val="128"/>
          </rPr>
          <t>記入。例「実習時間」、「○○病院での実習」など。</t>
        </r>
      </text>
    </comment>
  </commentList>
</comments>
</file>

<file path=xl/sharedStrings.xml><?xml version="1.0" encoding="utf-8"?>
<sst xmlns="http://schemas.openxmlformats.org/spreadsheetml/2006/main" count="400" uniqueCount="95">
  <si>
    <t>○変更箇所の概要</t>
    <rPh sb="1" eb="3">
      <t>ヘンコウ</t>
    </rPh>
    <rPh sb="3" eb="5">
      <t>カショ</t>
    </rPh>
    <rPh sb="6" eb="8">
      <t>ガイヨウ</t>
    </rPh>
    <phoneticPr fontId="1"/>
  </si>
  <si>
    <t>確認申請書（変更届）</t>
    <rPh sb="0" eb="2">
      <t>カクニン</t>
    </rPh>
    <rPh sb="2" eb="5">
      <t>シンセイショ</t>
    </rPh>
    <rPh sb="6" eb="9">
      <t>ヘンコウトド</t>
    </rPh>
    <phoneticPr fontId="1"/>
  </si>
  <si>
    <t>旧</t>
    <rPh sb="0" eb="1">
      <t>キュウ</t>
    </rPh>
    <phoneticPr fontId="1"/>
  </si>
  <si>
    <t>→</t>
    <phoneticPr fontId="1"/>
  </si>
  <si>
    <t>新</t>
    <rPh sb="0" eb="1">
      <t>シン</t>
    </rPh>
    <phoneticPr fontId="1"/>
  </si>
  <si>
    <t>教員調書</t>
    <rPh sb="0" eb="2">
      <t>キョウイン</t>
    </rPh>
    <rPh sb="2" eb="4">
      <t>チョウショ</t>
    </rPh>
    <phoneticPr fontId="1"/>
  </si>
  <si>
    <t>実習指導者調書</t>
    <rPh sb="0" eb="2">
      <t>ジッシュウ</t>
    </rPh>
    <rPh sb="2" eb="5">
      <t>シドウシャ</t>
    </rPh>
    <rPh sb="5" eb="7">
      <t>チョウショ</t>
    </rPh>
    <phoneticPr fontId="1"/>
  </si>
  <si>
    <t>実習施設承諾書</t>
    <rPh sb="0" eb="2">
      <t>ジッシュウ</t>
    </rPh>
    <rPh sb="2" eb="4">
      <t>シセツ</t>
    </rPh>
    <rPh sb="4" eb="7">
      <t>ショウダクショ</t>
    </rPh>
    <phoneticPr fontId="1"/>
  </si>
  <si>
    <t>実習演習計画</t>
    <rPh sb="0" eb="2">
      <t>ジッシュウ</t>
    </rPh>
    <rPh sb="2" eb="4">
      <t>エンシュウ</t>
    </rPh>
    <rPh sb="4" eb="6">
      <t>ケイカク</t>
    </rPh>
    <phoneticPr fontId="1"/>
  </si>
  <si>
    <t>提出書類一覧</t>
    <rPh sb="0" eb="2">
      <t>テイシュツ</t>
    </rPh>
    <rPh sb="2" eb="4">
      <t>ショルイ</t>
    </rPh>
    <rPh sb="4" eb="6">
      <t>イチラン</t>
    </rPh>
    <phoneticPr fontId="1"/>
  </si>
  <si>
    <t>・</t>
    <phoneticPr fontId="1"/>
  </si>
  <si>
    <t>１．設置者</t>
    <rPh sb="2" eb="5">
      <t>セッチシャ</t>
    </rPh>
    <phoneticPr fontId="1"/>
  </si>
  <si>
    <t>２．大学等の名称
　（学部・学科等含む）</t>
    <rPh sb="2" eb="5">
      <t>ダイガクトウ</t>
    </rPh>
    <rPh sb="6" eb="8">
      <t>メイショウ</t>
    </rPh>
    <rPh sb="11" eb="13">
      <t>ガクブ</t>
    </rPh>
    <rPh sb="14" eb="16">
      <t>ガッカ</t>
    </rPh>
    <rPh sb="16" eb="17">
      <t>トウ</t>
    </rPh>
    <rPh sb="17" eb="18">
      <t>フク</t>
    </rPh>
    <phoneticPr fontId="1"/>
  </si>
  <si>
    <t>３．大学等の本部の住所</t>
    <rPh sb="2" eb="5">
      <t>ダイガクトウ</t>
    </rPh>
    <rPh sb="6" eb="8">
      <t>ホンブ</t>
    </rPh>
    <rPh sb="9" eb="11">
      <t>ジュウショ</t>
    </rPh>
    <phoneticPr fontId="1"/>
  </si>
  <si>
    <t>科目名</t>
    <rPh sb="0" eb="3">
      <t>カモクメイ</t>
    </rPh>
    <phoneticPr fontId="1"/>
  </si>
  <si>
    <t>開講（予定）年月日</t>
    <rPh sb="0" eb="2">
      <t>カイコウ</t>
    </rPh>
    <rPh sb="3" eb="5">
      <t>ヨテイ</t>
    </rPh>
    <rPh sb="6" eb="9">
      <t>ネンガッピ</t>
    </rPh>
    <phoneticPr fontId="1"/>
  </si>
  <si>
    <t>0000/00/00</t>
    <phoneticPr fontId="1"/>
  </si>
  <si>
    <t>心理演習の受入可能人数</t>
    <rPh sb="0" eb="2">
      <t>シンリ</t>
    </rPh>
    <rPh sb="2" eb="4">
      <t>エンシュウ</t>
    </rPh>
    <rPh sb="5" eb="6">
      <t>ウ</t>
    </rPh>
    <rPh sb="6" eb="7">
      <t>イ</t>
    </rPh>
    <rPh sb="7" eb="9">
      <t>カノウ</t>
    </rPh>
    <rPh sb="9" eb="11">
      <t>ニンズウ</t>
    </rPh>
    <phoneticPr fontId="1"/>
  </si>
  <si>
    <t>人</t>
    <rPh sb="0" eb="1">
      <t>ニン</t>
    </rPh>
    <phoneticPr fontId="1"/>
  </si>
  <si>
    <t>人以上「心理演習」の実習演習担当教員が必要</t>
    <rPh sb="0" eb="3">
      <t>ニンイジョウ</t>
    </rPh>
    <rPh sb="4" eb="6">
      <t>シンリ</t>
    </rPh>
    <rPh sb="6" eb="8">
      <t>エンシュウ</t>
    </rPh>
    <rPh sb="10" eb="12">
      <t>ジッシュウ</t>
    </rPh>
    <rPh sb="12" eb="14">
      <t>エンシュウ</t>
    </rPh>
    <rPh sb="14" eb="16">
      <t>タントウ</t>
    </rPh>
    <rPh sb="16" eb="18">
      <t>キョウイン</t>
    </rPh>
    <rPh sb="19" eb="21">
      <t>ヒツヨウ</t>
    </rPh>
    <phoneticPr fontId="1"/>
  </si>
  <si>
    <t>心理実習の受入可能人数</t>
    <rPh sb="0" eb="2">
      <t>シンリ</t>
    </rPh>
    <rPh sb="2" eb="4">
      <t>ジッシュウ</t>
    </rPh>
    <rPh sb="5" eb="6">
      <t>ウ</t>
    </rPh>
    <rPh sb="6" eb="7">
      <t>イ</t>
    </rPh>
    <rPh sb="7" eb="9">
      <t>カノウ</t>
    </rPh>
    <rPh sb="9" eb="11">
      <t>ニンズウ</t>
    </rPh>
    <phoneticPr fontId="1"/>
  </si>
  <si>
    <t>人以上「心理実習」の実習演習担当教員が必要</t>
    <rPh sb="0" eb="3">
      <t>ニンイジョウ</t>
    </rPh>
    <rPh sb="4" eb="6">
      <t>シンリ</t>
    </rPh>
    <rPh sb="6" eb="8">
      <t>ジッシュウ</t>
    </rPh>
    <rPh sb="10" eb="12">
      <t>ジッシュウ</t>
    </rPh>
    <rPh sb="12" eb="14">
      <t>エンシュウ</t>
    </rPh>
    <rPh sb="14" eb="16">
      <t>タントウ</t>
    </rPh>
    <rPh sb="16" eb="18">
      <t>キョウイン</t>
    </rPh>
    <rPh sb="19" eb="21">
      <t>ヒツヨウ</t>
    </rPh>
    <phoneticPr fontId="1"/>
  </si>
  <si>
    <t>学科等の定員</t>
    <rPh sb="0" eb="2">
      <t>ガッカ</t>
    </rPh>
    <rPh sb="2" eb="3">
      <t>トウ</t>
    </rPh>
    <rPh sb="4" eb="6">
      <t>テイイン</t>
    </rPh>
    <phoneticPr fontId="1"/>
  </si>
  <si>
    <t xml:space="preserve">※科目の受入可能人数が学科等の定員より少ない場合は、学生への周知方法及びその時期を記載
</t>
    <rPh sb="1" eb="3">
      <t>カモク</t>
    </rPh>
    <rPh sb="4" eb="5">
      <t>ウ</t>
    </rPh>
    <rPh sb="5" eb="6">
      <t>イ</t>
    </rPh>
    <rPh sb="6" eb="8">
      <t>カノウ</t>
    </rPh>
    <rPh sb="8" eb="10">
      <t>ニンズウ</t>
    </rPh>
    <rPh sb="11" eb="13">
      <t>ガッカ</t>
    </rPh>
    <rPh sb="13" eb="14">
      <t>トウ</t>
    </rPh>
    <rPh sb="15" eb="17">
      <t>テイイン</t>
    </rPh>
    <rPh sb="19" eb="20">
      <t>スク</t>
    </rPh>
    <rPh sb="22" eb="24">
      <t>バアイ</t>
    </rPh>
    <rPh sb="26" eb="28">
      <t>ガクセイ</t>
    </rPh>
    <rPh sb="30" eb="32">
      <t>シュウチ</t>
    </rPh>
    <rPh sb="32" eb="34">
      <t>ホウホウ</t>
    </rPh>
    <rPh sb="34" eb="35">
      <t>オヨ</t>
    </rPh>
    <rPh sb="38" eb="40">
      <t>ジキ</t>
    </rPh>
    <rPh sb="41" eb="43">
      <t>キサイ</t>
    </rPh>
    <phoneticPr fontId="1"/>
  </si>
  <si>
    <t>心理演習</t>
    <rPh sb="0" eb="2">
      <t>シンリ</t>
    </rPh>
    <rPh sb="2" eb="4">
      <t>エンシュウ</t>
    </rPh>
    <phoneticPr fontId="1"/>
  </si>
  <si>
    <t>心理実習</t>
    <rPh sb="0" eb="2">
      <t>シンリ</t>
    </rPh>
    <rPh sb="2" eb="4">
      <t>ジッシュウ</t>
    </rPh>
    <phoneticPr fontId="1"/>
  </si>
  <si>
    <t>７．実習演習担当教員</t>
    <rPh sb="2" eb="4">
      <t>ジッシュウ</t>
    </rPh>
    <rPh sb="4" eb="6">
      <t>エンシュウ</t>
    </rPh>
    <rPh sb="6" eb="8">
      <t>タントウ</t>
    </rPh>
    <rPh sb="8" eb="10">
      <t>キョウイン</t>
    </rPh>
    <phoneticPr fontId="1"/>
  </si>
  <si>
    <t>氏名</t>
    <rPh sb="0" eb="2">
      <t>シメイ</t>
    </rPh>
    <phoneticPr fontId="1"/>
  </si>
  <si>
    <t>８．実習施設</t>
    <rPh sb="2" eb="4">
      <t>ジッシュウ</t>
    </rPh>
    <rPh sb="4" eb="6">
      <t>シセツ</t>
    </rPh>
    <phoneticPr fontId="1"/>
  </si>
  <si>
    <t>名称</t>
    <rPh sb="0" eb="2">
      <t>メイショウ</t>
    </rPh>
    <phoneticPr fontId="1"/>
  </si>
  <si>
    <t>分野</t>
    <rPh sb="0" eb="2">
      <t>ブンヤ</t>
    </rPh>
    <phoneticPr fontId="1"/>
  </si>
  <si>
    <t>所在地</t>
    <rPh sb="0" eb="3">
      <t>ショザイチ</t>
    </rPh>
    <phoneticPr fontId="1"/>
  </si>
  <si>
    <t>実習指導者氏名</t>
    <rPh sb="0" eb="2">
      <t>ジッシュウ</t>
    </rPh>
    <rPh sb="2" eb="5">
      <t>シドウシャ</t>
    </rPh>
    <rPh sb="5" eb="7">
      <t>シメイ</t>
    </rPh>
    <phoneticPr fontId="1"/>
  </si>
  <si>
    <t>実習指導者
調書頁番号</t>
    <rPh sb="0" eb="2">
      <t>ジッシュウ</t>
    </rPh>
    <rPh sb="2" eb="5">
      <t>シドウシャ</t>
    </rPh>
    <rPh sb="6" eb="8">
      <t>チョウショ</t>
    </rPh>
    <rPh sb="8" eb="9">
      <t>ページ</t>
    </rPh>
    <rPh sb="9" eb="11">
      <t>バンゴウ</t>
    </rPh>
    <phoneticPr fontId="1"/>
  </si>
  <si>
    <t>９．本件に関する照会先</t>
    <rPh sb="2" eb="4">
      <t>ホンケン</t>
    </rPh>
    <rPh sb="5" eb="6">
      <t>カン</t>
    </rPh>
    <rPh sb="8" eb="11">
      <t>ショウカイサキ</t>
    </rPh>
    <phoneticPr fontId="1"/>
  </si>
  <si>
    <t>担当部署名</t>
    <rPh sb="0" eb="2">
      <t>タントウ</t>
    </rPh>
    <rPh sb="2" eb="5">
      <t>ブショメイ</t>
    </rPh>
    <phoneticPr fontId="1"/>
  </si>
  <si>
    <t>住所</t>
    <rPh sb="0" eb="2">
      <t>ジュウショ</t>
    </rPh>
    <phoneticPr fontId="1"/>
  </si>
  <si>
    <t>電話番号</t>
    <rPh sb="0" eb="2">
      <t>デンワ</t>
    </rPh>
    <rPh sb="2" eb="4">
      <t>バンゴウ</t>
    </rPh>
    <phoneticPr fontId="1"/>
  </si>
  <si>
    <t>大学等の名称</t>
    <rPh sb="0" eb="3">
      <t>ダイガクトウ</t>
    </rPh>
    <rPh sb="4" eb="6">
      <t>メイショウ</t>
    </rPh>
    <phoneticPr fontId="1"/>
  </si>
  <si>
    <t>生年月日</t>
    <rPh sb="0" eb="2">
      <t>セイネン</t>
    </rPh>
    <rPh sb="2" eb="4">
      <t>ガッピ</t>
    </rPh>
    <phoneticPr fontId="1"/>
  </si>
  <si>
    <t>教員資格要件</t>
    <rPh sb="0" eb="2">
      <t>キョウイン</t>
    </rPh>
    <rPh sb="2" eb="4">
      <t>シカク</t>
    </rPh>
    <rPh sb="4" eb="6">
      <t>ヨウケン</t>
    </rPh>
    <phoneticPr fontId="1"/>
  </si>
  <si>
    <t>　年　月～　年　月
（従事した期間　年　か月）</t>
    <rPh sb="1" eb="2">
      <t>ネン</t>
    </rPh>
    <rPh sb="3" eb="4">
      <t>ガツ</t>
    </rPh>
    <rPh sb="6" eb="7">
      <t>ネン</t>
    </rPh>
    <rPh sb="8" eb="9">
      <t>ガツ</t>
    </rPh>
    <rPh sb="11" eb="13">
      <t>ジュウジ</t>
    </rPh>
    <rPh sb="15" eb="17">
      <t>キカン</t>
    </rPh>
    <rPh sb="18" eb="19">
      <t>ネン</t>
    </rPh>
    <rPh sb="21" eb="22">
      <t>ゲツ</t>
    </rPh>
    <phoneticPr fontId="1"/>
  </si>
  <si>
    <t>～</t>
    <phoneticPr fontId="1"/>
  </si>
  <si>
    <t>西暦</t>
    <rPh sb="0" eb="2">
      <t>セイレキ</t>
    </rPh>
    <phoneticPr fontId="1"/>
  </si>
  <si>
    <t>年</t>
    <rPh sb="0" eb="1">
      <t>ネン</t>
    </rPh>
    <phoneticPr fontId="1"/>
  </si>
  <si>
    <t>月</t>
    <rPh sb="0" eb="1">
      <t>ツキ</t>
    </rPh>
    <phoneticPr fontId="1"/>
  </si>
  <si>
    <t>か月</t>
    <rPh sb="1" eb="2">
      <t>ゲツ</t>
    </rPh>
    <phoneticPr fontId="1"/>
  </si>
  <si>
    <t>合計</t>
    <rPh sb="0" eb="2">
      <t>ゴウケイ</t>
    </rPh>
    <phoneticPr fontId="1"/>
  </si>
  <si>
    <t>か月）</t>
    <rPh sb="1" eb="2">
      <t>ゲツ</t>
    </rPh>
    <phoneticPr fontId="1"/>
  </si>
  <si>
    <t>月</t>
    <rPh sb="0" eb="1">
      <t>ゲツ</t>
    </rPh>
    <phoneticPr fontId="1"/>
  </si>
  <si>
    <t>従事した期間の合計</t>
    <rPh sb="0" eb="2">
      <t>ジュウジ</t>
    </rPh>
    <rPh sb="4" eb="6">
      <t>キカン</t>
    </rPh>
    <rPh sb="7" eb="9">
      <t>ゴウケイ</t>
    </rPh>
    <phoneticPr fontId="1"/>
  </si>
  <si>
    <t>（</t>
    <phoneticPr fontId="1"/>
  </si>
  <si>
    <t>実習指導者資格要件</t>
    <rPh sb="0" eb="2">
      <t>ジッシュウ</t>
    </rPh>
    <rPh sb="2" eb="5">
      <t>シドウシャ</t>
    </rPh>
    <rPh sb="5" eb="7">
      <t>シカク</t>
    </rPh>
    <rPh sb="7" eb="9">
      <t>ヨウケン</t>
    </rPh>
    <phoneticPr fontId="1"/>
  </si>
  <si>
    <t>実習指導者資格要件に係る職歴</t>
    <rPh sb="0" eb="2">
      <t>ジッシュウ</t>
    </rPh>
    <rPh sb="2" eb="5">
      <t>シドウシャ</t>
    </rPh>
    <rPh sb="5" eb="7">
      <t>シカク</t>
    </rPh>
    <rPh sb="7" eb="9">
      <t>ヨウケン</t>
    </rPh>
    <rPh sb="10" eb="11">
      <t>カカ</t>
    </rPh>
    <rPh sb="12" eb="14">
      <t>ショクレキ</t>
    </rPh>
    <phoneticPr fontId="1"/>
  </si>
  <si>
    <t>勤務先名</t>
    <rPh sb="0" eb="3">
      <t>キンムサキ</t>
    </rPh>
    <rPh sb="3" eb="4">
      <t>メイ</t>
    </rPh>
    <phoneticPr fontId="1"/>
  </si>
  <si>
    <t>職名</t>
    <rPh sb="0" eb="2">
      <t>ショクメイ</t>
    </rPh>
    <phoneticPr fontId="1"/>
  </si>
  <si>
    <t>心理に関する業務内容
（心理に係る内容を
明確かつ具体的に記載）</t>
    <rPh sb="0" eb="2">
      <t>シンリ</t>
    </rPh>
    <rPh sb="3" eb="4">
      <t>カン</t>
    </rPh>
    <rPh sb="6" eb="8">
      <t>ギョウム</t>
    </rPh>
    <rPh sb="8" eb="10">
      <t>ナイヨウ</t>
    </rPh>
    <rPh sb="12" eb="14">
      <t>シンリ</t>
    </rPh>
    <rPh sb="15" eb="16">
      <t>カカ</t>
    </rPh>
    <rPh sb="17" eb="19">
      <t>ナイヨウ</t>
    </rPh>
    <rPh sb="21" eb="23">
      <t>メイカク</t>
    </rPh>
    <rPh sb="25" eb="28">
      <t>グタイテキ</t>
    </rPh>
    <rPh sb="29" eb="31">
      <t>キサイ</t>
    </rPh>
    <phoneticPr fontId="1"/>
  </si>
  <si>
    <t>受入可能人数</t>
    <rPh sb="0" eb="1">
      <t>ウ</t>
    </rPh>
    <rPh sb="1" eb="2">
      <t>イ</t>
    </rPh>
    <rPh sb="2" eb="4">
      <t>カノウ</t>
    </rPh>
    <rPh sb="4" eb="6">
      <t>ニンズウ</t>
    </rPh>
    <phoneticPr fontId="1"/>
  </si>
  <si>
    <t>２．大学院の名称
　（研究科・専攻等含む）</t>
    <rPh sb="2" eb="5">
      <t>ダイガクイン</t>
    </rPh>
    <rPh sb="6" eb="8">
      <t>メイショウ</t>
    </rPh>
    <rPh sb="11" eb="14">
      <t>ケンキュウカ</t>
    </rPh>
    <rPh sb="15" eb="17">
      <t>センコウ</t>
    </rPh>
    <rPh sb="17" eb="18">
      <t>トウ</t>
    </rPh>
    <rPh sb="18" eb="19">
      <t>フク</t>
    </rPh>
    <phoneticPr fontId="1"/>
  </si>
  <si>
    <t>３．大学院の本部の住所</t>
    <rPh sb="2" eb="5">
      <t>ダイガクイン</t>
    </rPh>
    <rPh sb="6" eb="8">
      <t>ホンブ</t>
    </rPh>
    <rPh sb="9" eb="11">
      <t>ジュウショ</t>
    </rPh>
    <phoneticPr fontId="1"/>
  </si>
  <si>
    <t>専攻等の定員</t>
    <rPh sb="0" eb="2">
      <t>センコウ</t>
    </rPh>
    <rPh sb="2" eb="3">
      <t>トウ</t>
    </rPh>
    <rPh sb="4" eb="6">
      <t>テイイン</t>
    </rPh>
    <phoneticPr fontId="1"/>
  </si>
  <si>
    <t xml:space="preserve">※科目の受入可能人数が専攻等の定員より少ない場合は、学生への周知方法及びその時期を記載
</t>
    <rPh sb="1" eb="3">
      <t>カモク</t>
    </rPh>
    <rPh sb="4" eb="5">
      <t>ウ</t>
    </rPh>
    <rPh sb="5" eb="6">
      <t>イ</t>
    </rPh>
    <rPh sb="6" eb="8">
      <t>カノウ</t>
    </rPh>
    <rPh sb="8" eb="10">
      <t>ニンズウ</t>
    </rPh>
    <rPh sb="11" eb="13">
      <t>センコウ</t>
    </rPh>
    <rPh sb="13" eb="14">
      <t>トウ</t>
    </rPh>
    <rPh sb="15" eb="17">
      <t>テイイン</t>
    </rPh>
    <rPh sb="19" eb="20">
      <t>スク</t>
    </rPh>
    <rPh sb="22" eb="24">
      <t>バアイ</t>
    </rPh>
    <rPh sb="26" eb="28">
      <t>ガクセイ</t>
    </rPh>
    <rPh sb="30" eb="32">
      <t>シュウチ</t>
    </rPh>
    <rPh sb="32" eb="34">
      <t>ホウホウ</t>
    </rPh>
    <rPh sb="34" eb="35">
      <t>オヨ</t>
    </rPh>
    <rPh sb="38" eb="40">
      <t>ジキ</t>
    </rPh>
    <rPh sb="41" eb="43">
      <t>キサイ</t>
    </rPh>
    <phoneticPr fontId="1"/>
  </si>
  <si>
    <t>教員調書
頁番号</t>
    <rPh sb="0" eb="2">
      <t>キョウイン</t>
    </rPh>
    <rPh sb="2" eb="4">
      <t>チョウショ</t>
    </rPh>
    <rPh sb="5" eb="6">
      <t>ページ</t>
    </rPh>
    <rPh sb="6" eb="8">
      <t>バンゴウ</t>
    </rPh>
    <phoneticPr fontId="1"/>
  </si>
  <si>
    <t>７．心理実践実習科目担当教員</t>
    <rPh sb="2" eb="4">
      <t>シンリ</t>
    </rPh>
    <rPh sb="4" eb="6">
      <t>ジッセン</t>
    </rPh>
    <rPh sb="6" eb="8">
      <t>ジッシュウ</t>
    </rPh>
    <rPh sb="8" eb="10">
      <t>カモク</t>
    </rPh>
    <rPh sb="10" eb="12">
      <t>タントウ</t>
    </rPh>
    <rPh sb="12" eb="14">
      <t>キョウイン</t>
    </rPh>
    <phoneticPr fontId="1"/>
  </si>
  <si>
    <t>人以上「心理実践実習」の実習演習担当教員が必要</t>
    <rPh sb="0" eb="3">
      <t>ニンイジョウ</t>
    </rPh>
    <rPh sb="4" eb="6">
      <t>シンリ</t>
    </rPh>
    <rPh sb="6" eb="8">
      <t>ジッセン</t>
    </rPh>
    <rPh sb="8" eb="10">
      <t>ジッシュウ</t>
    </rPh>
    <rPh sb="12" eb="14">
      <t>ジッシュウ</t>
    </rPh>
    <rPh sb="14" eb="16">
      <t>エンシュウ</t>
    </rPh>
    <rPh sb="16" eb="18">
      <t>タントウ</t>
    </rPh>
    <rPh sb="18" eb="20">
      <t>キョウイン</t>
    </rPh>
    <rPh sb="21" eb="23">
      <t>ヒツヨウ</t>
    </rPh>
    <phoneticPr fontId="1"/>
  </si>
  <si>
    <t>実習施設の名称</t>
    <rPh sb="0" eb="2">
      <t>ジッシュウ</t>
    </rPh>
    <rPh sb="2" eb="4">
      <t>シセツ</t>
    </rPh>
    <rPh sb="5" eb="7">
      <t>メイショウ</t>
    </rPh>
    <phoneticPr fontId="1"/>
  </si>
  <si>
    <t>調書頁番号</t>
    <rPh sb="0" eb="2">
      <t>チョウショ</t>
    </rPh>
    <rPh sb="2" eb="3">
      <t>ページ</t>
    </rPh>
    <rPh sb="3" eb="5">
      <t>バンゴウ</t>
    </rPh>
    <phoneticPr fontId="1"/>
  </si>
  <si>
    <t>５．実習演習科目の受入可能人数（科目ごとに記載）及び学科等の定員</t>
    <rPh sb="2" eb="4">
      <t>ジッシュウ</t>
    </rPh>
    <rPh sb="4" eb="6">
      <t>エンシュウ</t>
    </rPh>
    <rPh sb="6" eb="8">
      <t>カモク</t>
    </rPh>
    <rPh sb="9" eb="10">
      <t>ウ</t>
    </rPh>
    <rPh sb="10" eb="11">
      <t>イ</t>
    </rPh>
    <rPh sb="11" eb="13">
      <t>カノウ</t>
    </rPh>
    <rPh sb="13" eb="15">
      <t>ニンズウ</t>
    </rPh>
    <rPh sb="16" eb="18">
      <t>カモク</t>
    </rPh>
    <rPh sb="21" eb="23">
      <t>キサイ</t>
    </rPh>
    <rPh sb="24" eb="25">
      <t>オヨ</t>
    </rPh>
    <rPh sb="26" eb="28">
      <t>ガッカ</t>
    </rPh>
    <rPh sb="28" eb="29">
      <t>トウ</t>
    </rPh>
    <rPh sb="30" eb="32">
      <t>テイイン</t>
    </rPh>
    <phoneticPr fontId="1"/>
  </si>
  <si>
    <t>４．実習演習科目の名称及び開講（予定）年月日</t>
    <rPh sb="2" eb="4">
      <t>ジッシュウ</t>
    </rPh>
    <rPh sb="4" eb="6">
      <t>エンシュウ</t>
    </rPh>
    <rPh sb="6" eb="8">
      <t>カモク</t>
    </rPh>
    <rPh sb="9" eb="11">
      <t>メイショウ</t>
    </rPh>
    <rPh sb="11" eb="12">
      <t>オヨ</t>
    </rPh>
    <rPh sb="13" eb="15">
      <t>カイコウ</t>
    </rPh>
    <rPh sb="16" eb="18">
      <t>ヨテイ</t>
    </rPh>
    <rPh sb="19" eb="22">
      <t>ネンガッピ</t>
    </rPh>
    <phoneticPr fontId="1"/>
  </si>
  <si>
    <t>６．実習演習担当教員の員数（科目ごとに記載）</t>
    <rPh sb="2" eb="4">
      <t>ジッシュウ</t>
    </rPh>
    <rPh sb="4" eb="6">
      <t>エンシュウ</t>
    </rPh>
    <rPh sb="6" eb="8">
      <t>タントウ</t>
    </rPh>
    <rPh sb="8" eb="10">
      <t>キョウイン</t>
    </rPh>
    <rPh sb="11" eb="13">
      <t>インスウ</t>
    </rPh>
    <rPh sb="14" eb="16">
      <t>カモク</t>
    </rPh>
    <rPh sb="19" eb="21">
      <t>キサイ</t>
    </rPh>
    <phoneticPr fontId="1"/>
  </si>
  <si>
    <t>実習指導者調書頁番号</t>
    <rPh sb="0" eb="2">
      <t>ジッシュウ</t>
    </rPh>
    <rPh sb="2" eb="5">
      <t>シドウシャ</t>
    </rPh>
    <rPh sb="5" eb="7">
      <t>チョウショ</t>
    </rPh>
    <rPh sb="7" eb="8">
      <t>ページ</t>
    </rPh>
    <rPh sb="8" eb="10">
      <t>バンゴウ</t>
    </rPh>
    <phoneticPr fontId="1"/>
  </si>
  <si>
    <t>実習指導者氏名</t>
    <rPh sb="0" eb="2">
      <t>ジッシュウ</t>
    </rPh>
    <rPh sb="2" eb="5">
      <t>シドウシャ</t>
    </rPh>
    <rPh sb="5" eb="7">
      <t>シメイ</t>
    </rPh>
    <phoneticPr fontId="1"/>
  </si>
  <si>
    <t>担当科目名
（４のうち担当する科目名のみ記載）</t>
    <rPh sb="0" eb="2">
      <t>タントウ</t>
    </rPh>
    <rPh sb="2" eb="5">
      <t>カモクメイ</t>
    </rPh>
    <rPh sb="11" eb="13">
      <t>タントウ</t>
    </rPh>
    <rPh sb="15" eb="18">
      <t>カモクメイ</t>
    </rPh>
    <rPh sb="20" eb="22">
      <t>キサイ</t>
    </rPh>
    <phoneticPr fontId="1"/>
  </si>
  <si>
    <t>確認申請書（大学等）</t>
    <rPh sb="0" eb="2">
      <t>カクニン</t>
    </rPh>
    <rPh sb="2" eb="5">
      <t>シンセイショ</t>
    </rPh>
    <rPh sb="6" eb="9">
      <t>ダイガクトウ</t>
    </rPh>
    <phoneticPr fontId="1"/>
  </si>
  <si>
    <t>〒</t>
    <phoneticPr fontId="1"/>
  </si>
  <si>
    <t>メールアドレス</t>
    <phoneticPr fontId="1"/>
  </si>
  <si>
    <t>教員調書頁番号</t>
    <rPh sb="0" eb="2">
      <t>キョウイン</t>
    </rPh>
    <rPh sb="2" eb="4">
      <t>チョウショ</t>
    </rPh>
    <rPh sb="4" eb="5">
      <t>ページ</t>
    </rPh>
    <rPh sb="5" eb="7">
      <t>バンゴウ</t>
    </rPh>
    <phoneticPr fontId="1"/>
  </si>
  <si>
    <t>４．心理実践実習科目の名称及び開講（予定）年月日</t>
    <rPh sb="2" eb="4">
      <t>シンリ</t>
    </rPh>
    <rPh sb="4" eb="6">
      <t>ジッセン</t>
    </rPh>
    <rPh sb="6" eb="8">
      <t>ジッシュウ</t>
    </rPh>
    <rPh sb="8" eb="10">
      <t>カモク</t>
    </rPh>
    <rPh sb="11" eb="13">
      <t>メイショウ</t>
    </rPh>
    <rPh sb="13" eb="14">
      <t>オヨ</t>
    </rPh>
    <rPh sb="15" eb="17">
      <t>カイコウ</t>
    </rPh>
    <rPh sb="18" eb="20">
      <t>ヨテイ</t>
    </rPh>
    <rPh sb="21" eb="24">
      <t>ネンガッピ</t>
    </rPh>
    <phoneticPr fontId="1"/>
  </si>
  <si>
    <t>５．心理実践実習科目の受入可能人数（科目ごとに記載）及び専攻等の定員</t>
    <rPh sb="2" eb="4">
      <t>シンリ</t>
    </rPh>
    <rPh sb="4" eb="6">
      <t>ジッセン</t>
    </rPh>
    <rPh sb="6" eb="8">
      <t>ジッシュウ</t>
    </rPh>
    <rPh sb="8" eb="10">
      <t>カモク</t>
    </rPh>
    <rPh sb="11" eb="12">
      <t>ウ</t>
    </rPh>
    <rPh sb="12" eb="13">
      <t>イ</t>
    </rPh>
    <rPh sb="13" eb="15">
      <t>カノウ</t>
    </rPh>
    <rPh sb="15" eb="17">
      <t>ニンズウ</t>
    </rPh>
    <rPh sb="18" eb="20">
      <t>カモク</t>
    </rPh>
    <rPh sb="23" eb="25">
      <t>キサイ</t>
    </rPh>
    <rPh sb="26" eb="27">
      <t>オヨ</t>
    </rPh>
    <rPh sb="28" eb="30">
      <t>センコウ</t>
    </rPh>
    <rPh sb="30" eb="31">
      <t>トウ</t>
    </rPh>
    <rPh sb="32" eb="34">
      <t>テイイン</t>
    </rPh>
    <phoneticPr fontId="1"/>
  </si>
  <si>
    <t>６.心理実践実習科目担当教員の員数（科目ごとに記載）</t>
    <rPh sb="2" eb="4">
      <t>シンリ</t>
    </rPh>
    <rPh sb="4" eb="6">
      <t>ジッセン</t>
    </rPh>
    <rPh sb="6" eb="8">
      <t>ジッシュウ</t>
    </rPh>
    <rPh sb="8" eb="10">
      <t>カモク</t>
    </rPh>
    <rPh sb="10" eb="12">
      <t>タントウ</t>
    </rPh>
    <rPh sb="12" eb="14">
      <t>キョウイン</t>
    </rPh>
    <rPh sb="15" eb="17">
      <t>インスウ</t>
    </rPh>
    <rPh sb="18" eb="20">
      <t>カモク</t>
    </rPh>
    <rPh sb="23" eb="25">
      <t>キサイ</t>
    </rPh>
    <phoneticPr fontId="1"/>
  </si>
  <si>
    <t>確認申請書（大学院）</t>
    <rPh sb="0" eb="2">
      <t>カクニン</t>
    </rPh>
    <rPh sb="2" eb="5">
      <t>シンセイショ</t>
    </rPh>
    <rPh sb="6" eb="9">
      <t>ダイガクイン</t>
    </rPh>
    <phoneticPr fontId="1"/>
  </si>
  <si>
    <t>教員調書頁番号：</t>
    <rPh sb="0" eb="2">
      <t>キョウイン</t>
    </rPh>
    <rPh sb="2" eb="4">
      <t>チョウショ</t>
    </rPh>
    <rPh sb="4" eb="5">
      <t>ページ</t>
    </rPh>
    <rPh sb="5" eb="7">
      <t>バンゴウ</t>
    </rPh>
    <phoneticPr fontId="1"/>
  </si>
  <si>
    <t>氏名（ふりがな）</t>
    <rPh sb="0" eb="2">
      <t>シメイ</t>
    </rPh>
    <phoneticPr fontId="1"/>
  </si>
  <si>
    <t>実習指導者調書頁番号：</t>
    <rPh sb="0" eb="2">
      <t>ジッシュウ</t>
    </rPh>
    <rPh sb="2" eb="5">
      <t>シドウシャ</t>
    </rPh>
    <rPh sb="5" eb="7">
      <t>チョウショ</t>
    </rPh>
    <rPh sb="7" eb="8">
      <t>ページ</t>
    </rPh>
    <rPh sb="8" eb="10">
      <t>バンゴウ</t>
    </rPh>
    <phoneticPr fontId="1"/>
  </si>
  <si>
    <t>担当科目名
（４．のうち担当する科目名のみ記載）</t>
    <rPh sb="0" eb="2">
      <t>タントウ</t>
    </rPh>
    <rPh sb="2" eb="5">
      <t>カモクメイ</t>
    </rPh>
    <rPh sb="12" eb="14">
      <t>タントウ</t>
    </rPh>
    <rPh sb="16" eb="19">
      <t>カモクメイ</t>
    </rPh>
    <rPh sb="21" eb="23">
      <t>キサイ</t>
    </rPh>
    <phoneticPr fontId="1"/>
  </si>
  <si>
    <t>　</t>
  </si>
  <si>
    <t>公認心理師実習演習担当教員養成講習会</t>
    <rPh sb="0" eb="5">
      <t>コウニンシンリシ</t>
    </rPh>
    <rPh sb="5" eb="7">
      <t>ジッシュウ</t>
    </rPh>
    <rPh sb="7" eb="9">
      <t>エンシュウ</t>
    </rPh>
    <rPh sb="9" eb="11">
      <t>タントウ</t>
    </rPh>
    <rPh sb="11" eb="13">
      <t>キョウイン</t>
    </rPh>
    <rPh sb="13" eb="15">
      <t>ヨウセイ</t>
    </rPh>
    <rPh sb="15" eb="18">
      <t>コウシュウカイ</t>
    </rPh>
    <phoneticPr fontId="1"/>
  </si>
  <si>
    <t>公認心理師の資格登録</t>
    <rPh sb="0" eb="2">
      <t>コウニン</t>
    </rPh>
    <rPh sb="2" eb="4">
      <t>シンリ</t>
    </rPh>
    <rPh sb="4" eb="5">
      <t>シ</t>
    </rPh>
    <rPh sb="6" eb="8">
      <t>シカク</t>
    </rPh>
    <rPh sb="8" eb="10">
      <t>トウロク</t>
    </rPh>
    <phoneticPr fontId="1"/>
  </si>
  <si>
    <t>１．有（登録日：○年○月○日）</t>
  </si>
  <si>
    <t>１．修了（修了日：○年○月○日）</t>
  </si>
  <si>
    <t>教員資格要件に係る教授・業務歴</t>
    <rPh sb="0" eb="2">
      <t>キョウイン</t>
    </rPh>
    <rPh sb="2" eb="4">
      <t>シカク</t>
    </rPh>
    <rPh sb="4" eb="6">
      <t>ヨウケン</t>
    </rPh>
    <rPh sb="7" eb="8">
      <t>カカ</t>
    </rPh>
    <rPh sb="9" eb="11">
      <t>キョウジュ</t>
    </rPh>
    <rPh sb="12" eb="14">
      <t>ギョウム</t>
    </rPh>
    <rPh sb="14" eb="15">
      <t>レキ</t>
    </rPh>
    <phoneticPr fontId="1"/>
  </si>
  <si>
    <t>大学等勤務先</t>
    <rPh sb="0" eb="3">
      <t>ダイガクトウ</t>
    </rPh>
    <rPh sb="3" eb="5">
      <t>キンム</t>
    </rPh>
    <rPh sb="5" eb="6">
      <t>サキ</t>
    </rPh>
    <phoneticPr fontId="1"/>
  </si>
  <si>
    <t>心理に関する教授・業務内容
（注３に示す要件に係るもののみ）</t>
    <rPh sb="0" eb="2">
      <t>シンリ</t>
    </rPh>
    <rPh sb="3" eb="4">
      <t>カン</t>
    </rPh>
    <rPh sb="6" eb="8">
      <t>キョウジュ</t>
    </rPh>
    <rPh sb="9" eb="11">
      <t>ギョウム</t>
    </rPh>
    <rPh sb="11" eb="13">
      <t>ナイヨウ</t>
    </rPh>
    <rPh sb="15" eb="16">
      <t>チュウ</t>
    </rPh>
    <rPh sb="18" eb="19">
      <t>シメ</t>
    </rPh>
    <rPh sb="20" eb="22">
      <t>ヨウケン</t>
    </rPh>
    <rPh sb="23" eb="24">
      <t>カカ</t>
    </rPh>
    <phoneticPr fontId="1"/>
  </si>
  <si>
    <t>１．有（登録日：○年○月○日）</t>
    <phoneticPr fontId="1"/>
  </si>
  <si>
    <t>公認心理師実習指導者養成講習会</t>
    <rPh sb="0" eb="5">
      <t>コウニンシンリシ</t>
    </rPh>
    <rPh sb="5" eb="7">
      <t>ジッシュウ</t>
    </rPh>
    <rPh sb="7" eb="10">
      <t>シドウシャ</t>
    </rPh>
    <rPh sb="10" eb="12">
      <t>ヨウセイ</t>
    </rPh>
    <rPh sb="12" eb="15">
      <t>コウシュウカイ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</si>
</sst>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19">
    <font>
      <sz val="11"/>
      <color theme="1"/>
      <name val="游ゴシック"/>
      <family val="2"/>
      <scheme val="minor"/>
    </font>
    <font>
      <sz val="6"/>
      <name val="游ゴシック"/>
      <family val="3"/>
      <charset val="128"/>
      <scheme val="minor"/>
    </font>
    <font>
      <b/>
      <sz val="16"/>
      <color theme="1"/>
      <name val="游ゴシック"/>
      <family val="3"/>
      <charset val="128"/>
      <scheme val="minor"/>
    </font>
    <font>
      <sz val="11"/>
      <color theme="0" tint="-0.34998626667073579"/>
      <name val="游ゴシック"/>
      <family val="3"/>
      <charset val="128"/>
      <scheme val="minor"/>
    </font>
    <font>
      <sz val="10"/>
      <color theme="1"/>
      <name val="游ゴシック"/>
      <family val="3"/>
      <charset val="128"/>
      <scheme val="minor"/>
    </font>
    <font>
      <sz val="6"/>
      <color theme="1"/>
      <name val="游ゴシック"/>
      <family val="2"/>
      <scheme val="minor"/>
    </font>
    <font>
      <sz val="11"/>
      <name val="游ゴシック"/>
      <family val="3"/>
      <charset val="128"/>
      <scheme val="minor"/>
    </font>
    <font>
      <sz val="11"/>
      <color theme="0" tint="-0.34998626667073579"/>
      <name val="游ゴシック"/>
      <family val="2"/>
      <scheme val="minor"/>
    </font>
    <font>
      <b/>
      <sz val="11"/>
      <color theme="0" tint="-0.34998626667073579"/>
      <name val="游ゴシック"/>
      <family val="3"/>
      <charset val="128"/>
      <scheme val="minor"/>
    </font>
    <font>
      <b/>
      <sz val="16"/>
      <name val="游ゴシック"/>
      <family val="2"/>
      <scheme val="minor"/>
    </font>
    <font>
      <sz val="9"/>
      <color indexed="81"/>
      <name val="MS P ゴシック"/>
      <family val="3"/>
      <charset val="128"/>
    </font>
    <font>
      <b/>
      <sz val="9"/>
      <color indexed="81"/>
      <name val="MS P ゴシック"/>
      <family val="3"/>
      <charset val="128"/>
    </font>
    <font>
      <sz val="10"/>
      <color theme="1"/>
      <name val="游ゴシック"/>
      <family val="2"/>
      <scheme val="minor"/>
    </font>
    <font>
      <sz val="10"/>
      <color indexed="81"/>
      <name val="MS P ゴシック"/>
      <family val="3"/>
      <charset val="128"/>
    </font>
    <font>
      <b/>
      <sz val="10"/>
      <color indexed="81"/>
      <name val="MS P ゴシック"/>
      <family val="3"/>
      <charset val="128"/>
    </font>
    <font>
      <sz val="10"/>
      <name val="游ゴシック"/>
      <family val="3"/>
      <charset val="128"/>
      <scheme val="minor"/>
    </font>
    <font>
      <sz val="12"/>
      <color theme="1"/>
      <name val="游ゴシック"/>
      <family val="2"/>
      <scheme val="minor"/>
    </font>
    <font>
      <sz val="11"/>
      <color theme="1"/>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281">
    <xf numFmtId="0" fontId="0" fillId="0" borderId="0" xfId="0"/>
    <xf numFmtId="0" fontId="0" fillId="0" borderId="0" xfId="0" applyAlignment="1">
      <alignment horizontal="center"/>
    </xf>
    <xf numFmtId="0" fontId="0" fillId="0" borderId="0" xfId="0" applyAlignment="1"/>
    <xf numFmtId="0" fontId="0" fillId="0" borderId="0" xfId="0" applyAlignment="1">
      <alignment horizontal="right"/>
    </xf>
    <xf numFmtId="0" fontId="3" fillId="0" borderId="0" xfId="0" applyFont="1"/>
    <xf numFmtId="0" fontId="6" fillId="0" borderId="0" xfId="0" applyFont="1"/>
    <xf numFmtId="0" fontId="7" fillId="0" borderId="0" xfId="0" applyFont="1"/>
    <xf numFmtId="0" fontId="6" fillId="0" borderId="0" xfId="0" applyFont="1" applyAlignment="1"/>
    <xf numFmtId="0" fontId="6" fillId="0" borderId="11" xfId="0" applyFont="1" applyBorder="1" applyAlignment="1">
      <alignment horizontal="right"/>
    </xf>
    <xf numFmtId="0" fontId="6" fillId="0" borderId="0" xfId="0" applyFont="1" applyBorder="1" applyAlignment="1"/>
    <xf numFmtId="0" fontId="6" fillId="0" borderId="1" xfId="0" applyFont="1" applyBorder="1" applyAlignment="1">
      <alignment horizontal="center" vertical="center"/>
    </xf>
    <xf numFmtId="0" fontId="6" fillId="0" borderId="0" xfId="0" applyFont="1" applyBorder="1" applyAlignment="1">
      <alignment vertical="center"/>
    </xf>
    <xf numFmtId="58" fontId="6" fillId="0" borderId="0" xfId="0" applyNumberFormat="1" applyFont="1" applyBorder="1" applyAlignment="1">
      <alignment wrapText="1"/>
    </xf>
    <xf numFmtId="14" fontId="6" fillId="0" borderId="0" xfId="0" applyNumberFormat="1" applyFont="1"/>
    <xf numFmtId="177" fontId="6" fillId="0" borderId="0" xfId="0" applyNumberFormat="1" applyFont="1" applyBorder="1" applyAlignment="1">
      <alignment horizontal="center"/>
    </xf>
    <xf numFmtId="0" fontId="6" fillId="4" borderId="0" xfId="0" applyFont="1" applyFill="1" applyBorder="1"/>
    <xf numFmtId="55" fontId="6" fillId="0" borderId="0" xfId="0" applyNumberFormat="1" applyFont="1" applyBorder="1" applyAlignment="1">
      <alignment horizontal="center"/>
    </xf>
    <xf numFmtId="0" fontId="6" fillId="0" borderId="0" xfId="0" applyFont="1" applyBorder="1"/>
    <xf numFmtId="0" fontId="6" fillId="4" borderId="7" xfId="0" applyFont="1" applyFill="1" applyBorder="1"/>
    <xf numFmtId="55" fontId="6" fillId="0" borderId="7" xfId="0" applyNumberFormat="1" applyFont="1" applyBorder="1" applyAlignment="1">
      <alignment horizontal="center"/>
    </xf>
    <xf numFmtId="0" fontId="6" fillId="0" borderId="7" xfId="0" applyFont="1" applyBorder="1"/>
    <xf numFmtId="177" fontId="6" fillId="0" borderId="7" xfId="0" applyNumberFormat="1" applyFont="1" applyBorder="1" applyAlignment="1">
      <alignment horizontal="center"/>
    </xf>
    <xf numFmtId="0" fontId="6" fillId="0" borderId="8" xfId="0" applyFont="1" applyBorder="1"/>
    <xf numFmtId="0" fontId="6" fillId="0" borderId="2" xfId="0" applyFont="1" applyBorder="1" applyAlignment="1"/>
    <xf numFmtId="0" fontId="6" fillId="0" borderId="2" xfId="0" applyFont="1" applyBorder="1"/>
    <xf numFmtId="0" fontId="6" fillId="0" borderId="10" xfId="0" applyFont="1" applyBorder="1"/>
    <xf numFmtId="0" fontId="6" fillId="0" borderId="6" xfId="0" applyFont="1" applyBorder="1"/>
    <xf numFmtId="0" fontId="6" fillId="0" borderId="11" xfId="0" applyFont="1" applyBorder="1"/>
    <xf numFmtId="0" fontId="6" fillId="0" borderId="12" xfId="0" applyFont="1" applyBorder="1"/>
    <xf numFmtId="0" fontId="6" fillId="0" borderId="9" xfId="0" applyFont="1" applyBorder="1"/>
    <xf numFmtId="0" fontId="6" fillId="0" borderId="9" xfId="0" applyFont="1" applyBorder="1" applyAlignment="1">
      <alignment horizontal="right"/>
    </xf>
    <xf numFmtId="49" fontId="6" fillId="0" borderId="0" xfId="0" applyNumberFormat="1" applyFont="1" applyBorder="1" applyAlignment="1">
      <alignment vertical="center"/>
    </xf>
    <xf numFmtId="177" fontId="6" fillId="0" borderId="0" xfId="0" applyNumberFormat="1" applyFont="1" applyBorder="1" applyAlignment="1"/>
    <xf numFmtId="0" fontId="6" fillId="0" borderId="6" xfId="0" applyFont="1" applyBorder="1" applyAlignment="1">
      <alignment horizontal="right"/>
    </xf>
    <xf numFmtId="49" fontId="0" fillId="2" borderId="1" xfId="0" applyNumberFormat="1" applyFill="1" applyBorder="1" applyAlignment="1">
      <alignment horizontal="center"/>
    </xf>
    <xf numFmtId="0" fontId="0" fillId="2" borderId="1" xfId="0" applyFill="1" applyBorder="1" applyAlignment="1">
      <alignment horizontal="center"/>
    </xf>
    <xf numFmtId="0" fontId="6" fillId="2" borderId="1" xfId="0" applyFont="1" applyFill="1" applyBorder="1" applyAlignment="1">
      <alignment horizont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vertical="center"/>
    </xf>
    <xf numFmtId="0" fontId="0" fillId="0" borderId="4" xfId="0" applyBorder="1" applyAlignment="1">
      <alignment vertical="center"/>
    </xf>
    <xf numFmtId="176" fontId="6" fillId="0" borderId="5" xfId="0" applyNumberFormat="1" applyFont="1" applyBorder="1"/>
    <xf numFmtId="0" fontId="6" fillId="0" borderId="4" xfId="0" applyFont="1" applyBorder="1"/>
    <xf numFmtId="0" fontId="6" fillId="0" borderId="5" xfId="0" applyFont="1" applyBorder="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0" xfId="0" applyFont="1" applyFill="1"/>
    <xf numFmtId="0" fontId="8" fillId="0" borderId="0" xfId="0" applyFont="1" applyFill="1"/>
    <xf numFmtId="0" fontId="3" fillId="0" borderId="0" xfId="0" applyFont="1" applyBorder="1"/>
    <xf numFmtId="0" fontId="0" fillId="0" borderId="0" xfId="0" applyBorder="1"/>
    <xf numFmtId="176" fontId="0" fillId="0" borderId="5" xfId="0" applyNumberFormat="1" applyBorder="1" applyAlignment="1">
      <alignment vertical="center"/>
    </xf>
    <xf numFmtId="0" fontId="0" fillId="0" borderId="3" xfId="0" applyBorder="1" applyAlignment="1">
      <alignment vertical="center"/>
    </xf>
    <xf numFmtId="0" fontId="3" fillId="0" borderId="0" xfId="0" applyFont="1" applyFill="1" applyBorder="1"/>
    <xf numFmtId="0" fontId="6" fillId="0" borderId="4" xfId="0" applyFont="1" applyBorder="1" applyAlignment="1">
      <alignment horizontal="center"/>
    </xf>
    <xf numFmtId="0" fontId="6" fillId="0" borderId="13" xfId="0" applyFont="1" applyBorder="1" applyAlignment="1">
      <alignment horizontal="center" vertical="center" wrapText="1"/>
    </xf>
    <xf numFmtId="49" fontId="6" fillId="0" borderId="8" xfId="0" applyNumberFormat="1" applyFont="1" applyBorder="1" applyAlignment="1">
      <alignment horizontal="center" vertical="center" wrapText="1"/>
    </xf>
    <xf numFmtId="0" fontId="6" fillId="0" borderId="1" xfId="0"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vertical="center"/>
    </xf>
    <xf numFmtId="176" fontId="0" fillId="0" borderId="7" xfId="0" applyNumberFormat="1" applyBorder="1" applyAlignment="1">
      <alignment vertical="center"/>
    </xf>
    <xf numFmtId="0" fontId="6" fillId="0" borderId="4" xfId="0" applyFont="1" applyBorder="1" applyAlignment="1">
      <alignment horizontal="left"/>
    </xf>
    <xf numFmtId="0" fontId="6" fillId="0" borderId="5" xfId="0" applyFont="1" applyBorder="1" applyAlignment="1">
      <alignment horizontal="left"/>
    </xf>
    <xf numFmtId="0" fontId="0" fillId="0" borderId="2" xfId="0" applyBorder="1"/>
    <xf numFmtId="0" fontId="0" fillId="2" borderId="1" xfId="0" applyFill="1" applyBorder="1" applyAlignment="1">
      <alignment horizontal="center"/>
    </xf>
    <xf numFmtId="0" fontId="0" fillId="0" borderId="0" xfId="0" applyAlignment="1">
      <alignment horizontal="left"/>
    </xf>
    <xf numFmtId="0" fontId="0" fillId="0" borderId="5" xfId="0" applyBorder="1"/>
    <xf numFmtId="0" fontId="0" fillId="0" borderId="1" xfId="0" applyBorder="1" applyAlignment="1">
      <alignment horizontal="center"/>
    </xf>
    <xf numFmtId="0" fontId="0" fillId="3" borderId="1" xfId="0" applyFill="1" applyBorder="1" applyAlignment="1">
      <alignment horizontal="center"/>
    </xf>
    <xf numFmtId="49" fontId="0" fillId="2" borderId="3" xfId="0" applyNumberFormat="1" applyFill="1" applyBorder="1" applyAlignment="1">
      <alignment horizontal="center"/>
    </xf>
    <xf numFmtId="49" fontId="0" fillId="2" borderId="4" xfId="0" applyNumberForma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left"/>
    </xf>
    <xf numFmtId="0" fontId="16" fillId="0" borderId="0" xfId="0" applyFont="1" applyAlignment="1">
      <alignment horizontal="left"/>
    </xf>
    <xf numFmtId="49" fontId="0" fillId="2" borderId="1" xfId="0" applyNumberFormat="1" applyFill="1" applyBorder="1" applyAlignment="1">
      <alignment horizont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 fillId="0" borderId="9" xfId="0" applyFont="1" applyBorder="1" applyAlignment="1">
      <alignment vertical="top"/>
    </xf>
    <xf numFmtId="0" fontId="1" fillId="0" borderId="2" xfId="0" applyFont="1" applyBorder="1" applyAlignment="1">
      <alignment vertical="top"/>
    </xf>
    <xf numFmtId="0" fontId="1" fillId="0" borderId="10" xfId="0" applyFont="1" applyBorder="1" applyAlignment="1">
      <alignment vertical="top"/>
    </xf>
    <xf numFmtId="0" fontId="9" fillId="0" borderId="0" xfId="0" applyFont="1" applyAlignment="1">
      <alignment horizontal="left"/>
    </xf>
    <xf numFmtId="0" fontId="6" fillId="0" borderId="0" xfId="0" applyFont="1" applyAlignment="1">
      <alignment horizont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xf numFmtId="0" fontId="6" fillId="0" borderId="5" xfId="0" applyFont="1" applyBorder="1"/>
    <xf numFmtId="0" fontId="6" fillId="0" borderId="4" xfId="0" applyFont="1" applyBorder="1"/>
    <xf numFmtId="0" fontId="6" fillId="0" borderId="1" xfId="0" applyFont="1" applyBorder="1" applyAlignment="1">
      <alignment horizontal="left" vertical="center" wrapText="1"/>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6" fillId="0" borderId="10" xfId="0" applyFont="1" applyBorder="1" applyAlignment="1">
      <alignment vertical="center"/>
    </xf>
    <xf numFmtId="0" fontId="6" fillId="0" borderId="1" xfId="0" applyFont="1" applyBorder="1"/>
    <xf numFmtId="58" fontId="6" fillId="0" borderId="1" xfId="0" applyNumberFormat="1" applyFont="1" applyBorder="1" applyAlignment="1">
      <alignment horizontal="center"/>
    </xf>
    <xf numFmtId="0" fontId="6" fillId="0" borderId="13" xfId="0" applyFont="1" applyBorder="1"/>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13" xfId="0" applyFont="1" applyBorder="1" applyAlignment="1">
      <alignment vertical="top" wrapText="1"/>
    </xf>
    <xf numFmtId="0" fontId="6" fillId="0" borderId="13" xfId="0" applyFont="1" applyBorder="1" applyAlignment="1">
      <alignment vertical="top"/>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3" xfId="0" applyFont="1" applyBorder="1" applyAlignment="1">
      <alignment vertical="center" wrapText="1"/>
    </xf>
    <xf numFmtId="0" fontId="6" fillId="0" borderId="13"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0" fontId="17"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2"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17" fillId="0" borderId="1" xfId="0" applyFont="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0" fillId="0" borderId="5" xfId="0" applyBorder="1" applyAlignment="1">
      <alignment horizontal="center" vertical="center"/>
    </xf>
    <xf numFmtId="0" fontId="0" fillId="0" borderId="1" xfId="0" applyBorder="1" applyAlignment="1">
      <alignment vertical="center"/>
    </xf>
    <xf numFmtId="58" fontId="0" fillId="0" borderId="1" xfId="0" applyNumberFormat="1" applyBorder="1" applyAlignment="1">
      <alignment horizontal="center" vertical="center"/>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5" fillId="0" borderId="9"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2" fillId="0" borderId="0" xfId="0" applyFont="1" applyAlignment="1">
      <alignment horizontal="left"/>
    </xf>
    <xf numFmtId="0" fontId="0" fillId="0" borderId="0" xfId="0" applyAlignment="1">
      <alignment horizontal="center"/>
    </xf>
    <xf numFmtId="0" fontId="12" fillId="0" borderId="3"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horizontal="left"/>
    </xf>
    <xf numFmtId="0" fontId="6" fillId="0" borderId="13"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5" borderId="23" xfId="0" applyFont="1" applyFill="1" applyBorder="1" applyAlignment="1">
      <alignment horizontal="center" vertical="center"/>
    </xf>
    <xf numFmtId="0" fontId="6" fillId="5" borderId="4" xfId="0" applyFont="1" applyFill="1" applyBorder="1" applyAlignment="1">
      <alignment horizontal="center"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10" xfId="0" applyNumberFormat="1" applyFont="1" applyBorder="1" applyAlignment="1">
      <alignment horizontal="left" vertical="center"/>
    </xf>
    <xf numFmtId="0" fontId="6" fillId="5" borderId="3" xfId="0" applyFont="1" applyFill="1" applyBorder="1" applyAlignment="1">
      <alignment horizontal="center" wrapText="1"/>
    </xf>
    <xf numFmtId="0" fontId="6" fillId="5" borderId="5" xfId="0" applyFont="1" applyFill="1" applyBorder="1" applyAlignment="1">
      <alignment horizontal="center" wrapText="1"/>
    </xf>
    <xf numFmtId="0" fontId="6" fillId="5" borderId="3"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0" borderId="2" xfId="0" applyFont="1" applyBorder="1" applyAlignment="1">
      <alignment horizontal="center"/>
    </xf>
    <xf numFmtId="177" fontId="6" fillId="0" borderId="3" xfId="0" applyNumberFormat="1" applyFont="1" applyBorder="1" applyAlignment="1">
      <alignment horizontal="left"/>
    </xf>
    <xf numFmtId="177" fontId="6" fillId="0" borderId="5" xfId="0" applyNumberFormat="1" applyFont="1" applyBorder="1" applyAlignment="1">
      <alignment horizontal="left"/>
    </xf>
    <xf numFmtId="177" fontId="6" fillId="0" borderId="4" xfId="0" applyNumberFormat="1" applyFont="1" applyBorder="1" applyAlignment="1">
      <alignment horizontal="left"/>
    </xf>
    <xf numFmtId="58" fontId="6" fillId="5" borderId="3" xfId="0" applyNumberFormat="1" applyFont="1" applyFill="1" applyBorder="1" applyAlignment="1">
      <alignment horizontal="center" vertical="center" wrapText="1"/>
    </xf>
    <xf numFmtId="58" fontId="6" fillId="5" borderId="5" xfId="0" applyNumberFormat="1" applyFont="1" applyFill="1" applyBorder="1" applyAlignment="1">
      <alignment horizontal="center" vertical="center" wrapText="1"/>
    </xf>
    <xf numFmtId="58" fontId="6" fillId="5" borderId="4" xfId="0" applyNumberFormat="1" applyFont="1" applyFill="1" applyBorder="1" applyAlignment="1">
      <alignment horizontal="center" vertical="center" wrapText="1"/>
    </xf>
    <xf numFmtId="0" fontId="6" fillId="0" borderId="6" xfId="0" applyNumberFormat="1" applyFont="1" applyBorder="1" applyAlignment="1">
      <alignment horizontal="right" vertical="center"/>
    </xf>
    <xf numFmtId="0" fontId="6" fillId="0" borderId="9" xfId="0" applyNumberFormat="1" applyFont="1" applyBorder="1" applyAlignment="1">
      <alignment horizontal="right" vertical="center"/>
    </xf>
    <xf numFmtId="49" fontId="6" fillId="0" borderId="7"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left" vertical="center" wrapText="1"/>
    </xf>
    <xf numFmtId="0" fontId="6" fillId="0" borderId="12" xfId="0" applyFont="1" applyBorder="1" applyAlignment="1">
      <alignment horizontal="left" vertical="center" wrapText="1"/>
    </xf>
    <xf numFmtId="0" fontId="6" fillId="0" borderId="19" xfId="0" applyFont="1" applyBorder="1" applyAlignment="1">
      <alignment horizontal="left" vertical="center" wrapText="1"/>
    </xf>
    <xf numFmtId="0" fontId="6" fillId="0" borderId="3" xfId="0" applyFont="1" applyBorder="1" applyAlignment="1"/>
    <xf numFmtId="0" fontId="6" fillId="0" borderId="5" xfId="0" applyFont="1" applyBorder="1" applyAlignment="1"/>
    <xf numFmtId="0" fontId="6" fillId="0" borderId="4" xfId="0" applyFont="1" applyBorder="1" applyAlignment="1"/>
    <xf numFmtId="0" fontId="6" fillId="0" borderId="1" xfId="0" applyFont="1" applyBorder="1" applyAlignment="1">
      <alignment horizontal="center" vertical="center" wrapText="1"/>
    </xf>
    <xf numFmtId="0" fontId="6" fillId="5"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13</xdr:col>
      <xdr:colOff>176212</xdr:colOff>
      <xdr:row>2</xdr:row>
      <xdr:rowOff>0</xdr:rowOff>
    </xdr:from>
    <xdr:ext cx="5044651" cy="56432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44087" y="338138"/>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562533</xdr:colOff>
      <xdr:row>9</xdr:row>
      <xdr:rowOff>127746</xdr:rowOff>
    </xdr:from>
    <xdr:ext cx="4320000"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460004" y="233530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407892</xdr:colOff>
      <xdr:row>27</xdr:row>
      <xdr:rowOff>110937</xdr:rowOff>
    </xdr:from>
    <xdr:ext cx="4680000" cy="1508875"/>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128559" y="6767854"/>
          <a:ext cx="4680000" cy="15088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r>
            <a:rPr kumimoji="1" lang="ja-JP" altLang="en-US" sz="1100" b="0" i="0" u="none" strike="noStrike">
              <a:solidFill>
                <a:schemeClr val="tx1"/>
              </a:solidFill>
              <a:latin typeface="游ゴシック"/>
              <a:ea typeface="游ゴシック"/>
            </a:rPr>
            <a:t>①保健医療分野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②福祉分野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③教育分野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④司法・犯罪分野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⑤産業・労働分野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空白：大学又は大学院に設置されている心理職を養成するための相談室</a:t>
          </a:r>
          <a:endParaRPr kumimoji="1" lang="en-US" altLang="ja-JP" sz="1100" b="0" i="0" u="none" strike="noStrike">
            <a:solidFill>
              <a:schemeClr val="tx1"/>
            </a:solidFill>
            <a:latin typeface="游ゴシック"/>
            <a:ea typeface="游ゴシック"/>
          </a:endParaRPr>
        </a:p>
      </xdr:txBody>
    </xdr:sp>
    <xdr:clientData/>
  </xdr:oneCellAnchor>
  <xdr:oneCellAnchor>
    <xdr:from>
      <xdr:col>12</xdr:col>
      <xdr:colOff>562533</xdr:colOff>
      <xdr:row>11</xdr:row>
      <xdr:rowOff>145675</xdr:rowOff>
    </xdr:from>
    <xdr:ext cx="4320000" cy="328423"/>
    <xdr:sp macro="" textlink="$S$14">
      <xdr:nvSpPr>
        <xdr:cNvPr id="4" name="テキスト ボックス 3">
          <a:extLst>
            <a:ext uri="{FF2B5EF4-FFF2-40B4-BE49-F238E27FC236}">
              <a16:creationId xmlns:a16="http://schemas.microsoft.com/office/drawing/2014/main" id="{00000000-0008-0000-0100-000004000000}"/>
            </a:ext>
          </a:extLst>
        </xdr:cNvPr>
        <xdr:cNvSpPr txBox="1"/>
      </xdr:nvSpPr>
      <xdr:spPr>
        <a:xfrm>
          <a:off x="9460004" y="2823881"/>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1439BC90-A16A-467D-996B-56D0F4B0C3D8}"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13</xdr:row>
      <xdr:rowOff>197223</xdr:rowOff>
    </xdr:from>
    <xdr:ext cx="4320000" cy="328423"/>
    <xdr:sp macro="" textlink="$S$15">
      <xdr:nvSpPr>
        <xdr:cNvPr id="6" name="テキスト ボックス 5">
          <a:extLst>
            <a:ext uri="{FF2B5EF4-FFF2-40B4-BE49-F238E27FC236}">
              <a16:creationId xmlns:a16="http://schemas.microsoft.com/office/drawing/2014/main" id="{00000000-0008-0000-0100-000006000000}"/>
            </a:ext>
          </a:extLst>
        </xdr:cNvPr>
        <xdr:cNvSpPr txBox="1"/>
      </xdr:nvSpPr>
      <xdr:spPr>
        <a:xfrm>
          <a:off x="9460004" y="3346076"/>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BB3486E4-372A-4B51-AAE8-DA556725C739}"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16</xdr:row>
      <xdr:rowOff>13446</xdr:rowOff>
    </xdr:from>
    <xdr:ext cx="4320000" cy="328423"/>
    <xdr:sp macro="" textlink="$O$16">
      <xdr:nvSpPr>
        <xdr:cNvPr id="7" name="テキスト ボックス 6">
          <a:extLst>
            <a:ext uri="{FF2B5EF4-FFF2-40B4-BE49-F238E27FC236}">
              <a16:creationId xmlns:a16="http://schemas.microsoft.com/office/drawing/2014/main" id="{00000000-0008-0000-0100-000007000000}"/>
            </a:ext>
          </a:extLst>
        </xdr:cNvPr>
        <xdr:cNvSpPr txBox="1"/>
      </xdr:nvSpPr>
      <xdr:spPr>
        <a:xfrm>
          <a:off x="9460004" y="3868270"/>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75FBED45-866B-4980-886C-FF152224D693}"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18</xdr:row>
      <xdr:rowOff>42582</xdr:rowOff>
    </xdr:from>
    <xdr:ext cx="4320000" cy="328423"/>
    <xdr:sp macro="" textlink="$O$19">
      <xdr:nvSpPr>
        <xdr:cNvPr id="9" name="テキスト ボックス 8">
          <a:extLst>
            <a:ext uri="{FF2B5EF4-FFF2-40B4-BE49-F238E27FC236}">
              <a16:creationId xmlns:a16="http://schemas.microsoft.com/office/drawing/2014/main" id="{00000000-0008-0000-0100-000009000000}"/>
            </a:ext>
          </a:extLst>
        </xdr:cNvPr>
        <xdr:cNvSpPr txBox="1"/>
      </xdr:nvSpPr>
      <xdr:spPr>
        <a:xfrm>
          <a:off x="9460004" y="4368053"/>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A1F10F52-74CF-4634-902D-19793F01073E}"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19</xdr:row>
      <xdr:rowOff>217395</xdr:rowOff>
    </xdr:from>
    <xdr:ext cx="4320000" cy="328423"/>
    <xdr:sp macro="" textlink="$O$20">
      <xdr:nvSpPr>
        <xdr:cNvPr id="10" name="テキスト ボックス 9">
          <a:extLst>
            <a:ext uri="{FF2B5EF4-FFF2-40B4-BE49-F238E27FC236}">
              <a16:creationId xmlns:a16="http://schemas.microsoft.com/office/drawing/2014/main" id="{00000000-0008-0000-0100-00000A000000}"/>
            </a:ext>
          </a:extLst>
        </xdr:cNvPr>
        <xdr:cNvSpPr txBox="1"/>
      </xdr:nvSpPr>
      <xdr:spPr>
        <a:xfrm>
          <a:off x="9460004" y="4778189"/>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CF1C2A57-C893-49CC-A99A-1FF0C26E94CB}"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22</xdr:row>
      <xdr:rowOff>123265</xdr:rowOff>
    </xdr:from>
    <xdr:ext cx="4320000" cy="328423"/>
    <xdr:sp macro="" textlink="$N$23">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460004" y="5390030"/>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C23B1154-8359-41C3-B3A3-4B8911DC7EDF}"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twoCellAnchor>
    <xdr:from>
      <xdr:col>12</xdr:col>
      <xdr:colOff>78441</xdr:colOff>
      <xdr:row>10</xdr:row>
      <xdr:rowOff>56635</xdr:rowOff>
    </xdr:from>
    <xdr:to>
      <xdr:col>12</xdr:col>
      <xdr:colOff>562533</xdr:colOff>
      <xdr:row>10</xdr:row>
      <xdr:rowOff>112059</xdr:rowOff>
    </xdr:to>
    <xdr:cxnSp macro="">
      <xdr:nvCxnSpPr>
        <xdr:cNvPr id="3" name="直線矢印コネクタ 2">
          <a:extLst>
            <a:ext uri="{FF2B5EF4-FFF2-40B4-BE49-F238E27FC236}">
              <a16:creationId xmlns:a16="http://schemas.microsoft.com/office/drawing/2014/main" id="{00000000-0008-0000-0100-000003000000}"/>
            </a:ext>
          </a:extLst>
        </xdr:cNvPr>
        <xdr:cNvCxnSpPr>
          <a:stCxn id="5" idx="1"/>
        </xdr:cNvCxnSpPr>
      </xdr:nvCxnSpPr>
      <xdr:spPr>
        <a:xfrm flipH="1">
          <a:off x="8975912" y="2499517"/>
          <a:ext cx="484092" cy="55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134471</xdr:colOff>
      <xdr:row>12</xdr:row>
      <xdr:rowOff>74564</xdr:rowOff>
    </xdr:from>
    <xdr:to>
      <xdr:col>12</xdr:col>
      <xdr:colOff>562533</xdr:colOff>
      <xdr:row>13</xdr:row>
      <xdr:rowOff>67235</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4" idx="1"/>
        </xdr:cNvCxnSpPr>
      </xdr:nvCxnSpPr>
      <xdr:spPr>
        <a:xfrm flipH="1">
          <a:off x="9031942" y="2988093"/>
          <a:ext cx="428062" cy="22799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112059</xdr:colOff>
      <xdr:row>14</xdr:row>
      <xdr:rowOff>126112</xdr:rowOff>
    </xdr:from>
    <xdr:to>
      <xdr:col>12</xdr:col>
      <xdr:colOff>562533</xdr:colOff>
      <xdr:row>14</xdr:row>
      <xdr:rowOff>134471</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6" idx="1"/>
        </xdr:cNvCxnSpPr>
      </xdr:nvCxnSpPr>
      <xdr:spPr>
        <a:xfrm flipH="1">
          <a:off x="9009530" y="3510288"/>
          <a:ext cx="450474" cy="83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168088</xdr:colOff>
      <xdr:row>16</xdr:row>
      <xdr:rowOff>177658</xdr:rowOff>
    </xdr:from>
    <xdr:to>
      <xdr:col>12</xdr:col>
      <xdr:colOff>562533</xdr:colOff>
      <xdr:row>16</xdr:row>
      <xdr:rowOff>224117</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7" idx="1"/>
        </xdr:cNvCxnSpPr>
      </xdr:nvCxnSpPr>
      <xdr:spPr>
        <a:xfrm flipH="1">
          <a:off x="9065559" y="4032482"/>
          <a:ext cx="394445" cy="46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145677</xdr:colOff>
      <xdr:row>18</xdr:row>
      <xdr:rowOff>89648</xdr:rowOff>
    </xdr:from>
    <xdr:to>
      <xdr:col>12</xdr:col>
      <xdr:colOff>562533</xdr:colOff>
      <xdr:row>18</xdr:row>
      <xdr:rowOff>206794</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9" idx="1"/>
        </xdr:cNvCxnSpPr>
      </xdr:nvCxnSpPr>
      <xdr:spPr>
        <a:xfrm flipH="1" flipV="1">
          <a:off x="9043148" y="4415119"/>
          <a:ext cx="416856" cy="1171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123265</xdr:colOff>
      <xdr:row>19</xdr:row>
      <xdr:rowOff>168089</xdr:rowOff>
    </xdr:from>
    <xdr:to>
      <xdr:col>12</xdr:col>
      <xdr:colOff>562533</xdr:colOff>
      <xdr:row>20</xdr:row>
      <xdr:rowOff>146283</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10" idx="1"/>
        </xdr:cNvCxnSpPr>
      </xdr:nvCxnSpPr>
      <xdr:spPr>
        <a:xfrm flipH="1" flipV="1">
          <a:off x="9020736" y="4728883"/>
          <a:ext cx="439268" cy="21351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78441</xdr:colOff>
      <xdr:row>22</xdr:row>
      <xdr:rowOff>67235</xdr:rowOff>
    </xdr:from>
    <xdr:to>
      <xdr:col>12</xdr:col>
      <xdr:colOff>562533</xdr:colOff>
      <xdr:row>23</xdr:row>
      <xdr:rowOff>52154</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11" idx="1"/>
        </xdr:cNvCxnSpPr>
      </xdr:nvCxnSpPr>
      <xdr:spPr>
        <a:xfrm flipH="1" flipV="1">
          <a:off x="8975912" y="5334000"/>
          <a:ext cx="484092" cy="22024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302559</xdr:colOff>
      <xdr:row>1</xdr:row>
      <xdr:rowOff>89647</xdr:rowOff>
    </xdr:from>
    <xdr:ext cx="5044651" cy="564322"/>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200030" y="324971"/>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371475</xdr:colOff>
      <xdr:row>26</xdr:row>
      <xdr:rowOff>216693</xdr:rowOff>
    </xdr:from>
    <xdr:ext cx="4680000" cy="1508875"/>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991600" y="6865143"/>
          <a:ext cx="4680000" cy="15088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r>
            <a:rPr kumimoji="1" lang="ja-JP" altLang="en-US" sz="1100" b="0" i="0" u="none" strike="noStrike">
              <a:solidFill>
                <a:schemeClr val="tx1"/>
              </a:solidFill>
              <a:latin typeface="游ゴシック"/>
              <a:ea typeface="游ゴシック"/>
            </a:rPr>
            <a:t>①保健医療分野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②福祉分野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③教育分野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④司法・犯罪分野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⑤産業・労働分野</a:t>
          </a:r>
          <a:endParaRPr kumimoji="1" lang="en-US" altLang="ja-JP" sz="1100" b="0" i="0" u="none" strike="noStrike">
            <a:solidFill>
              <a:schemeClr val="tx1"/>
            </a:solidFill>
            <a:latin typeface="游ゴシック"/>
            <a:ea typeface="游ゴシック"/>
          </a:endParaRPr>
        </a:p>
        <a:p>
          <a:r>
            <a:rPr kumimoji="1" lang="ja-JP" altLang="ja-JP" sz="1100" b="0" i="0">
              <a:solidFill>
                <a:schemeClr val="dk1"/>
              </a:solidFill>
              <a:effectLst/>
              <a:latin typeface="+mn-lt"/>
              <a:ea typeface="+mn-ea"/>
              <a:cs typeface="+mn-cs"/>
            </a:rPr>
            <a:t>空白：大学又は大学院に設置されている心理職を養成するための相談室</a:t>
          </a:r>
          <a:endParaRPr lang="ja-JP" altLang="ja-JP">
            <a:effectLst/>
          </a:endParaRPr>
        </a:p>
      </xdr:txBody>
    </xdr:sp>
    <xdr:clientData/>
  </xdr:oneCellAnchor>
  <xdr:oneCellAnchor>
    <xdr:from>
      <xdr:col>12</xdr:col>
      <xdr:colOff>526814</xdr:colOff>
      <xdr:row>9</xdr:row>
      <xdr:rowOff>151558</xdr:rowOff>
    </xdr:from>
    <xdr:ext cx="4320000" cy="32842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575564" y="2378027"/>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526814</xdr:colOff>
      <xdr:row>11</xdr:row>
      <xdr:rowOff>169487</xdr:rowOff>
    </xdr:from>
    <xdr:ext cx="4320000" cy="328423"/>
    <xdr:sp macro="" textlink="$S$14">
      <xdr:nvSpPr>
        <xdr:cNvPr id="7" name="テキスト ボックス 6">
          <a:extLst>
            <a:ext uri="{FF2B5EF4-FFF2-40B4-BE49-F238E27FC236}">
              <a16:creationId xmlns:a16="http://schemas.microsoft.com/office/drawing/2014/main" id="{00000000-0008-0000-0200-000007000000}"/>
            </a:ext>
          </a:extLst>
        </xdr:cNvPr>
        <xdr:cNvSpPr txBox="1"/>
      </xdr:nvSpPr>
      <xdr:spPr>
        <a:xfrm>
          <a:off x="9575564" y="2872206"/>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1439BC90-A16A-467D-996B-56D0F4B0C3D8}"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479189</xdr:colOff>
      <xdr:row>14</xdr:row>
      <xdr:rowOff>61071</xdr:rowOff>
    </xdr:from>
    <xdr:ext cx="4320000" cy="328423"/>
    <xdr:sp macro="" textlink="$O$16">
      <xdr:nvSpPr>
        <xdr:cNvPr id="9" name="テキスト ボックス 8">
          <a:extLst>
            <a:ext uri="{FF2B5EF4-FFF2-40B4-BE49-F238E27FC236}">
              <a16:creationId xmlns:a16="http://schemas.microsoft.com/office/drawing/2014/main" id="{00000000-0008-0000-0200-000009000000}"/>
            </a:ext>
          </a:extLst>
        </xdr:cNvPr>
        <xdr:cNvSpPr txBox="1"/>
      </xdr:nvSpPr>
      <xdr:spPr>
        <a:xfrm>
          <a:off x="9527939" y="357341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75FBED45-866B-4980-886C-FF152224D693}"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479189</xdr:colOff>
      <xdr:row>16</xdr:row>
      <xdr:rowOff>233081</xdr:rowOff>
    </xdr:from>
    <xdr:ext cx="4320000" cy="328423"/>
    <xdr:sp macro="" textlink="$O$19">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527939" y="422167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A1F10F52-74CF-4634-902D-19793F01073E}"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526814</xdr:colOff>
      <xdr:row>19</xdr:row>
      <xdr:rowOff>218515</xdr:rowOff>
    </xdr:from>
    <xdr:ext cx="4320000" cy="328423"/>
    <xdr:sp macro="" textlink="#REF!">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575564" y="5195328"/>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C23B1154-8359-41C3-B3A3-4B8911DC7EDF}"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twoCellAnchor>
    <xdr:from>
      <xdr:col>12</xdr:col>
      <xdr:colOff>42722</xdr:colOff>
      <xdr:row>10</xdr:row>
      <xdr:rowOff>80447</xdr:rowOff>
    </xdr:from>
    <xdr:to>
      <xdr:col>12</xdr:col>
      <xdr:colOff>526814</xdr:colOff>
      <xdr:row>10</xdr:row>
      <xdr:rowOff>135871</xdr:rowOff>
    </xdr:to>
    <xdr:cxnSp macro="">
      <xdr:nvCxnSpPr>
        <xdr:cNvPr id="14" name="直線矢印コネクタ 13">
          <a:extLst>
            <a:ext uri="{FF2B5EF4-FFF2-40B4-BE49-F238E27FC236}">
              <a16:creationId xmlns:a16="http://schemas.microsoft.com/office/drawing/2014/main" id="{00000000-0008-0000-0200-00000E000000}"/>
            </a:ext>
          </a:extLst>
        </xdr:cNvPr>
        <xdr:cNvCxnSpPr>
          <a:stCxn id="4" idx="1"/>
        </xdr:cNvCxnSpPr>
      </xdr:nvCxnSpPr>
      <xdr:spPr>
        <a:xfrm flipH="1">
          <a:off x="9091472" y="2545041"/>
          <a:ext cx="484092" cy="55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83344</xdr:colOff>
      <xdr:row>12</xdr:row>
      <xdr:rowOff>324</xdr:rowOff>
    </xdr:from>
    <xdr:to>
      <xdr:col>12</xdr:col>
      <xdr:colOff>526814</xdr:colOff>
      <xdr:row>12</xdr:row>
      <xdr:rowOff>107156</xdr:rowOff>
    </xdr:to>
    <xdr:cxnSp macro="">
      <xdr:nvCxnSpPr>
        <xdr:cNvPr id="15" name="直線矢印コネクタ 14">
          <a:extLst>
            <a:ext uri="{FF2B5EF4-FFF2-40B4-BE49-F238E27FC236}">
              <a16:creationId xmlns:a16="http://schemas.microsoft.com/office/drawing/2014/main" id="{00000000-0008-0000-0200-00000F000000}"/>
            </a:ext>
          </a:extLst>
        </xdr:cNvPr>
        <xdr:cNvCxnSpPr>
          <a:stCxn id="7" idx="1"/>
        </xdr:cNvCxnSpPr>
      </xdr:nvCxnSpPr>
      <xdr:spPr>
        <a:xfrm flipH="1">
          <a:off x="9132094" y="3036418"/>
          <a:ext cx="443470" cy="1068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84744</xdr:colOff>
      <xdr:row>14</xdr:row>
      <xdr:rowOff>225283</xdr:rowOff>
    </xdr:from>
    <xdr:to>
      <xdr:col>12</xdr:col>
      <xdr:colOff>479189</xdr:colOff>
      <xdr:row>15</xdr:row>
      <xdr:rowOff>33617</xdr:rowOff>
    </xdr:to>
    <xdr:cxnSp macro="">
      <xdr:nvCxnSpPr>
        <xdr:cNvPr id="17" name="直線矢印コネクタ 16">
          <a:extLst>
            <a:ext uri="{FF2B5EF4-FFF2-40B4-BE49-F238E27FC236}">
              <a16:creationId xmlns:a16="http://schemas.microsoft.com/office/drawing/2014/main" id="{00000000-0008-0000-0200-000011000000}"/>
            </a:ext>
          </a:extLst>
        </xdr:cNvPr>
        <xdr:cNvCxnSpPr>
          <a:stCxn id="9" idx="1"/>
        </xdr:cNvCxnSpPr>
      </xdr:nvCxnSpPr>
      <xdr:spPr>
        <a:xfrm flipH="1">
          <a:off x="9133494" y="3737627"/>
          <a:ext cx="394445" cy="46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62333</xdr:colOff>
      <xdr:row>16</xdr:row>
      <xdr:rowOff>280147</xdr:rowOff>
    </xdr:from>
    <xdr:to>
      <xdr:col>12</xdr:col>
      <xdr:colOff>479189</xdr:colOff>
      <xdr:row>16</xdr:row>
      <xdr:rowOff>397293</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1" idx="1"/>
        </xdr:cNvCxnSpPr>
      </xdr:nvCxnSpPr>
      <xdr:spPr>
        <a:xfrm flipH="1" flipV="1">
          <a:off x="9111083" y="4268741"/>
          <a:ext cx="416856" cy="1171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42722</xdr:colOff>
      <xdr:row>19</xdr:row>
      <xdr:rowOff>162485</xdr:rowOff>
    </xdr:from>
    <xdr:to>
      <xdr:col>12</xdr:col>
      <xdr:colOff>526814</xdr:colOff>
      <xdr:row>20</xdr:row>
      <xdr:rowOff>147404</xdr:rowOff>
    </xdr:to>
    <xdr:cxnSp macro="">
      <xdr:nvCxnSpPr>
        <xdr:cNvPr id="20" name="直線矢印コネクタ 19">
          <a:extLst>
            <a:ext uri="{FF2B5EF4-FFF2-40B4-BE49-F238E27FC236}">
              <a16:creationId xmlns:a16="http://schemas.microsoft.com/office/drawing/2014/main" id="{00000000-0008-0000-0200-000014000000}"/>
            </a:ext>
          </a:extLst>
        </xdr:cNvPr>
        <xdr:cNvCxnSpPr>
          <a:stCxn id="13" idx="1"/>
        </xdr:cNvCxnSpPr>
      </xdr:nvCxnSpPr>
      <xdr:spPr>
        <a:xfrm flipH="1" flipV="1">
          <a:off x="9091472" y="5139298"/>
          <a:ext cx="484092" cy="2230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571500</xdr:colOff>
      <xdr:row>1</xdr:row>
      <xdr:rowOff>83344</xdr:rowOff>
    </xdr:from>
    <xdr:ext cx="5044651" cy="564322"/>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620250" y="321469"/>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47625</xdr:colOff>
      <xdr:row>6</xdr:row>
      <xdr:rowOff>209550</xdr:rowOff>
    </xdr:from>
    <xdr:ext cx="4320000" cy="3284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010775" y="172402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18</xdr:col>
      <xdr:colOff>28575</xdr:colOff>
      <xdr:row>40</xdr:row>
      <xdr:rowOff>28575</xdr:rowOff>
    </xdr:from>
    <xdr:ext cx="2190750" cy="328423"/>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943975" y="5648325"/>
          <a:ext cx="2190750"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a:t>↓重複期間があれば以下に記載</a:t>
          </a:r>
        </a:p>
      </xdr:txBody>
    </xdr:sp>
    <xdr:clientData/>
  </xdr:oneCellAnchor>
  <xdr:oneCellAnchor>
    <xdr:from>
      <xdr:col>18</xdr:col>
      <xdr:colOff>114300</xdr:colOff>
      <xdr:row>0</xdr:row>
      <xdr:rowOff>228600</xdr:rowOff>
    </xdr:from>
    <xdr:ext cx="5044651" cy="564322"/>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9029700" y="228600"/>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oneCellAnchor>
    <xdr:from>
      <xdr:col>11</xdr:col>
      <xdr:colOff>0</xdr:colOff>
      <xdr:row>44</xdr:row>
      <xdr:rowOff>0</xdr:rowOff>
    </xdr:from>
    <xdr:ext cx="5724526" cy="328423"/>
    <xdr:sp macro="" textlink="$L$45">
      <xdr:nvSpPr>
        <xdr:cNvPr id="7" name="テキスト ボックス 6">
          <a:extLst>
            <a:ext uri="{FF2B5EF4-FFF2-40B4-BE49-F238E27FC236}">
              <a16:creationId xmlns:a16="http://schemas.microsoft.com/office/drawing/2014/main" id="{00000000-0008-0000-0300-000007000000}"/>
            </a:ext>
          </a:extLst>
        </xdr:cNvPr>
        <xdr:cNvSpPr txBox="1"/>
      </xdr:nvSpPr>
      <xdr:spPr>
        <a:xfrm>
          <a:off x="6172200" y="10858500"/>
          <a:ext cx="572452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fld id="{EE7AAA15-AFBA-4E50-A7F6-DB2FB2E398A1}" type="TxLink">
            <a:rPr kumimoji="1" lang="en-US" altLang="en-US" sz="1100" b="0" i="0" u="none" strike="noStrike">
              <a:solidFill>
                <a:srgbClr val="000000"/>
              </a:solidFill>
              <a:latin typeface="游ゴシック"/>
              <a:ea typeface="游ゴシック"/>
            </a:rPr>
            <a:pPr/>
            <a:t>↑３年以上の経験を有していないため実習演習担当教員には該当しません。</a:t>
          </a:fld>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18</xdr:col>
      <xdr:colOff>28575</xdr:colOff>
      <xdr:row>40</xdr:row>
      <xdr:rowOff>28575</xdr:rowOff>
    </xdr:from>
    <xdr:ext cx="2190750" cy="32842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43975" y="5648325"/>
          <a:ext cx="2190750"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a:t>↓重複期間があれば以下に記載</a:t>
          </a:r>
        </a:p>
      </xdr:txBody>
    </xdr:sp>
    <xdr:clientData/>
  </xdr:oneCellAnchor>
  <xdr:oneCellAnchor>
    <xdr:from>
      <xdr:col>18</xdr:col>
      <xdr:colOff>47625</xdr:colOff>
      <xdr:row>6</xdr:row>
      <xdr:rowOff>209550</xdr:rowOff>
    </xdr:from>
    <xdr:ext cx="4320000" cy="328423"/>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963025" y="172402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10</xdr:col>
      <xdr:colOff>666749</xdr:colOff>
      <xdr:row>44</xdr:row>
      <xdr:rowOff>47625</xdr:rowOff>
    </xdr:from>
    <xdr:ext cx="5724526" cy="328423"/>
    <xdr:sp macro="" textlink="$L$45">
      <xdr:nvSpPr>
        <xdr:cNvPr id="4" name="テキスト ボックス 3">
          <a:extLst>
            <a:ext uri="{FF2B5EF4-FFF2-40B4-BE49-F238E27FC236}">
              <a16:creationId xmlns:a16="http://schemas.microsoft.com/office/drawing/2014/main" id="{00000000-0008-0000-0400-000004000000}"/>
            </a:ext>
          </a:extLst>
        </xdr:cNvPr>
        <xdr:cNvSpPr txBox="1"/>
      </xdr:nvSpPr>
      <xdr:spPr>
        <a:xfrm>
          <a:off x="6172199" y="6619875"/>
          <a:ext cx="572452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fld id="{EE7AAA15-AFBA-4E50-A7F6-DB2FB2E398A1}" type="TxLink">
            <a:rPr kumimoji="1" lang="en-US" altLang="en-US" sz="1100" b="0" i="0" u="none" strike="noStrike">
              <a:solidFill>
                <a:srgbClr val="000000"/>
              </a:solidFill>
              <a:latin typeface="游ゴシック"/>
              <a:ea typeface="游ゴシック"/>
            </a:rPr>
            <a:pPr/>
            <a:t>↑５年以上の経験を有していないため実習指導者には該当しません。</a:t>
          </a:fld>
          <a:endParaRPr kumimoji="1" lang="ja-JP" altLang="en-US" sz="1100"/>
        </a:p>
      </xdr:txBody>
    </xdr:sp>
    <xdr:clientData/>
  </xdr:oneCellAnchor>
  <xdr:oneCellAnchor>
    <xdr:from>
      <xdr:col>22</xdr:col>
      <xdr:colOff>104775</xdr:colOff>
      <xdr:row>38</xdr:row>
      <xdr:rowOff>57150</xdr:rowOff>
    </xdr:from>
    <xdr:ext cx="2190750" cy="328423"/>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363200" y="9486900"/>
          <a:ext cx="2190750"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a:t>←現職を必ず記載。</a:t>
          </a:r>
          <a:endParaRPr kumimoji="1" lang="en-US" altLang="ja-JP" sz="1100"/>
        </a:p>
      </xdr:txBody>
    </xdr:sp>
    <xdr:clientData/>
  </xdr:oneCellAnchor>
  <xdr:oneCellAnchor>
    <xdr:from>
      <xdr:col>18</xdr:col>
      <xdr:colOff>152400</xdr:colOff>
      <xdr:row>1</xdr:row>
      <xdr:rowOff>219075</xdr:rowOff>
    </xdr:from>
    <xdr:ext cx="5044651" cy="564322"/>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9067800" y="457200"/>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Overflow="clip" horzOverflow="clip" wrap="square" rtlCol="0" anchor="t">
        <a:spAutoFit/>
      </a:bodyPr>
      <a:lstStyle>
        <a:defPPr>
          <a:defRPr kumimoji="1" sz="1100" b="0" i="0" u="none" strike="noStrike">
            <a:solidFill>
              <a:srgbClr val="000000"/>
            </a:solidFill>
            <a:latin typeface="游ゴシック"/>
            <a:ea typeface="游ゴシック"/>
          </a:defRPr>
        </a:defPPr>
      </a:lstStyle>
      <a:style>
        <a:lnRef idx="2">
          <a:schemeClr val="dk1"/>
        </a:lnRef>
        <a:fillRef idx="1">
          <a:schemeClr val="lt1"/>
        </a:fillRef>
        <a:effectRef idx="0">
          <a:schemeClr val="dk1"/>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L36"/>
  <sheetViews>
    <sheetView showGridLines="0" view="pageBreakPreview" zoomScaleNormal="100" zoomScaleSheetLayoutView="100" workbookViewId="0"/>
  </sheetViews>
  <sheetFormatPr defaultRowHeight="18.75"/>
  <cols>
    <col min="2" max="2" width="5.25" customWidth="1"/>
    <col min="3" max="3" width="10.375" customWidth="1"/>
    <col min="4" max="4" width="15.5" customWidth="1"/>
    <col min="9" max="9" width="10.625" customWidth="1"/>
    <col min="12" max="12" width="10.625" customWidth="1"/>
  </cols>
  <sheetData>
    <row r="3" spans="2:12" ht="19.5">
      <c r="B3" s="77" t="s">
        <v>0</v>
      </c>
      <c r="C3" s="77"/>
      <c r="D3" s="77"/>
    </row>
    <row r="5" spans="2:12">
      <c r="B5" s="68" t="s">
        <v>1</v>
      </c>
      <c r="C5" s="68"/>
      <c r="D5" s="68"/>
      <c r="H5" t="s">
        <v>2</v>
      </c>
      <c r="K5" t="s">
        <v>4</v>
      </c>
    </row>
    <row r="6" spans="2:12">
      <c r="B6" s="71"/>
      <c r="C6" s="71"/>
      <c r="D6" s="67"/>
      <c r="E6" s="67"/>
      <c r="F6" s="67"/>
      <c r="H6" s="70"/>
      <c r="I6" s="70"/>
      <c r="J6" s="1" t="s">
        <v>3</v>
      </c>
      <c r="K6" s="70"/>
      <c r="L6" s="70"/>
    </row>
    <row r="7" spans="2:12">
      <c r="B7" s="71"/>
      <c r="C7" s="71"/>
      <c r="D7" s="67"/>
      <c r="E7" s="67"/>
      <c r="F7" s="67"/>
      <c r="H7" s="70"/>
      <c r="I7" s="70"/>
      <c r="J7" s="1" t="s">
        <v>3</v>
      </c>
      <c r="K7" s="70"/>
      <c r="L7" s="70"/>
    </row>
    <row r="9" spans="2:12">
      <c r="B9" s="2" t="s">
        <v>5</v>
      </c>
      <c r="C9" s="2"/>
      <c r="D9" s="2"/>
      <c r="H9" t="s">
        <v>2</v>
      </c>
      <c r="K9" t="s">
        <v>4</v>
      </c>
    </row>
    <row r="10" spans="2:12">
      <c r="B10" s="71"/>
      <c r="C10" s="71"/>
      <c r="D10" s="35" t="s">
        <v>66</v>
      </c>
      <c r="E10" s="74"/>
      <c r="F10" s="75"/>
      <c r="H10" s="70"/>
      <c r="I10" s="70"/>
      <c r="J10" s="1" t="s">
        <v>3</v>
      </c>
      <c r="K10" s="70"/>
      <c r="L10" s="70"/>
    </row>
    <row r="11" spans="2:12">
      <c r="B11" s="71"/>
      <c r="C11" s="71"/>
      <c r="D11" s="34" t="s">
        <v>66</v>
      </c>
      <c r="E11" s="72"/>
      <c r="F11" s="73"/>
      <c r="H11" s="70"/>
      <c r="I11" s="70"/>
      <c r="J11" s="1" t="s">
        <v>3</v>
      </c>
      <c r="K11" s="70"/>
      <c r="L11" s="70"/>
    </row>
    <row r="13" spans="2:12">
      <c r="B13" s="76" t="s">
        <v>6</v>
      </c>
      <c r="C13" s="76"/>
      <c r="D13" s="2"/>
      <c r="H13" t="s">
        <v>2</v>
      </c>
      <c r="K13" t="s">
        <v>4</v>
      </c>
    </row>
    <row r="14" spans="2:12">
      <c r="B14" s="71"/>
      <c r="C14" s="71"/>
      <c r="D14" s="36" t="s">
        <v>66</v>
      </c>
      <c r="E14" s="74"/>
      <c r="F14" s="75"/>
      <c r="H14" s="70"/>
      <c r="I14" s="70"/>
      <c r="J14" s="1" t="s">
        <v>3</v>
      </c>
      <c r="K14" s="70"/>
      <c r="L14" s="70"/>
    </row>
    <row r="15" spans="2:12">
      <c r="B15" s="71"/>
      <c r="C15" s="71"/>
      <c r="D15" s="34" t="s">
        <v>66</v>
      </c>
      <c r="E15" s="72"/>
      <c r="F15" s="73"/>
      <c r="H15" s="70"/>
      <c r="I15" s="70"/>
      <c r="J15" s="1" t="s">
        <v>3</v>
      </c>
      <c r="K15" s="70"/>
      <c r="L15" s="70"/>
    </row>
    <row r="16" spans="2:12">
      <c r="B16" s="71"/>
      <c r="C16" s="71"/>
      <c r="D16" s="34" t="s">
        <v>66</v>
      </c>
      <c r="E16" s="72"/>
      <c r="F16" s="73"/>
      <c r="H16" s="70"/>
      <c r="I16" s="70"/>
      <c r="J16" s="1" t="s">
        <v>3</v>
      </c>
      <c r="K16" s="70"/>
      <c r="L16" s="70"/>
    </row>
    <row r="18" spans="2:12">
      <c r="B18" s="76" t="s">
        <v>7</v>
      </c>
      <c r="C18" s="76"/>
      <c r="D18" s="2"/>
      <c r="H18" t="s">
        <v>2</v>
      </c>
      <c r="K18" t="s">
        <v>4</v>
      </c>
    </row>
    <row r="19" spans="2:12">
      <c r="B19" s="71"/>
      <c r="C19" s="71"/>
      <c r="D19" s="67"/>
      <c r="E19" s="67"/>
      <c r="F19" s="67"/>
      <c r="H19" s="70"/>
      <c r="I19" s="70"/>
      <c r="J19" s="1" t="s">
        <v>3</v>
      </c>
      <c r="K19" s="70"/>
      <c r="L19" s="70"/>
    </row>
    <row r="20" spans="2:12">
      <c r="B20" s="71"/>
      <c r="C20" s="71"/>
      <c r="D20" s="67"/>
      <c r="E20" s="67"/>
      <c r="F20" s="67"/>
      <c r="H20" s="70"/>
      <c r="I20" s="70"/>
      <c r="J20" s="1" t="s">
        <v>3</v>
      </c>
      <c r="K20" s="70"/>
      <c r="L20" s="70"/>
    </row>
    <row r="21" spans="2:12">
      <c r="B21" s="71"/>
      <c r="C21" s="71"/>
      <c r="D21" s="67"/>
      <c r="E21" s="67"/>
      <c r="F21" s="67"/>
      <c r="H21" s="70"/>
      <c r="I21" s="70"/>
      <c r="J21" s="1" t="s">
        <v>3</v>
      </c>
      <c r="K21" s="70"/>
      <c r="L21" s="70"/>
    </row>
    <row r="23" spans="2:12">
      <c r="B23" s="76" t="s">
        <v>8</v>
      </c>
      <c r="C23" s="76"/>
      <c r="D23" s="2"/>
      <c r="H23" t="s">
        <v>2</v>
      </c>
      <c r="K23" t="s">
        <v>4</v>
      </c>
    </row>
    <row r="24" spans="2:12">
      <c r="B24" s="71"/>
      <c r="C24" s="71"/>
      <c r="D24" s="67"/>
      <c r="E24" s="67"/>
      <c r="F24" s="67"/>
      <c r="H24" s="70"/>
      <c r="I24" s="70"/>
      <c r="J24" s="1" t="s">
        <v>3</v>
      </c>
      <c r="K24" s="70"/>
      <c r="L24" s="70"/>
    </row>
    <row r="25" spans="2:12">
      <c r="B25" s="71"/>
      <c r="C25" s="71"/>
      <c r="D25" s="78"/>
      <c r="E25" s="78"/>
      <c r="F25" s="78"/>
      <c r="H25" s="70"/>
      <c r="I25" s="70"/>
      <c r="J25" s="1" t="s">
        <v>3</v>
      </c>
      <c r="K25" s="70"/>
      <c r="L25" s="70"/>
    </row>
    <row r="26" spans="2:12">
      <c r="B26" s="71"/>
      <c r="C26" s="71"/>
      <c r="D26" s="78"/>
      <c r="E26" s="78"/>
      <c r="F26" s="78"/>
      <c r="H26" s="70"/>
      <c r="I26" s="70"/>
      <c r="J26" s="1" t="s">
        <v>3</v>
      </c>
      <c r="K26" s="70"/>
      <c r="L26" s="70"/>
    </row>
    <row r="28" spans="2:12">
      <c r="B28" t="s">
        <v>9</v>
      </c>
    </row>
    <row r="29" spans="2:12">
      <c r="B29" s="3" t="s">
        <v>10</v>
      </c>
      <c r="C29" s="66"/>
      <c r="D29" s="66"/>
      <c r="E29" s="66"/>
    </row>
    <row r="30" spans="2:12">
      <c r="B30" s="3" t="s">
        <v>10</v>
      </c>
      <c r="C30" s="69"/>
      <c r="D30" s="69"/>
      <c r="E30" s="69"/>
    </row>
    <row r="31" spans="2:12">
      <c r="B31" s="3" t="s">
        <v>10</v>
      </c>
      <c r="C31" s="69"/>
      <c r="D31" s="69"/>
      <c r="E31" s="69"/>
    </row>
    <row r="32" spans="2:12">
      <c r="B32" s="3" t="s">
        <v>10</v>
      </c>
      <c r="C32" s="66"/>
      <c r="D32" s="66"/>
      <c r="E32" s="66"/>
    </row>
    <row r="33" spans="2:5">
      <c r="B33" s="3" t="s">
        <v>10</v>
      </c>
      <c r="C33" s="66"/>
      <c r="D33" s="66"/>
      <c r="E33" s="66"/>
    </row>
    <row r="34" spans="2:5">
      <c r="B34" s="3" t="s">
        <v>10</v>
      </c>
      <c r="C34" s="66"/>
      <c r="D34" s="66"/>
      <c r="E34" s="66"/>
    </row>
    <row r="35" spans="2:5">
      <c r="B35" s="3" t="s">
        <v>10</v>
      </c>
      <c r="C35" s="66"/>
      <c r="D35" s="66"/>
      <c r="E35" s="66"/>
    </row>
    <row r="36" spans="2:5">
      <c r="B36" s="3" t="s">
        <v>10</v>
      </c>
      <c r="C36" s="66"/>
      <c r="D36" s="66"/>
      <c r="E36" s="66"/>
    </row>
  </sheetData>
  <mergeCells count="65">
    <mergeCell ref="B3:D3"/>
    <mergeCell ref="D25:F25"/>
    <mergeCell ref="D26:F26"/>
    <mergeCell ref="C29:E29"/>
    <mergeCell ref="C30:E30"/>
    <mergeCell ref="B25:C25"/>
    <mergeCell ref="B23:C23"/>
    <mergeCell ref="B24:C24"/>
    <mergeCell ref="B14:C14"/>
    <mergeCell ref="E10:F10"/>
    <mergeCell ref="B6:C6"/>
    <mergeCell ref="H25:I25"/>
    <mergeCell ref="K25:L25"/>
    <mergeCell ref="B26:C26"/>
    <mergeCell ref="H26:I26"/>
    <mergeCell ref="K26:L26"/>
    <mergeCell ref="H24:I24"/>
    <mergeCell ref="K24:L24"/>
    <mergeCell ref="D24:F24"/>
    <mergeCell ref="B13:C13"/>
    <mergeCell ref="B18:C18"/>
    <mergeCell ref="B20:C20"/>
    <mergeCell ref="H20:I20"/>
    <mergeCell ref="K20:L20"/>
    <mergeCell ref="B21:C21"/>
    <mergeCell ref="H21:I21"/>
    <mergeCell ref="K21:L21"/>
    <mergeCell ref="B16:C16"/>
    <mergeCell ref="H16:I16"/>
    <mergeCell ref="K16:L16"/>
    <mergeCell ref="B19:C19"/>
    <mergeCell ref="H19:I19"/>
    <mergeCell ref="K19:L19"/>
    <mergeCell ref="E16:F16"/>
    <mergeCell ref="H14:I14"/>
    <mergeCell ref="K14:L14"/>
    <mergeCell ref="B15:C15"/>
    <mergeCell ref="H15:I15"/>
    <mergeCell ref="K15:L15"/>
    <mergeCell ref="E14:F14"/>
    <mergeCell ref="E15:F15"/>
    <mergeCell ref="K10:L10"/>
    <mergeCell ref="B11:C11"/>
    <mergeCell ref="H11:I11"/>
    <mergeCell ref="K11:L11"/>
    <mergeCell ref="E11:F11"/>
    <mergeCell ref="B10:C10"/>
    <mergeCell ref="H10:I10"/>
    <mergeCell ref="K6:L6"/>
    <mergeCell ref="K7:L7"/>
    <mergeCell ref="D6:F6"/>
    <mergeCell ref="B7:C7"/>
    <mergeCell ref="D7:F7"/>
    <mergeCell ref="H6:I6"/>
    <mergeCell ref="H7:I7"/>
    <mergeCell ref="C36:E36"/>
    <mergeCell ref="D19:F19"/>
    <mergeCell ref="D20:F20"/>
    <mergeCell ref="D21:F21"/>
    <mergeCell ref="B5:D5"/>
    <mergeCell ref="C33:E33"/>
    <mergeCell ref="C34:E34"/>
    <mergeCell ref="C35:E35"/>
    <mergeCell ref="C31:E31"/>
    <mergeCell ref="C32:E32"/>
  </mergeCells>
  <phoneticPr fontId="1"/>
  <dataValidations count="2">
    <dataValidation type="list" allowBlank="1" showInputMessage="1" showErrorMessage="1" sqref="B6:C7 B10:C11 B14:C16 B19:C21" xr:uid="{00000000-0002-0000-0000-000000000000}">
      <formula1>"変更,削除,追加"</formula1>
    </dataValidation>
    <dataValidation type="list" allowBlank="1" showInputMessage="1" showErrorMessage="1" sqref="B24:C26" xr:uid="{00000000-0002-0000-0000-000001000000}">
      <formula1>"変更,削除,追加,その他"</formula1>
    </dataValidation>
  </dataValidations>
  <pageMargins left="0.25" right="0.25" top="0.75" bottom="0.75" header="0.3" footer="0.3"/>
  <pageSetup paperSize="9" scale="8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W41"/>
  <sheetViews>
    <sheetView showGridLines="0" view="pageBreakPreview" zoomScaleNormal="100" zoomScaleSheetLayoutView="100" workbookViewId="0"/>
  </sheetViews>
  <sheetFormatPr defaultColWidth="9" defaultRowHeight="18.75"/>
  <cols>
    <col min="1" max="3" width="9" style="5"/>
    <col min="4" max="4" width="3.5" style="5" customWidth="1"/>
    <col min="5" max="5" width="18.125" style="5" customWidth="1"/>
    <col min="6" max="7" width="9" style="5"/>
    <col min="8" max="8" width="11.5" style="5" customWidth="1"/>
    <col min="9" max="13" width="9" style="5"/>
    <col min="14" max="14" width="9" style="4"/>
    <col min="15" max="15" width="11.375" style="4" bestFit="1" customWidth="1"/>
    <col min="16" max="23" width="9" style="4"/>
    <col min="24" max="16384" width="9" style="5"/>
  </cols>
  <sheetData>
    <row r="2" spans="2:23" ht="25.5">
      <c r="B2" s="113"/>
      <c r="C2" s="113"/>
      <c r="D2" s="113"/>
      <c r="E2" s="113"/>
    </row>
    <row r="3" spans="2:23">
      <c r="B3" s="7"/>
      <c r="C3" s="7"/>
    </row>
    <row r="4" spans="2:23">
      <c r="B4" s="114" t="s">
        <v>73</v>
      </c>
      <c r="C4" s="114"/>
      <c r="D4" s="114"/>
      <c r="E4" s="114"/>
      <c r="F4" s="114"/>
      <c r="G4" s="114"/>
      <c r="H4" s="114"/>
      <c r="I4" s="114"/>
      <c r="J4" s="114"/>
      <c r="K4" s="114"/>
      <c r="L4" s="114"/>
    </row>
    <row r="6" spans="2:23">
      <c r="B6" s="115" t="s">
        <v>11</v>
      </c>
      <c r="C6" s="116"/>
      <c r="D6" s="117"/>
      <c r="E6" s="118"/>
      <c r="F6" s="119"/>
      <c r="G6" s="119"/>
      <c r="H6" s="119"/>
      <c r="I6" s="119"/>
      <c r="J6" s="119"/>
      <c r="K6" s="119"/>
      <c r="L6" s="120"/>
      <c r="N6" s="48"/>
      <c r="O6" s="48"/>
      <c r="P6" s="48"/>
      <c r="Q6" s="48"/>
      <c r="R6" s="48"/>
      <c r="S6" s="48"/>
      <c r="T6" s="48">
        <f>E12</f>
        <v>0</v>
      </c>
      <c r="U6" s="48"/>
      <c r="V6" s="48"/>
      <c r="W6" s="48"/>
    </row>
    <row r="7" spans="2:23" ht="18.75" customHeight="1">
      <c r="B7" s="121" t="s">
        <v>12</v>
      </c>
      <c r="C7" s="121"/>
      <c r="D7" s="121"/>
      <c r="E7" s="122"/>
      <c r="F7" s="123"/>
      <c r="G7" s="123"/>
      <c r="H7" s="123"/>
      <c r="I7" s="123"/>
      <c r="J7" s="123"/>
      <c r="K7" s="123"/>
      <c r="L7" s="124"/>
      <c r="N7" s="48"/>
      <c r="O7" s="48"/>
      <c r="P7" s="48"/>
      <c r="Q7" s="48"/>
      <c r="R7" s="48"/>
      <c r="S7" s="48"/>
      <c r="T7" s="48">
        <f>E13</f>
        <v>0</v>
      </c>
      <c r="U7" s="48"/>
      <c r="V7" s="48"/>
      <c r="W7" s="48"/>
    </row>
    <row r="8" spans="2:23">
      <c r="B8" s="121"/>
      <c r="C8" s="121"/>
      <c r="D8" s="121"/>
      <c r="E8" s="125"/>
      <c r="F8" s="126"/>
      <c r="G8" s="126"/>
      <c r="H8" s="126"/>
      <c r="I8" s="126"/>
      <c r="J8" s="126"/>
      <c r="K8" s="126"/>
      <c r="L8" s="127"/>
      <c r="N8" s="48"/>
      <c r="O8" s="48"/>
      <c r="P8" s="48"/>
      <c r="Q8" s="48"/>
      <c r="R8" s="48"/>
      <c r="S8" s="48"/>
      <c r="T8" s="48" t="str">
        <f>E12&amp;","&amp;E13</f>
        <v>,</v>
      </c>
      <c r="U8" s="48"/>
      <c r="V8" s="48"/>
      <c r="W8" s="48"/>
    </row>
    <row r="9" spans="2:23">
      <c r="B9" s="88" t="s">
        <v>13</v>
      </c>
      <c r="C9" s="89"/>
      <c r="D9" s="90"/>
      <c r="E9" s="94"/>
      <c r="F9" s="89"/>
      <c r="G9" s="89"/>
      <c r="H9" s="89"/>
      <c r="I9" s="89"/>
      <c r="J9" s="89"/>
      <c r="K9" s="89"/>
      <c r="L9" s="90"/>
      <c r="N9" s="48"/>
      <c r="O9" s="48"/>
      <c r="P9" s="48"/>
      <c r="Q9" s="48"/>
      <c r="R9" s="48"/>
      <c r="S9" s="48"/>
      <c r="T9" s="48"/>
      <c r="U9" s="48"/>
      <c r="V9" s="48"/>
      <c r="W9" s="48"/>
    </row>
    <row r="10" spans="2:23">
      <c r="B10" s="91"/>
      <c r="C10" s="92"/>
      <c r="D10" s="93"/>
      <c r="E10" s="91"/>
      <c r="F10" s="92"/>
      <c r="G10" s="92"/>
      <c r="H10" s="92"/>
      <c r="I10" s="92"/>
      <c r="J10" s="92"/>
      <c r="K10" s="92"/>
      <c r="L10" s="93"/>
      <c r="N10" s="48"/>
      <c r="O10" s="48"/>
      <c r="P10" s="48"/>
      <c r="Q10" s="48"/>
      <c r="R10" s="48"/>
      <c r="S10" s="48"/>
      <c r="T10" s="48"/>
      <c r="U10" s="48"/>
      <c r="V10" s="48"/>
      <c r="W10" s="48"/>
    </row>
    <row r="11" spans="2:23">
      <c r="B11" s="95" t="s">
        <v>68</v>
      </c>
      <c r="C11" s="96"/>
      <c r="D11" s="97"/>
      <c r="E11" s="83" t="s">
        <v>14</v>
      </c>
      <c r="F11" s="84"/>
      <c r="G11" s="84"/>
      <c r="H11" s="85"/>
      <c r="I11" s="83" t="s">
        <v>15</v>
      </c>
      <c r="J11" s="84"/>
      <c r="K11" s="84"/>
      <c r="L11" s="85"/>
      <c r="N11" s="48"/>
      <c r="O11" s="48"/>
      <c r="P11" s="48"/>
      <c r="Q11" s="48"/>
      <c r="R11" s="48"/>
      <c r="S11" s="48"/>
      <c r="T11" s="48"/>
      <c r="U11" s="48"/>
      <c r="V11" s="48"/>
      <c r="W11" s="48"/>
    </row>
    <row r="12" spans="2:23" ht="18.75" customHeight="1">
      <c r="B12" s="98"/>
      <c r="C12" s="99"/>
      <c r="D12" s="100"/>
      <c r="E12" s="128"/>
      <c r="F12" s="128"/>
      <c r="G12" s="128"/>
      <c r="H12" s="128"/>
      <c r="I12" s="129" t="s">
        <v>16</v>
      </c>
      <c r="J12" s="129"/>
      <c r="K12" s="129"/>
      <c r="L12" s="129"/>
      <c r="N12" s="48"/>
      <c r="O12" s="48"/>
      <c r="P12" s="48"/>
      <c r="Q12" s="48"/>
      <c r="R12" s="48"/>
      <c r="S12" s="48"/>
      <c r="T12" s="48"/>
      <c r="U12" s="48"/>
      <c r="V12" s="48"/>
      <c r="W12" s="48"/>
    </row>
    <row r="13" spans="2:23">
      <c r="B13" s="101"/>
      <c r="C13" s="102"/>
      <c r="D13" s="103"/>
      <c r="E13" s="130"/>
      <c r="F13" s="130"/>
      <c r="G13" s="130"/>
      <c r="H13" s="130"/>
      <c r="I13" s="129" t="s">
        <v>16</v>
      </c>
      <c r="J13" s="129"/>
      <c r="K13" s="129"/>
      <c r="L13" s="129"/>
      <c r="N13" s="48"/>
      <c r="O13" s="48"/>
      <c r="P13" s="48"/>
      <c r="Q13" s="48"/>
      <c r="R13" s="48"/>
      <c r="S13" s="48"/>
      <c r="T13" s="48"/>
      <c r="U13" s="48"/>
      <c r="V13" s="48"/>
      <c r="W13" s="48"/>
    </row>
    <row r="14" spans="2:23">
      <c r="B14" s="131" t="s">
        <v>67</v>
      </c>
      <c r="C14" s="131"/>
      <c r="D14" s="132"/>
      <c r="E14" s="118" t="s">
        <v>17</v>
      </c>
      <c r="F14" s="119"/>
      <c r="G14" s="119"/>
      <c r="H14" s="119"/>
      <c r="I14" s="119"/>
      <c r="J14" s="119"/>
      <c r="K14" s="42">
        <v>0</v>
      </c>
      <c r="L14" s="43" t="s">
        <v>18</v>
      </c>
      <c r="N14" s="48"/>
      <c r="O14" s="48">
        <f>ROUNDUP(K14/15,0)</f>
        <v>0</v>
      </c>
      <c r="P14" s="48" t="s">
        <v>19</v>
      </c>
      <c r="Q14" s="49"/>
      <c r="R14" s="49"/>
      <c r="S14" s="48" t="str">
        <f>IF(K14="","",IF(K14=0,"",O14&amp;P14))</f>
        <v/>
      </c>
      <c r="T14" s="48"/>
      <c r="U14" s="48"/>
      <c r="V14" s="48"/>
      <c r="W14" s="48"/>
    </row>
    <row r="15" spans="2:23">
      <c r="B15" s="131"/>
      <c r="C15" s="131"/>
      <c r="D15" s="132"/>
      <c r="E15" s="118" t="s">
        <v>20</v>
      </c>
      <c r="F15" s="119"/>
      <c r="G15" s="119"/>
      <c r="H15" s="119"/>
      <c r="I15" s="119"/>
      <c r="J15" s="119"/>
      <c r="K15" s="42">
        <v>0</v>
      </c>
      <c r="L15" s="43" t="s">
        <v>18</v>
      </c>
      <c r="N15" s="48"/>
      <c r="O15" s="48">
        <f>ROUNDUP(K15/15,0)</f>
        <v>0</v>
      </c>
      <c r="P15" s="48" t="s">
        <v>21</v>
      </c>
      <c r="Q15" s="49"/>
      <c r="R15" s="49"/>
      <c r="S15" s="48" t="str">
        <f>IF(K15="","",IF(K15=0,"",O15&amp;P15))</f>
        <v/>
      </c>
      <c r="T15" s="48"/>
      <c r="U15" s="48"/>
      <c r="V15" s="48"/>
      <c r="W15" s="48"/>
    </row>
    <row r="16" spans="2:23">
      <c r="B16" s="131"/>
      <c r="C16" s="131"/>
      <c r="D16" s="132"/>
      <c r="E16" s="118" t="s">
        <v>22</v>
      </c>
      <c r="F16" s="119"/>
      <c r="G16" s="119"/>
      <c r="H16" s="119"/>
      <c r="I16" s="119"/>
      <c r="J16" s="119"/>
      <c r="K16" s="42">
        <v>0</v>
      </c>
      <c r="L16" s="43" t="s">
        <v>18</v>
      </c>
      <c r="N16" s="48"/>
      <c r="O16" s="48" t="str">
        <f>IF(K14&lt;K16,"学生への周知方法等記載が必要",IF(K15&lt;K16,"学生への周知方法等記載が必要",""))</f>
        <v/>
      </c>
      <c r="P16" s="48"/>
      <c r="Q16" s="48"/>
      <c r="R16" s="48"/>
      <c r="S16" s="48"/>
      <c r="T16" s="48"/>
      <c r="U16" s="48"/>
      <c r="V16" s="48"/>
      <c r="W16" s="48"/>
    </row>
    <row r="17" spans="2:23" ht="18.75" customHeight="1">
      <c r="B17" s="131"/>
      <c r="C17" s="131"/>
      <c r="D17" s="131"/>
      <c r="E17" s="107" t="s">
        <v>23</v>
      </c>
      <c r="F17" s="108"/>
      <c r="G17" s="108"/>
      <c r="H17" s="108"/>
      <c r="I17" s="108"/>
      <c r="J17" s="108"/>
      <c r="K17" s="108"/>
      <c r="L17" s="109"/>
      <c r="N17" s="48"/>
      <c r="O17" s="48"/>
      <c r="P17" s="48"/>
      <c r="Q17" s="48"/>
      <c r="R17" s="48"/>
      <c r="S17" s="48"/>
      <c r="T17" s="48"/>
      <c r="U17" s="48"/>
      <c r="V17" s="48"/>
      <c r="W17" s="48"/>
    </row>
    <row r="18" spans="2:23">
      <c r="B18" s="131"/>
      <c r="C18" s="131"/>
      <c r="D18" s="131"/>
      <c r="E18" s="110"/>
      <c r="F18" s="111"/>
      <c r="G18" s="111"/>
      <c r="H18" s="111"/>
      <c r="I18" s="111"/>
      <c r="J18" s="111"/>
      <c r="K18" s="111"/>
      <c r="L18" s="112"/>
      <c r="N18" s="48"/>
      <c r="O18" s="48"/>
      <c r="P18" s="48"/>
      <c r="Q18" s="48"/>
      <c r="R18" s="48"/>
      <c r="S18" s="48"/>
      <c r="T18" s="48"/>
      <c r="U18" s="48"/>
      <c r="V18" s="48"/>
      <c r="W18" s="48"/>
    </row>
    <row r="19" spans="2:23">
      <c r="B19" s="131" t="s">
        <v>69</v>
      </c>
      <c r="C19" s="131"/>
      <c r="D19" s="132"/>
      <c r="E19" s="118" t="s">
        <v>24</v>
      </c>
      <c r="F19" s="119"/>
      <c r="G19" s="119"/>
      <c r="H19" s="119"/>
      <c r="I19" s="119"/>
      <c r="J19" s="119"/>
      <c r="K19" s="44">
        <v>0</v>
      </c>
      <c r="L19" s="43" t="s">
        <v>18</v>
      </c>
      <c r="N19" s="48"/>
      <c r="O19" s="48" t="str">
        <f>IF(K19="","",IF(K19=0,"",IF(K19&lt;O14,"「心理演習」の実習演習担当教員の人数が不足しています。","")))</f>
        <v/>
      </c>
      <c r="P19" s="48"/>
      <c r="Q19" s="49"/>
      <c r="R19" s="49"/>
      <c r="S19" s="48"/>
      <c r="T19" s="48"/>
      <c r="U19" s="48"/>
      <c r="V19" s="48"/>
      <c r="W19" s="48"/>
    </row>
    <row r="20" spans="2:23">
      <c r="B20" s="131"/>
      <c r="C20" s="131"/>
      <c r="D20" s="132"/>
      <c r="E20" s="118" t="s">
        <v>25</v>
      </c>
      <c r="F20" s="119"/>
      <c r="G20" s="119"/>
      <c r="H20" s="119"/>
      <c r="I20" s="119"/>
      <c r="J20" s="119"/>
      <c r="K20" s="44">
        <v>0</v>
      </c>
      <c r="L20" s="43" t="s">
        <v>18</v>
      </c>
      <c r="N20" s="48"/>
      <c r="O20" s="48" t="str">
        <f>IF(K20="","",IF(K20=0,"",IF(K20&lt;O15,"「心理実習」の実習演習担当教員の人数が不足しています。","")))</f>
        <v/>
      </c>
      <c r="P20" s="48"/>
      <c r="Q20" s="49"/>
      <c r="R20" s="49"/>
      <c r="S20" s="48"/>
      <c r="T20" s="48"/>
      <c r="U20" s="48"/>
      <c r="V20" s="48"/>
      <c r="W20" s="48"/>
    </row>
    <row r="21" spans="2:23" ht="18.75" customHeight="1">
      <c r="B21" s="133" t="s">
        <v>26</v>
      </c>
      <c r="C21" s="133"/>
      <c r="D21" s="133"/>
      <c r="E21" s="134" t="s">
        <v>27</v>
      </c>
      <c r="F21" s="135"/>
      <c r="G21" s="140" t="s">
        <v>84</v>
      </c>
      <c r="H21" s="141"/>
      <c r="I21" s="141"/>
      <c r="J21" s="141"/>
      <c r="K21" s="142"/>
      <c r="L21" s="86" t="s">
        <v>76</v>
      </c>
      <c r="N21" s="48"/>
      <c r="O21" s="48"/>
      <c r="P21" s="48"/>
      <c r="Q21" s="48"/>
      <c r="R21" s="48"/>
      <c r="S21" s="48"/>
      <c r="T21" s="48"/>
      <c r="U21" s="48"/>
      <c r="V21" s="48"/>
      <c r="W21" s="48"/>
    </row>
    <row r="22" spans="2:23">
      <c r="B22" s="133"/>
      <c r="C22" s="133"/>
      <c r="D22" s="133"/>
      <c r="E22" s="136"/>
      <c r="F22" s="137"/>
      <c r="G22" s="143"/>
      <c r="H22" s="144"/>
      <c r="I22" s="144"/>
      <c r="J22" s="144"/>
      <c r="K22" s="145"/>
      <c r="L22" s="87"/>
      <c r="N22" s="48"/>
      <c r="O22" s="48"/>
      <c r="P22" s="48"/>
      <c r="Q22" s="48"/>
      <c r="R22" s="48"/>
      <c r="S22" s="48"/>
      <c r="T22" s="48"/>
      <c r="U22" s="48"/>
      <c r="V22" s="48"/>
      <c r="W22" s="48"/>
    </row>
    <row r="23" spans="2:23">
      <c r="B23" s="133"/>
      <c r="C23" s="133"/>
      <c r="D23" s="133"/>
      <c r="E23" s="138"/>
      <c r="F23" s="139"/>
      <c r="G23" s="83"/>
      <c r="H23" s="84"/>
      <c r="I23" s="84"/>
      <c r="J23" s="84"/>
      <c r="K23" s="85"/>
      <c r="L23" s="55"/>
      <c r="N23" s="48" t="str">
        <f>IF(E23="","",IF(E23=0,"",IF(COUNTA(E23:F27)&lt;IF(K19&gt;K20,K19,K20),"６．実習演習担当教員を全て入力してください","")))</f>
        <v/>
      </c>
      <c r="O23" s="48"/>
      <c r="P23" s="48"/>
      <c r="Q23" s="48"/>
      <c r="R23" s="48"/>
      <c r="S23" s="48"/>
      <c r="T23" s="48"/>
      <c r="U23" s="48"/>
      <c r="V23" s="48"/>
      <c r="W23" s="48"/>
    </row>
    <row r="24" spans="2:23">
      <c r="B24" s="133"/>
      <c r="C24" s="133"/>
      <c r="D24" s="133"/>
      <c r="E24" s="138"/>
      <c r="F24" s="139"/>
      <c r="G24" s="83"/>
      <c r="H24" s="84"/>
      <c r="I24" s="84"/>
      <c r="J24" s="84"/>
      <c r="K24" s="85"/>
      <c r="L24" s="55"/>
      <c r="N24" s="48"/>
      <c r="O24" s="48"/>
      <c r="P24" s="48"/>
      <c r="Q24" s="48"/>
      <c r="R24" s="48"/>
      <c r="S24" s="48"/>
      <c r="T24" s="48"/>
      <c r="U24" s="48"/>
      <c r="V24" s="48"/>
      <c r="W24" s="48"/>
    </row>
    <row r="25" spans="2:23">
      <c r="B25" s="133"/>
      <c r="C25" s="133"/>
      <c r="D25" s="133"/>
      <c r="E25" s="138"/>
      <c r="F25" s="139"/>
      <c r="G25" s="83"/>
      <c r="H25" s="84"/>
      <c r="I25" s="84"/>
      <c r="J25" s="84"/>
      <c r="K25" s="85"/>
      <c r="L25" s="55"/>
      <c r="N25" s="48"/>
      <c r="O25" s="48"/>
      <c r="P25" s="48"/>
      <c r="Q25" s="48"/>
      <c r="R25" s="48"/>
      <c r="S25" s="48"/>
      <c r="T25" s="48"/>
      <c r="U25" s="48"/>
      <c r="V25" s="48"/>
      <c r="W25" s="48"/>
    </row>
    <row r="26" spans="2:23">
      <c r="B26" s="133"/>
      <c r="C26" s="133"/>
      <c r="D26" s="133"/>
      <c r="E26" s="138"/>
      <c r="F26" s="139"/>
      <c r="G26" s="83"/>
      <c r="H26" s="84"/>
      <c r="I26" s="84"/>
      <c r="J26" s="84"/>
      <c r="K26" s="85"/>
      <c r="L26" s="55"/>
    </row>
    <row r="27" spans="2:23">
      <c r="B27" s="133"/>
      <c r="C27" s="133"/>
      <c r="D27" s="133"/>
      <c r="E27" s="138"/>
      <c r="F27" s="139"/>
      <c r="G27" s="83"/>
      <c r="H27" s="84"/>
      <c r="I27" s="84"/>
      <c r="J27" s="84"/>
      <c r="K27" s="85"/>
      <c r="L27" s="55"/>
    </row>
    <row r="28" spans="2:23" ht="18.75" customHeight="1">
      <c r="B28" s="150" t="s">
        <v>28</v>
      </c>
      <c r="C28" s="150"/>
      <c r="D28" s="150"/>
      <c r="E28" s="148" t="s">
        <v>29</v>
      </c>
      <c r="F28" s="148" t="s">
        <v>30</v>
      </c>
      <c r="G28" s="134" t="s">
        <v>31</v>
      </c>
      <c r="H28" s="159"/>
      <c r="I28" s="135"/>
      <c r="J28" s="159" t="s">
        <v>71</v>
      </c>
      <c r="K28" s="135"/>
      <c r="L28" s="157" t="s">
        <v>70</v>
      </c>
    </row>
    <row r="29" spans="2:23">
      <c r="B29" s="150"/>
      <c r="C29" s="150"/>
      <c r="D29" s="150"/>
      <c r="E29" s="148"/>
      <c r="F29" s="148"/>
      <c r="G29" s="136"/>
      <c r="H29" s="160"/>
      <c r="I29" s="137"/>
      <c r="J29" s="160"/>
      <c r="K29" s="137"/>
      <c r="L29" s="158"/>
    </row>
    <row r="30" spans="2:23">
      <c r="B30" s="150"/>
      <c r="C30" s="150"/>
      <c r="D30" s="150"/>
      <c r="E30" s="45"/>
      <c r="F30" s="10" t="s">
        <v>85</v>
      </c>
      <c r="G30" s="104"/>
      <c r="H30" s="105"/>
      <c r="I30" s="106"/>
      <c r="J30" s="79"/>
      <c r="K30" s="80"/>
      <c r="L30" s="59"/>
    </row>
    <row r="31" spans="2:23">
      <c r="B31" s="150"/>
      <c r="C31" s="150"/>
      <c r="D31" s="150"/>
      <c r="E31" s="45"/>
      <c r="F31" s="10"/>
      <c r="G31" s="104"/>
      <c r="H31" s="105"/>
      <c r="I31" s="106"/>
      <c r="J31" s="79"/>
      <c r="K31" s="80"/>
      <c r="L31" s="59"/>
    </row>
    <row r="32" spans="2:23">
      <c r="B32" s="150"/>
      <c r="C32" s="150"/>
      <c r="D32" s="150"/>
      <c r="E32" s="46"/>
      <c r="F32" s="46"/>
      <c r="G32" s="104"/>
      <c r="H32" s="105"/>
      <c r="I32" s="106"/>
      <c r="J32" s="81"/>
      <c r="K32" s="82"/>
      <c r="L32" s="60"/>
    </row>
    <row r="33" spans="2:23">
      <c r="B33" s="151"/>
      <c r="C33" s="151"/>
      <c r="D33" s="151"/>
      <c r="E33" s="56"/>
      <c r="F33" s="56"/>
      <c r="G33" s="104"/>
      <c r="H33" s="105"/>
      <c r="I33" s="106"/>
      <c r="J33" s="81"/>
      <c r="K33" s="82"/>
      <c r="L33" s="57"/>
    </row>
    <row r="34" spans="2:23">
      <c r="B34" s="151"/>
      <c r="C34" s="151"/>
      <c r="D34" s="151"/>
      <c r="E34" s="56"/>
      <c r="F34" s="56"/>
      <c r="G34" s="104"/>
      <c r="H34" s="105"/>
      <c r="I34" s="106"/>
      <c r="J34" s="81"/>
      <c r="K34" s="82"/>
      <c r="L34" s="57"/>
    </row>
    <row r="35" spans="2:23">
      <c r="B35" s="151"/>
      <c r="C35" s="151"/>
      <c r="D35" s="151"/>
      <c r="E35" s="56"/>
      <c r="F35" s="56"/>
      <c r="G35" s="104"/>
      <c r="H35" s="105"/>
      <c r="I35" s="106"/>
      <c r="J35" s="81"/>
      <c r="K35" s="82"/>
      <c r="L35" s="57"/>
    </row>
    <row r="36" spans="2:23">
      <c r="B36" s="151"/>
      <c r="C36" s="151"/>
      <c r="D36" s="151"/>
      <c r="E36" s="47"/>
      <c r="F36" s="47"/>
      <c r="G36" s="104"/>
      <c r="H36" s="105"/>
      <c r="I36" s="106"/>
      <c r="J36" s="81"/>
      <c r="K36" s="82"/>
      <c r="L36" s="57"/>
    </row>
    <row r="37" spans="2:23">
      <c r="B37" s="150" t="s">
        <v>34</v>
      </c>
      <c r="C37" s="150"/>
      <c r="D37" s="150"/>
      <c r="E37" s="148" t="s">
        <v>35</v>
      </c>
      <c r="F37" s="148"/>
      <c r="G37" s="118"/>
      <c r="H37" s="119"/>
      <c r="I37" s="119"/>
      <c r="J37" s="119"/>
      <c r="K37" s="119"/>
      <c r="L37" s="120"/>
    </row>
    <row r="38" spans="2:23">
      <c r="B38" s="150"/>
      <c r="C38" s="150"/>
      <c r="D38" s="150"/>
      <c r="E38" s="148" t="s">
        <v>36</v>
      </c>
      <c r="F38" s="148"/>
      <c r="G38" s="152" t="s">
        <v>74</v>
      </c>
      <c r="H38" s="153"/>
      <c r="I38" s="153"/>
      <c r="J38" s="153"/>
      <c r="K38" s="153"/>
      <c r="L38" s="153"/>
    </row>
    <row r="39" spans="2:23">
      <c r="B39" s="150"/>
      <c r="C39" s="150"/>
      <c r="D39" s="150"/>
      <c r="E39" s="149" t="s">
        <v>37</v>
      </c>
      <c r="F39" s="82"/>
      <c r="G39" s="132"/>
      <c r="H39" s="146"/>
      <c r="I39" s="146"/>
      <c r="J39" s="146"/>
      <c r="K39" s="146"/>
      <c r="L39" s="147"/>
    </row>
    <row r="40" spans="2:23">
      <c r="B40" s="150"/>
      <c r="C40" s="150"/>
      <c r="D40" s="150"/>
      <c r="E40" s="149" t="s">
        <v>75</v>
      </c>
      <c r="F40" s="82"/>
      <c r="G40" s="154"/>
      <c r="H40" s="155"/>
      <c r="I40" s="155"/>
      <c r="J40" s="155"/>
      <c r="K40" s="155"/>
      <c r="L40" s="156"/>
    </row>
    <row r="41" spans="2:23" s="17" customFormat="1">
      <c r="N41" s="50"/>
      <c r="O41" s="50"/>
      <c r="P41" s="50"/>
      <c r="Q41" s="50"/>
      <c r="R41" s="50"/>
      <c r="S41" s="50"/>
      <c r="T41" s="50"/>
      <c r="U41" s="50"/>
      <c r="V41" s="50"/>
      <c r="W41" s="50"/>
    </row>
  </sheetData>
  <mergeCells count="67">
    <mergeCell ref="G39:L39"/>
    <mergeCell ref="E37:F37"/>
    <mergeCell ref="G37:L37"/>
    <mergeCell ref="E39:F39"/>
    <mergeCell ref="B28:D36"/>
    <mergeCell ref="E28:E29"/>
    <mergeCell ref="F28:F29"/>
    <mergeCell ref="E38:F38"/>
    <mergeCell ref="G38:L38"/>
    <mergeCell ref="B37:D40"/>
    <mergeCell ref="G40:L40"/>
    <mergeCell ref="E40:F40"/>
    <mergeCell ref="L28:L29"/>
    <mergeCell ref="J28:K29"/>
    <mergeCell ref="G28:I29"/>
    <mergeCell ref="J30:K30"/>
    <mergeCell ref="B14:D18"/>
    <mergeCell ref="E14:J14"/>
    <mergeCell ref="E15:J15"/>
    <mergeCell ref="E16:J16"/>
    <mergeCell ref="B21:D27"/>
    <mergeCell ref="E21:F22"/>
    <mergeCell ref="E23:F23"/>
    <mergeCell ref="E24:F24"/>
    <mergeCell ref="E25:F25"/>
    <mergeCell ref="E26:F26"/>
    <mergeCell ref="E27:F27"/>
    <mergeCell ref="B19:D20"/>
    <mergeCell ref="E19:J19"/>
    <mergeCell ref="E20:J20"/>
    <mergeCell ref="G21:K22"/>
    <mergeCell ref="G23:K23"/>
    <mergeCell ref="E11:H11"/>
    <mergeCell ref="I11:L11"/>
    <mergeCell ref="E12:H12"/>
    <mergeCell ref="I12:L12"/>
    <mergeCell ref="E13:H13"/>
    <mergeCell ref="I13:L13"/>
    <mergeCell ref="B2:E2"/>
    <mergeCell ref="B4:L4"/>
    <mergeCell ref="B6:D6"/>
    <mergeCell ref="E6:L6"/>
    <mergeCell ref="B7:D8"/>
    <mergeCell ref="E7:L8"/>
    <mergeCell ref="B9:D10"/>
    <mergeCell ref="E9:L10"/>
    <mergeCell ref="B11:D13"/>
    <mergeCell ref="J36:K36"/>
    <mergeCell ref="G33:I33"/>
    <mergeCell ref="G34:I34"/>
    <mergeCell ref="G35:I35"/>
    <mergeCell ref="G36:I36"/>
    <mergeCell ref="J33:K33"/>
    <mergeCell ref="J34:K34"/>
    <mergeCell ref="J35:K35"/>
    <mergeCell ref="G30:I30"/>
    <mergeCell ref="G31:I31"/>
    <mergeCell ref="G32:I32"/>
    <mergeCell ref="E17:L17"/>
    <mergeCell ref="E18:L18"/>
    <mergeCell ref="J31:K31"/>
    <mergeCell ref="J32:K32"/>
    <mergeCell ref="G24:K24"/>
    <mergeCell ref="L21:L22"/>
    <mergeCell ref="G25:K25"/>
    <mergeCell ref="G26:K26"/>
    <mergeCell ref="G27:K27"/>
  </mergeCells>
  <phoneticPr fontId="1"/>
  <dataValidations count="2">
    <dataValidation type="list" allowBlank="1" showInputMessage="1" sqref="G23:G27" xr:uid="{00000000-0002-0000-0100-000000000000}">
      <formula1>$T$6:$T$8</formula1>
    </dataValidation>
    <dataValidation type="list" allowBlank="1" showInputMessage="1" showErrorMessage="1" sqref="F30:F36" xr:uid="{00000000-0002-0000-0100-000001000000}">
      <formula1>"①,②,③,④,⑤,　"</formula1>
    </dataValidation>
  </dataValidations>
  <pageMargins left="0.25" right="0.25"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C53"/>
  <sheetViews>
    <sheetView showGridLines="0" view="pageBreakPreview" zoomScaleNormal="100" zoomScaleSheetLayoutView="100" workbookViewId="0"/>
  </sheetViews>
  <sheetFormatPr defaultRowHeight="18.75"/>
  <cols>
    <col min="4" max="4" width="4" customWidth="1"/>
    <col min="5" max="5" width="18.125" customWidth="1"/>
    <col min="8" max="8" width="19" customWidth="1"/>
    <col min="10" max="10" width="6.875" customWidth="1"/>
    <col min="11" max="11" width="4" customWidth="1"/>
    <col min="12" max="12" width="7.125" customWidth="1"/>
    <col min="13" max="14" width="9" style="48"/>
    <col min="15" max="15" width="11.375" style="48" bestFit="1" customWidth="1"/>
    <col min="16" max="21" width="9" style="48"/>
    <col min="22" max="23" width="9" style="4"/>
    <col min="24" max="29" width="9" style="5"/>
  </cols>
  <sheetData>
    <row r="2" spans="2:23" ht="25.5">
      <c r="B2" s="225"/>
      <c r="C2" s="225"/>
      <c r="D2" s="225"/>
      <c r="E2" s="225"/>
    </row>
    <row r="3" spans="2:23">
      <c r="B3" s="2"/>
      <c r="C3" s="2"/>
    </row>
    <row r="4" spans="2:23">
      <c r="B4" s="226" t="s">
        <v>80</v>
      </c>
      <c r="C4" s="226"/>
      <c r="D4" s="226"/>
      <c r="E4" s="226"/>
      <c r="F4" s="226"/>
      <c r="G4" s="226"/>
      <c r="H4" s="226"/>
      <c r="I4" s="226"/>
      <c r="J4" s="226"/>
      <c r="K4" s="226"/>
      <c r="L4" s="226"/>
    </row>
    <row r="6" spans="2:23">
      <c r="B6" s="227" t="s">
        <v>11</v>
      </c>
      <c r="C6" s="228"/>
      <c r="D6" s="229"/>
      <c r="E6" s="167"/>
      <c r="F6" s="168"/>
      <c r="G6" s="168"/>
      <c r="H6" s="168"/>
      <c r="I6" s="168"/>
      <c r="J6" s="168"/>
      <c r="K6" s="168"/>
      <c r="L6" s="169"/>
      <c r="V6" s="48"/>
      <c r="W6" s="48"/>
    </row>
    <row r="7" spans="2:23" ht="18.75" customHeight="1">
      <c r="B7" s="184" t="s">
        <v>58</v>
      </c>
      <c r="C7" s="184"/>
      <c r="D7" s="184"/>
      <c r="E7" s="197"/>
      <c r="F7" s="198"/>
      <c r="G7" s="198"/>
      <c r="H7" s="198"/>
      <c r="I7" s="198"/>
      <c r="J7" s="198"/>
      <c r="K7" s="198"/>
      <c r="L7" s="230"/>
      <c r="V7" s="48"/>
      <c r="W7" s="48"/>
    </row>
    <row r="8" spans="2:23">
      <c r="B8" s="184"/>
      <c r="C8" s="184"/>
      <c r="D8" s="184"/>
      <c r="E8" s="231"/>
      <c r="F8" s="232"/>
      <c r="G8" s="232"/>
      <c r="H8" s="232"/>
      <c r="I8" s="232"/>
      <c r="J8" s="232"/>
      <c r="K8" s="232"/>
      <c r="L8" s="233"/>
      <c r="V8" s="48"/>
      <c r="W8" s="48"/>
    </row>
    <row r="9" spans="2:23">
      <c r="B9" s="213" t="s">
        <v>59</v>
      </c>
      <c r="C9" s="214"/>
      <c r="D9" s="215"/>
      <c r="E9" s="219"/>
      <c r="F9" s="220"/>
      <c r="G9" s="220"/>
      <c r="H9" s="220"/>
      <c r="I9" s="220"/>
      <c r="J9" s="220"/>
      <c r="K9" s="220"/>
      <c r="L9" s="221"/>
      <c r="V9" s="48"/>
      <c r="W9" s="48"/>
    </row>
    <row r="10" spans="2:23">
      <c r="B10" s="216"/>
      <c r="C10" s="217"/>
      <c r="D10" s="218"/>
      <c r="E10" s="222"/>
      <c r="F10" s="223"/>
      <c r="G10" s="223"/>
      <c r="H10" s="223"/>
      <c r="I10" s="223"/>
      <c r="J10" s="223"/>
      <c r="K10" s="223"/>
      <c r="L10" s="224"/>
      <c r="V10" s="48"/>
      <c r="W10" s="48"/>
    </row>
    <row r="11" spans="2:23">
      <c r="B11" s="199" t="s">
        <v>77</v>
      </c>
      <c r="C11" s="200"/>
      <c r="D11" s="201"/>
      <c r="E11" s="163" t="s">
        <v>14</v>
      </c>
      <c r="F11" s="205"/>
      <c r="G11" s="205"/>
      <c r="H11" s="164"/>
      <c r="I11" s="163" t="s">
        <v>15</v>
      </c>
      <c r="J11" s="205"/>
      <c r="K11" s="205"/>
      <c r="L11" s="164"/>
      <c r="V11" s="48"/>
      <c r="W11" s="48"/>
    </row>
    <row r="12" spans="2:23" ht="26.25" customHeight="1">
      <c r="B12" s="202"/>
      <c r="C12" s="203"/>
      <c r="D12" s="204"/>
      <c r="E12" s="206"/>
      <c r="F12" s="206"/>
      <c r="G12" s="206"/>
      <c r="H12" s="206"/>
      <c r="I12" s="207" t="s">
        <v>16</v>
      </c>
      <c r="J12" s="207"/>
      <c r="K12" s="207"/>
      <c r="L12" s="207"/>
      <c r="V12" s="48"/>
      <c r="W12" s="48"/>
    </row>
    <row r="13" spans="2:23">
      <c r="B13" s="184" t="s">
        <v>78</v>
      </c>
      <c r="C13" s="184"/>
      <c r="D13" s="185"/>
      <c r="E13" s="167" t="s">
        <v>57</v>
      </c>
      <c r="F13" s="168"/>
      <c r="G13" s="168"/>
      <c r="H13" s="168"/>
      <c r="I13" s="168"/>
      <c r="J13" s="168"/>
      <c r="K13" s="52">
        <v>0</v>
      </c>
      <c r="L13" s="41" t="s">
        <v>18</v>
      </c>
      <c r="V13" s="48"/>
      <c r="W13" s="48"/>
    </row>
    <row r="14" spans="2:23">
      <c r="B14" s="184"/>
      <c r="C14" s="184"/>
      <c r="D14" s="185"/>
      <c r="E14" s="197" t="s">
        <v>60</v>
      </c>
      <c r="F14" s="198"/>
      <c r="G14" s="198"/>
      <c r="H14" s="198"/>
      <c r="I14" s="198"/>
      <c r="J14" s="198"/>
      <c r="K14" s="63">
        <v>0</v>
      </c>
      <c r="L14" s="62" t="s">
        <v>18</v>
      </c>
      <c r="O14" s="48">
        <f>ROUNDUP(K13/5,0)</f>
        <v>0</v>
      </c>
      <c r="P14" s="48" t="s">
        <v>64</v>
      </c>
      <c r="Q14" s="49"/>
      <c r="R14" s="49"/>
      <c r="S14" s="48" t="str">
        <f>IF(K13="","",IF(K13=0,"",O14&amp;P14))</f>
        <v/>
      </c>
      <c r="V14" s="48"/>
      <c r="W14" s="48"/>
    </row>
    <row r="15" spans="2:23" ht="18.75" customHeight="1">
      <c r="B15" s="184"/>
      <c r="C15" s="184"/>
      <c r="D15" s="185"/>
      <c r="E15" s="208" t="s">
        <v>61</v>
      </c>
      <c r="F15" s="209"/>
      <c r="G15" s="209"/>
      <c r="H15" s="209"/>
      <c r="I15" s="209"/>
      <c r="J15" s="209"/>
      <c r="K15" s="209"/>
      <c r="L15" s="209"/>
      <c r="Q15" s="49"/>
      <c r="R15" s="49"/>
      <c r="V15" s="48"/>
      <c r="W15" s="48"/>
    </row>
    <row r="16" spans="2:23">
      <c r="B16" s="184"/>
      <c r="C16" s="184"/>
      <c r="D16" s="184"/>
      <c r="E16" s="210"/>
      <c r="F16" s="211"/>
      <c r="G16" s="211"/>
      <c r="H16" s="211"/>
      <c r="I16" s="211"/>
      <c r="J16" s="211"/>
      <c r="K16" s="211"/>
      <c r="L16" s="212"/>
      <c r="O16" s="48" t="str">
        <f>IF(K13&lt;K14,"学生への周知方法等記載が必要","")</f>
        <v/>
      </c>
      <c r="V16" s="48"/>
      <c r="W16" s="48"/>
    </row>
    <row r="17" spans="2:23" ht="40.5" customHeight="1">
      <c r="B17" s="184" t="s">
        <v>79</v>
      </c>
      <c r="C17" s="184"/>
      <c r="D17" s="185"/>
      <c r="E17" s="167"/>
      <c r="F17" s="168"/>
      <c r="G17" s="168"/>
      <c r="H17" s="168"/>
      <c r="I17" s="168"/>
      <c r="J17" s="168"/>
      <c r="K17" s="40">
        <v>0</v>
      </c>
      <c r="L17" s="37" t="s">
        <v>18</v>
      </c>
      <c r="V17" s="48"/>
      <c r="W17" s="48"/>
    </row>
    <row r="18" spans="2:23" ht="18.75" customHeight="1">
      <c r="B18" s="186" t="s">
        <v>63</v>
      </c>
      <c r="C18" s="186"/>
      <c r="D18" s="186"/>
      <c r="E18" s="187" t="s">
        <v>27</v>
      </c>
      <c r="F18" s="188"/>
      <c r="G18" s="191" t="s">
        <v>72</v>
      </c>
      <c r="H18" s="192"/>
      <c r="I18" s="192"/>
      <c r="J18" s="193"/>
      <c r="K18" s="191" t="s">
        <v>62</v>
      </c>
      <c r="L18" s="188"/>
      <c r="V18" s="48"/>
      <c r="W18" s="48"/>
    </row>
    <row r="19" spans="2:23">
      <c r="B19" s="186"/>
      <c r="C19" s="186"/>
      <c r="D19" s="186"/>
      <c r="E19" s="189"/>
      <c r="F19" s="190"/>
      <c r="G19" s="194"/>
      <c r="H19" s="195"/>
      <c r="I19" s="195"/>
      <c r="J19" s="196"/>
      <c r="K19" s="189"/>
      <c r="L19" s="190"/>
      <c r="O19" s="48" t="str">
        <f>IF(K17="","",IF(K17=0,"",IF(K17&lt;O14,"「心理実践実習」の実習演習担当教員の人数が不足しています。","")))</f>
        <v/>
      </c>
      <c r="Q19" s="49"/>
      <c r="R19" s="49"/>
      <c r="V19" s="48"/>
      <c r="W19" s="48"/>
    </row>
    <row r="20" spans="2:23">
      <c r="B20" s="186"/>
      <c r="C20" s="186"/>
      <c r="D20" s="186"/>
      <c r="E20" s="167"/>
      <c r="F20" s="169"/>
      <c r="G20" s="167"/>
      <c r="H20" s="168"/>
      <c r="I20" s="168"/>
      <c r="J20" s="169"/>
      <c r="K20" s="163"/>
      <c r="L20" s="164"/>
      <c r="Q20" s="49"/>
      <c r="R20" s="49"/>
      <c r="V20" s="48"/>
      <c r="W20" s="48"/>
    </row>
    <row r="21" spans="2:23">
      <c r="B21" s="186"/>
      <c r="C21" s="186"/>
      <c r="D21" s="186"/>
      <c r="E21" s="167"/>
      <c r="F21" s="169"/>
      <c r="G21" s="167"/>
      <c r="H21" s="168"/>
      <c r="I21" s="168"/>
      <c r="J21" s="169"/>
      <c r="K21" s="163"/>
      <c r="L21" s="164"/>
      <c r="V21" s="48"/>
      <c r="W21" s="48"/>
    </row>
    <row r="22" spans="2:23">
      <c r="B22" s="186"/>
      <c r="C22" s="186"/>
      <c r="D22" s="186"/>
      <c r="E22" s="167"/>
      <c r="F22" s="169"/>
      <c r="G22" s="167"/>
      <c r="H22" s="168"/>
      <c r="I22" s="168"/>
      <c r="J22" s="169"/>
      <c r="K22" s="163"/>
      <c r="L22" s="164"/>
      <c r="V22" s="48"/>
      <c r="W22" s="48"/>
    </row>
    <row r="23" spans="2:23">
      <c r="B23" s="186"/>
      <c r="C23" s="186"/>
      <c r="D23" s="186"/>
      <c r="E23" s="53"/>
      <c r="F23" s="41"/>
      <c r="G23" s="167"/>
      <c r="H23" s="168"/>
      <c r="I23" s="168"/>
      <c r="J23" s="169"/>
      <c r="K23" s="163"/>
      <c r="L23" s="164"/>
      <c r="V23" s="48"/>
      <c r="W23" s="48"/>
    </row>
    <row r="24" spans="2:23">
      <c r="B24" s="186"/>
      <c r="C24" s="186"/>
      <c r="D24" s="186"/>
      <c r="E24" s="53"/>
      <c r="F24" s="41"/>
      <c r="G24" s="167"/>
      <c r="H24" s="168"/>
      <c r="I24" s="168"/>
      <c r="J24" s="169"/>
      <c r="K24" s="163"/>
      <c r="L24" s="164"/>
      <c r="V24" s="48"/>
      <c r="W24" s="48"/>
    </row>
    <row r="25" spans="2:23">
      <c r="B25" s="186"/>
      <c r="C25" s="186"/>
      <c r="D25" s="186"/>
      <c r="E25" s="53"/>
      <c r="F25" s="41"/>
      <c r="G25" s="167"/>
      <c r="H25" s="168"/>
      <c r="I25" s="168"/>
      <c r="J25" s="169"/>
      <c r="K25" s="163"/>
      <c r="L25" s="164"/>
      <c r="V25" s="48"/>
      <c r="W25" s="48"/>
    </row>
    <row r="26" spans="2:23" ht="18.75" customHeight="1">
      <c r="B26" s="173" t="s">
        <v>28</v>
      </c>
      <c r="C26" s="173"/>
      <c r="D26" s="173"/>
      <c r="E26" s="174" t="s">
        <v>29</v>
      </c>
      <c r="F26" s="174" t="s">
        <v>30</v>
      </c>
      <c r="G26" s="174" t="s">
        <v>31</v>
      </c>
      <c r="H26" s="174"/>
      <c r="I26" s="174" t="s">
        <v>32</v>
      </c>
      <c r="J26" s="174"/>
      <c r="K26" s="176" t="s">
        <v>33</v>
      </c>
      <c r="L26" s="177"/>
      <c r="V26" s="48"/>
      <c r="W26" s="48"/>
    </row>
    <row r="27" spans="2:23">
      <c r="B27" s="173"/>
      <c r="C27" s="173"/>
      <c r="D27" s="173"/>
      <c r="E27" s="174"/>
      <c r="F27" s="174"/>
      <c r="G27" s="174"/>
      <c r="H27" s="174"/>
      <c r="I27" s="174"/>
      <c r="J27" s="174"/>
      <c r="K27" s="178"/>
      <c r="L27" s="179"/>
      <c r="V27" s="48"/>
      <c r="W27" s="48"/>
    </row>
    <row r="28" spans="2:23">
      <c r="B28" s="173"/>
      <c r="C28" s="173"/>
      <c r="D28" s="173"/>
      <c r="E28" s="61"/>
      <c r="F28" s="58"/>
      <c r="G28" s="161"/>
      <c r="H28" s="162"/>
      <c r="I28" s="163"/>
      <c r="J28" s="164"/>
      <c r="K28" s="182"/>
      <c r="L28" s="183"/>
      <c r="V28" s="48"/>
      <c r="W28" s="48"/>
    </row>
    <row r="29" spans="2:23">
      <c r="B29" s="173"/>
      <c r="C29" s="173"/>
      <c r="D29" s="173"/>
      <c r="E29" s="61"/>
      <c r="F29" s="58"/>
      <c r="G29" s="161"/>
      <c r="H29" s="162"/>
      <c r="I29" s="163"/>
      <c r="J29" s="164"/>
      <c r="K29" s="182"/>
      <c r="L29" s="183"/>
      <c r="V29" s="48"/>
      <c r="W29" s="48"/>
    </row>
    <row r="30" spans="2:23">
      <c r="B30" s="173"/>
      <c r="C30" s="173"/>
      <c r="D30" s="173"/>
      <c r="E30" s="61"/>
      <c r="F30" s="58"/>
      <c r="G30" s="161"/>
      <c r="H30" s="162"/>
      <c r="I30" s="163"/>
      <c r="J30" s="164"/>
      <c r="K30" s="182"/>
      <c r="L30" s="183"/>
      <c r="V30" s="48"/>
      <c r="W30" s="48"/>
    </row>
    <row r="31" spans="2:23">
      <c r="B31" s="173"/>
      <c r="C31" s="173"/>
      <c r="D31" s="173"/>
      <c r="E31" s="38"/>
      <c r="F31" s="58"/>
      <c r="G31" s="175"/>
      <c r="H31" s="175"/>
      <c r="I31" s="174"/>
      <c r="J31" s="174"/>
      <c r="K31" s="180"/>
      <c r="L31" s="181"/>
    </row>
    <row r="32" spans="2:23">
      <c r="B32" s="173"/>
      <c r="C32" s="173"/>
      <c r="D32" s="173"/>
      <c r="E32" s="38"/>
      <c r="F32" s="58"/>
      <c r="G32" s="175"/>
      <c r="H32" s="175"/>
      <c r="I32" s="174"/>
      <c r="J32" s="174"/>
      <c r="K32" s="180"/>
      <c r="L32" s="181"/>
    </row>
    <row r="33" spans="2:29">
      <c r="B33" s="173"/>
      <c r="C33" s="173"/>
      <c r="D33" s="173"/>
      <c r="E33" s="39"/>
      <c r="F33" s="58"/>
      <c r="G33" s="175"/>
      <c r="H33" s="175"/>
      <c r="I33" s="170"/>
      <c r="J33" s="170"/>
      <c r="K33" s="171"/>
      <c r="L33" s="172"/>
    </row>
    <row r="34" spans="2:29">
      <c r="B34" s="173"/>
      <c r="C34" s="173"/>
      <c r="D34" s="173"/>
      <c r="E34" s="39"/>
      <c r="F34" s="58"/>
      <c r="G34" s="175"/>
      <c r="H34" s="175"/>
      <c r="I34" s="170"/>
      <c r="J34" s="170"/>
      <c r="K34" s="171"/>
      <c r="L34" s="172"/>
    </row>
    <row r="35" spans="2:29">
      <c r="B35" s="133" t="s">
        <v>34</v>
      </c>
      <c r="C35" s="133"/>
      <c r="D35" s="133"/>
      <c r="E35" s="148" t="s">
        <v>35</v>
      </c>
      <c r="F35" s="148"/>
      <c r="G35" s="133"/>
      <c r="H35" s="133"/>
      <c r="I35" s="133"/>
      <c r="J35" s="133"/>
      <c r="K35" s="133"/>
      <c r="L35" s="133"/>
    </row>
    <row r="36" spans="2:29">
      <c r="B36" s="133"/>
      <c r="C36" s="133"/>
      <c r="D36" s="133"/>
      <c r="E36" s="148" t="s">
        <v>36</v>
      </c>
      <c r="F36" s="148"/>
      <c r="G36" s="165"/>
      <c r="H36" s="166"/>
      <c r="I36" s="166"/>
      <c r="J36" s="166"/>
      <c r="K36" s="166"/>
      <c r="L36" s="166"/>
    </row>
    <row r="37" spans="2:29">
      <c r="B37" s="133"/>
      <c r="C37" s="133"/>
      <c r="D37" s="133"/>
      <c r="E37" s="149" t="s">
        <v>37</v>
      </c>
      <c r="F37" s="82"/>
      <c r="G37" s="132"/>
      <c r="H37" s="146"/>
      <c r="I37" s="146"/>
      <c r="J37" s="146"/>
      <c r="K37" s="146"/>
      <c r="L37" s="147"/>
    </row>
    <row r="38" spans="2:29" s="51" customFormat="1">
      <c r="B38" s="133"/>
      <c r="C38" s="133"/>
      <c r="D38" s="133"/>
      <c r="E38" s="149" t="s">
        <v>75</v>
      </c>
      <c r="F38" s="82"/>
      <c r="G38" s="154"/>
      <c r="H38" s="155"/>
      <c r="I38" s="155"/>
      <c r="J38" s="155"/>
      <c r="K38" s="155"/>
      <c r="L38" s="156"/>
      <c r="M38" s="48"/>
      <c r="N38" s="48"/>
      <c r="O38" s="48"/>
      <c r="P38" s="48"/>
      <c r="Q38" s="48"/>
      <c r="R38" s="48"/>
      <c r="S38" s="48"/>
      <c r="T38" s="48"/>
      <c r="U38" s="48"/>
      <c r="V38" s="4"/>
      <c r="W38" s="4"/>
      <c r="X38" s="5"/>
      <c r="Y38" s="5"/>
      <c r="Z38" s="5"/>
      <c r="AA38" s="5"/>
      <c r="AB38" s="17"/>
      <c r="AC38" s="17"/>
    </row>
    <row r="53" spans="13:27">
      <c r="M53" s="54"/>
      <c r="N53" s="54"/>
      <c r="O53" s="54"/>
      <c r="P53" s="54"/>
      <c r="Q53" s="54"/>
      <c r="R53" s="54"/>
      <c r="S53" s="54"/>
      <c r="T53" s="54"/>
      <c r="U53" s="54"/>
      <c r="V53" s="50"/>
      <c r="W53" s="50"/>
      <c r="X53" s="17"/>
      <c r="Y53" s="17"/>
      <c r="Z53" s="17"/>
      <c r="AA53" s="17"/>
    </row>
  </sheetData>
  <dataConsolidate/>
  <mergeCells count="75">
    <mergeCell ref="B9:D10"/>
    <mergeCell ref="E9:L10"/>
    <mergeCell ref="B2:E2"/>
    <mergeCell ref="B4:L4"/>
    <mergeCell ref="B6:D6"/>
    <mergeCell ref="E6:L6"/>
    <mergeCell ref="B7:D8"/>
    <mergeCell ref="E7:L8"/>
    <mergeCell ref="B13:D16"/>
    <mergeCell ref="E13:J13"/>
    <mergeCell ref="E14:J14"/>
    <mergeCell ref="B11:D12"/>
    <mergeCell ref="E11:H11"/>
    <mergeCell ref="I11:L11"/>
    <mergeCell ref="E12:H12"/>
    <mergeCell ref="I12:L12"/>
    <mergeCell ref="E15:L15"/>
    <mergeCell ref="E16:L16"/>
    <mergeCell ref="B17:D17"/>
    <mergeCell ref="E17:J17"/>
    <mergeCell ref="G32:H32"/>
    <mergeCell ref="I32:J32"/>
    <mergeCell ref="K32:L32"/>
    <mergeCell ref="B18:D25"/>
    <mergeCell ref="E18:F19"/>
    <mergeCell ref="G18:J19"/>
    <mergeCell ref="K18:L19"/>
    <mergeCell ref="E20:F20"/>
    <mergeCell ref="G20:J20"/>
    <mergeCell ref="K20:L20"/>
    <mergeCell ref="E21:F21"/>
    <mergeCell ref="G21:J21"/>
    <mergeCell ref="K21:L21"/>
    <mergeCell ref="E22:F22"/>
    <mergeCell ref="G22:J22"/>
    <mergeCell ref="I26:J27"/>
    <mergeCell ref="G33:H33"/>
    <mergeCell ref="I33:J33"/>
    <mergeCell ref="K26:L27"/>
    <mergeCell ref="G31:H31"/>
    <mergeCell ref="I31:J31"/>
    <mergeCell ref="K31:L31"/>
    <mergeCell ref="K22:L22"/>
    <mergeCell ref="K28:L28"/>
    <mergeCell ref="K29:L29"/>
    <mergeCell ref="K30:L30"/>
    <mergeCell ref="K23:L23"/>
    <mergeCell ref="K24:L24"/>
    <mergeCell ref="K25:L25"/>
    <mergeCell ref="K33:L33"/>
    <mergeCell ref="B35:D38"/>
    <mergeCell ref="G38:L38"/>
    <mergeCell ref="G23:J23"/>
    <mergeCell ref="G24:J24"/>
    <mergeCell ref="G25:J25"/>
    <mergeCell ref="I34:J34"/>
    <mergeCell ref="K34:L34"/>
    <mergeCell ref="B26:D34"/>
    <mergeCell ref="E26:E27"/>
    <mergeCell ref="F26:F27"/>
    <mergeCell ref="G26:H27"/>
    <mergeCell ref="G37:L37"/>
    <mergeCell ref="G34:H34"/>
    <mergeCell ref="E35:F35"/>
    <mergeCell ref="G35:L35"/>
    <mergeCell ref="E36:F36"/>
    <mergeCell ref="E38:F38"/>
    <mergeCell ref="G28:H28"/>
    <mergeCell ref="G29:H29"/>
    <mergeCell ref="G30:H30"/>
    <mergeCell ref="I28:J28"/>
    <mergeCell ref="I29:J29"/>
    <mergeCell ref="I30:J30"/>
    <mergeCell ref="G36:L36"/>
    <mergeCell ref="E37:F37"/>
  </mergeCells>
  <phoneticPr fontId="1"/>
  <dataValidations count="2">
    <dataValidation type="list" allowBlank="1" showInputMessage="1" showErrorMessage="1" sqref="F28:F34" xr:uid="{00000000-0002-0000-0200-000000000000}">
      <formula1>"①,②,③,④,⑤,　"</formula1>
    </dataValidation>
    <dataValidation type="list" allowBlank="1" showInputMessage="1" sqref="G20:J25" xr:uid="{00000000-0002-0000-0200-000001000000}">
      <formula1>$E$12</formula1>
    </dataValidation>
  </dataValidations>
  <pageMargins left="0.25" right="0.25"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56"/>
  <sheetViews>
    <sheetView showGridLines="0" tabSelected="1" view="pageBreakPreview" zoomScaleNormal="100" zoomScaleSheetLayoutView="100" workbookViewId="0">
      <selection activeCell="C9" sqref="C9:Q10"/>
    </sheetView>
  </sheetViews>
  <sheetFormatPr defaultColWidth="9" defaultRowHeight="18.75"/>
  <cols>
    <col min="1" max="3" width="4.5" style="5" customWidth="1"/>
    <col min="4" max="4" width="9" style="5"/>
    <col min="5" max="5" width="9" style="5" customWidth="1"/>
    <col min="6" max="10" width="9" style="5"/>
    <col min="11" max="13" width="4.5" style="5" customWidth="1"/>
    <col min="14" max="14" width="9" style="5" customWidth="1"/>
    <col min="15" max="18" width="4.5" style="5" customWidth="1"/>
    <col min="19" max="19" width="5.5" style="5" bestFit="1" customWidth="1"/>
    <col min="20" max="20" width="3.375" style="5" bestFit="1" customWidth="1"/>
    <col min="21" max="21" width="3.5" style="5" bestFit="1" customWidth="1"/>
    <col min="22" max="22" width="5.25" style="5" bestFit="1" customWidth="1"/>
    <col min="23" max="16384" width="9" style="5"/>
  </cols>
  <sheetData>
    <row r="2" spans="2:22" ht="25.5">
      <c r="B2" s="113"/>
      <c r="C2" s="113"/>
      <c r="D2" s="113"/>
      <c r="E2" s="113"/>
    </row>
    <row r="3" spans="2:22">
      <c r="B3" s="7"/>
      <c r="C3" s="7"/>
    </row>
    <row r="4" spans="2:22">
      <c r="B4" s="114" t="s">
        <v>5</v>
      </c>
      <c r="C4" s="114"/>
      <c r="D4" s="114"/>
      <c r="E4" s="114"/>
      <c r="F4" s="114"/>
      <c r="G4" s="114"/>
      <c r="H4" s="114"/>
      <c r="I4" s="114"/>
      <c r="J4" s="114"/>
      <c r="K4" s="114"/>
      <c r="L4" s="114"/>
      <c r="M4" s="114"/>
      <c r="N4" s="114"/>
      <c r="O4" s="114"/>
      <c r="P4" s="114"/>
      <c r="Q4" s="114"/>
    </row>
    <row r="5" spans="2:22">
      <c r="N5" s="258" t="s">
        <v>81</v>
      </c>
      <c r="O5" s="258"/>
      <c r="P5" s="258"/>
      <c r="Q5" s="258"/>
    </row>
    <row r="6" spans="2:22">
      <c r="B6" s="83" t="s">
        <v>38</v>
      </c>
      <c r="C6" s="84"/>
      <c r="D6" s="85"/>
      <c r="E6" s="138"/>
      <c r="F6" s="244"/>
      <c r="G6" s="244"/>
      <c r="H6" s="244"/>
      <c r="I6" s="244"/>
      <c r="J6" s="244"/>
      <c r="K6" s="244"/>
      <c r="L6" s="244"/>
      <c r="M6" s="244"/>
      <c r="N6" s="244"/>
      <c r="O6" s="244"/>
      <c r="P6" s="244"/>
      <c r="Q6" s="139"/>
      <c r="R6" s="9"/>
    </row>
    <row r="7" spans="2:22" ht="18.75" customHeight="1">
      <c r="B7" s="149" t="s">
        <v>82</v>
      </c>
      <c r="C7" s="81"/>
      <c r="D7" s="82"/>
      <c r="E7" s="138"/>
      <c r="F7" s="244"/>
      <c r="G7" s="244"/>
      <c r="H7" s="244"/>
      <c r="I7" s="244"/>
      <c r="J7" s="244"/>
      <c r="K7" s="244"/>
      <c r="L7" s="244"/>
      <c r="M7" s="244"/>
      <c r="N7" s="244"/>
      <c r="O7" s="244"/>
      <c r="P7" s="244"/>
      <c r="Q7" s="139"/>
      <c r="R7" s="11"/>
    </row>
    <row r="8" spans="2:22">
      <c r="B8" s="83" t="s">
        <v>39</v>
      </c>
      <c r="C8" s="84"/>
      <c r="D8" s="85"/>
      <c r="E8" s="259" t="s">
        <v>16</v>
      </c>
      <c r="F8" s="260"/>
      <c r="G8" s="260"/>
      <c r="H8" s="260"/>
      <c r="I8" s="260"/>
      <c r="J8" s="260"/>
      <c r="K8" s="260"/>
      <c r="L8" s="260"/>
      <c r="M8" s="260"/>
      <c r="N8" s="260"/>
      <c r="O8" s="260"/>
      <c r="P8" s="260"/>
      <c r="Q8" s="261"/>
      <c r="R8" s="32"/>
      <c r="T8" s="13"/>
      <c r="U8" s="13"/>
    </row>
    <row r="9" spans="2:22" ht="18.75" customHeight="1">
      <c r="B9" s="245" t="s">
        <v>40</v>
      </c>
      <c r="C9" s="279" t="s">
        <v>87</v>
      </c>
      <c r="D9" s="279"/>
      <c r="E9" s="279"/>
      <c r="F9" s="279"/>
      <c r="G9" s="279"/>
      <c r="H9" s="276" t="s">
        <v>88</v>
      </c>
      <c r="J9" s="277"/>
      <c r="K9" s="277"/>
      <c r="L9" s="277"/>
      <c r="M9" s="277"/>
      <c r="N9" s="277"/>
      <c r="O9" s="277"/>
      <c r="P9" s="277"/>
      <c r="Q9" s="278"/>
      <c r="R9" s="9"/>
    </row>
    <row r="10" spans="2:22" ht="18.75" customHeight="1">
      <c r="B10" s="246"/>
      <c r="C10" s="279" t="s">
        <v>86</v>
      </c>
      <c r="D10" s="279"/>
      <c r="E10" s="279"/>
      <c r="F10" s="279"/>
      <c r="G10" s="279"/>
      <c r="H10" s="276" t="s">
        <v>89</v>
      </c>
      <c r="I10" s="65"/>
      <c r="J10" s="65"/>
      <c r="K10" s="65"/>
      <c r="L10" s="65"/>
      <c r="M10" s="65"/>
      <c r="N10" s="65"/>
      <c r="O10" s="65"/>
      <c r="P10" s="65"/>
      <c r="Q10" s="64"/>
      <c r="R10" s="9"/>
    </row>
    <row r="11" spans="2:22" ht="60.75" customHeight="1">
      <c r="B11" s="246"/>
      <c r="C11" s="245" t="s">
        <v>90</v>
      </c>
      <c r="D11" s="256" t="s">
        <v>91</v>
      </c>
      <c r="E11" s="257"/>
      <c r="F11" s="248" t="s">
        <v>55</v>
      </c>
      <c r="G11" s="249"/>
      <c r="H11" s="256" t="s">
        <v>92</v>
      </c>
      <c r="I11" s="280"/>
      <c r="J11" s="280"/>
      <c r="K11" s="280"/>
      <c r="L11" s="262" t="s">
        <v>41</v>
      </c>
      <c r="M11" s="263"/>
      <c r="N11" s="263"/>
      <c r="O11" s="263"/>
      <c r="P11" s="263"/>
      <c r="Q11" s="264"/>
      <c r="R11" s="12"/>
      <c r="S11" s="83" t="s">
        <v>47</v>
      </c>
      <c r="T11" s="84"/>
      <c r="U11" s="84"/>
      <c r="V11" s="85"/>
    </row>
    <row r="12" spans="2:22">
      <c r="B12" s="246"/>
      <c r="C12" s="246"/>
      <c r="D12" s="140"/>
      <c r="E12" s="234"/>
      <c r="F12" s="238"/>
      <c r="G12" s="135"/>
      <c r="H12" s="95"/>
      <c r="I12" s="96"/>
      <c r="J12" s="96"/>
      <c r="K12" s="96"/>
      <c r="L12" s="33"/>
      <c r="M12" s="21" t="s">
        <v>43</v>
      </c>
      <c r="N12" s="18"/>
      <c r="O12" s="19" t="s">
        <v>44</v>
      </c>
      <c r="P12" s="18"/>
      <c r="Q12" s="22" t="s">
        <v>45</v>
      </c>
      <c r="R12" s="17"/>
      <c r="S12" s="26">
        <f>IF(P13&lt;P12,N13-N12-1,N13-N12)</f>
        <v>0</v>
      </c>
      <c r="T12" s="20" t="s">
        <v>44</v>
      </c>
      <c r="U12" s="20">
        <f>IF(P13&lt;P12,12+P13-P12,P13-P12)+IF(OR(P12=0,P13=0),0,1)</f>
        <v>0</v>
      </c>
      <c r="V12" s="22" t="s">
        <v>46</v>
      </c>
    </row>
    <row r="13" spans="2:22">
      <c r="B13" s="246"/>
      <c r="C13" s="246"/>
      <c r="D13" s="235"/>
      <c r="E13" s="236"/>
      <c r="F13" s="239"/>
      <c r="G13" s="240"/>
      <c r="H13" s="98"/>
      <c r="I13" s="99"/>
      <c r="J13" s="99"/>
      <c r="K13" s="99"/>
      <c r="L13" s="8" t="s">
        <v>42</v>
      </c>
      <c r="M13" s="14" t="s">
        <v>43</v>
      </c>
      <c r="N13" s="15"/>
      <c r="O13" s="16" t="s">
        <v>44</v>
      </c>
      <c r="P13" s="15"/>
      <c r="Q13" s="28" t="s">
        <v>45</v>
      </c>
      <c r="R13" s="14"/>
      <c r="S13" s="27"/>
      <c r="T13" s="17"/>
      <c r="U13" s="17"/>
      <c r="V13" s="28"/>
    </row>
    <row r="14" spans="2:22" ht="18.75" customHeight="1">
      <c r="B14" s="246"/>
      <c r="C14" s="246"/>
      <c r="D14" s="143"/>
      <c r="E14" s="237"/>
      <c r="F14" s="241"/>
      <c r="G14" s="137"/>
      <c r="H14" s="101"/>
      <c r="I14" s="102"/>
      <c r="J14" s="102"/>
      <c r="K14" s="102"/>
      <c r="L14" s="30" t="s">
        <v>51</v>
      </c>
      <c r="M14" s="23" t="str">
        <f>IF(IF(U12=12,S12+1,S12)=0,"",IF(U12=12,S12+1,S12))</f>
        <v/>
      </c>
      <c r="N14" s="23" t="s">
        <v>44</v>
      </c>
      <c r="O14" s="24">
        <f>IF(U12=12,"",U12)</f>
        <v>0</v>
      </c>
      <c r="P14" s="24" t="s">
        <v>48</v>
      </c>
      <c r="Q14" s="25"/>
      <c r="R14" s="17"/>
      <c r="S14" s="29"/>
      <c r="T14" s="24"/>
      <c r="U14" s="24"/>
      <c r="V14" s="25"/>
    </row>
    <row r="15" spans="2:22">
      <c r="B15" s="246"/>
      <c r="C15" s="246"/>
      <c r="D15" s="140"/>
      <c r="E15" s="234"/>
      <c r="F15" s="238"/>
      <c r="G15" s="135"/>
      <c r="H15" s="95"/>
      <c r="I15" s="96"/>
      <c r="J15" s="96"/>
      <c r="K15" s="96"/>
      <c r="L15" s="33"/>
      <c r="M15" s="21" t="s">
        <v>43</v>
      </c>
      <c r="N15" s="18"/>
      <c r="O15" s="19" t="s">
        <v>44</v>
      </c>
      <c r="P15" s="18"/>
      <c r="Q15" s="22" t="s">
        <v>49</v>
      </c>
      <c r="R15" s="17"/>
      <c r="S15" s="26">
        <f>IF(P16&lt;P15,N16-N15-1,N16-N15)</f>
        <v>0</v>
      </c>
      <c r="T15" s="20" t="s">
        <v>44</v>
      </c>
      <c r="U15" s="20">
        <f>IF(P16&lt;P15,12+P16-P15,P16-P15)+IF(OR(P15=0,P16=0),0,1)</f>
        <v>0</v>
      </c>
      <c r="V15" s="22" t="s">
        <v>46</v>
      </c>
    </row>
    <row r="16" spans="2:22">
      <c r="B16" s="246"/>
      <c r="C16" s="246"/>
      <c r="D16" s="235"/>
      <c r="E16" s="236"/>
      <c r="F16" s="239"/>
      <c r="G16" s="240"/>
      <c r="H16" s="98"/>
      <c r="I16" s="99"/>
      <c r="J16" s="99"/>
      <c r="K16" s="99"/>
      <c r="L16" s="8" t="s">
        <v>42</v>
      </c>
      <c r="M16" s="14" t="s">
        <v>43</v>
      </c>
      <c r="N16" s="15"/>
      <c r="O16" s="16" t="s">
        <v>44</v>
      </c>
      <c r="P16" s="15"/>
      <c r="Q16" s="28" t="s">
        <v>45</v>
      </c>
      <c r="R16" s="14"/>
      <c r="S16" s="27"/>
      <c r="T16" s="17"/>
      <c r="U16" s="17"/>
      <c r="V16" s="28"/>
    </row>
    <row r="17" spans="2:22">
      <c r="B17" s="246"/>
      <c r="C17" s="246"/>
      <c r="D17" s="143"/>
      <c r="E17" s="237"/>
      <c r="F17" s="241"/>
      <c r="G17" s="137"/>
      <c r="H17" s="101"/>
      <c r="I17" s="102"/>
      <c r="J17" s="102"/>
      <c r="K17" s="102"/>
      <c r="L17" s="30" t="s">
        <v>51</v>
      </c>
      <c r="M17" s="23" t="str">
        <f>IF(IF(U15=12,S15+1,S15)=0,"",IF(U15=12,S15+1,S15))</f>
        <v/>
      </c>
      <c r="N17" s="23" t="s">
        <v>44</v>
      </c>
      <c r="O17" s="24">
        <f>IF(U15=12,"",U15)</f>
        <v>0</v>
      </c>
      <c r="P17" s="24" t="s">
        <v>48</v>
      </c>
      <c r="Q17" s="25"/>
      <c r="R17" s="17"/>
      <c r="S17" s="29"/>
      <c r="T17" s="24"/>
      <c r="U17" s="24"/>
      <c r="V17" s="25"/>
    </row>
    <row r="18" spans="2:22">
      <c r="B18" s="246"/>
      <c r="C18" s="246"/>
      <c r="D18" s="140"/>
      <c r="E18" s="234"/>
      <c r="F18" s="238"/>
      <c r="G18" s="135"/>
      <c r="H18" s="95"/>
      <c r="I18" s="96"/>
      <c r="J18" s="96"/>
      <c r="K18" s="96"/>
      <c r="L18" s="33"/>
      <c r="M18" s="21" t="s">
        <v>43</v>
      </c>
      <c r="N18" s="18"/>
      <c r="O18" s="19" t="s">
        <v>44</v>
      </c>
      <c r="P18" s="18"/>
      <c r="Q18" s="22" t="s">
        <v>45</v>
      </c>
      <c r="R18" s="17"/>
      <c r="S18" s="26">
        <f>IF(P19&lt;P18,N19-N18-1,N19-N18)</f>
        <v>0</v>
      </c>
      <c r="T18" s="20" t="s">
        <v>44</v>
      </c>
      <c r="U18" s="20">
        <f>IF(P19&lt;P18,12+P19-P18,P19-P18)+IF(OR(P18=0,P19=0),0,1)</f>
        <v>0</v>
      </c>
      <c r="V18" s="22" t="s">
        <v>46</v>
      </c>
    </row>
    <row r="19" spans="2:22">
      <c r="B19" s="246"/>
      <c r="C19" s="246"/>
      <c r="D19" s="235"/>
      <c r="E19" s="236"/>
      <c r="F19" s="239"/>
      <c r="G19" s="240"/>
      <c r="H19" s="98"/>
      <c r="I19" s="99"/>
      <c r="J19" s="99"/>
      <c r="K19" s="99"/>
      <c r="L19" s="8" t="s">
        <v>42</v>
      </c>
      <c r="M19" s="14" t="s">
        <v>43</v>
      </c>
      <c r="N19" s="15"/>
      <c r="O19" s="16" t="s">
        <v>44</v>
      </c>
      <c r="P19" s="15"/>
      <c r="Q19" s="28" t="s">
        <v>45</v>
      </c>
      <c r="R19" s="14"/>
      <c r="S19" s="27"/>
      <c r="T19" s="17"/>
      <c r="U19" s="17"/>
      <c r="V19" s="28"/>
    </row>
    <row r="20" spans="2:22">
      <c r="B20" s="246"/>
      <c r="C20" s="246"/>
      <c r="D20" s="143"/>
      <c r="E20" s="237"/>
      <c r="F20" s="241"/>
      <c r="G20" s="137"/>
      <c r="H20" s="101"/>
      <c r="I20" s="102"/>
      <c r="J20" s="102"/>
      <c r="K20" s="102"/>
      <c r="L20" s="30" t="s">
        <v>51</v>
      </c>
      <c r="M20" s="23" t="str">
        <f>IF(IF(U18=12,S18+1,S18)=0,"",IF(U18=12,S18+1,S18))</f>
        <v/>
      </c>
      <c r="N20" s="23" t="s">
        <v>44</v>
      </c>
      <c r="O20" s="24">
        <f>IF(U18=12,"",U18)</f>
        <v>0</v>
      </c>
      <c r="P20" s="24" t="s">
        <v>48</v>
      </c>
      <c r="Q20" s="25"/>
      <c r="R20" s="17"/>
      <c r="S20" s="29"/>
      <c r="T20" s="24"/>
      <c r="U20" s="24"/>
      <c r="V20" s="25"/>
    </row>
    <row r="21" spans="2:22" ht="18.75" customHeight="1">
      <c r="B21" s="246"/>
      <c r="C21" s="246"/>
      <c r="D21" s="140"/>
      <c r="E21" s="234"/>
      <c r="F21" s="238"/>
      <c r="G21" s="135"/>
      <c r="H21" s="95"/>
      <c r="I21" s="96"/>
      <c r="J21" s="96"/>
      <c r="K21" s="96"/>
      <c r="L21" s="33"/>
      <c r="M21" s="21" t="s">
        <v>43</v>
      </c>
      <c r="N21" s="18"/>
      <c r="O21" s="19" t="s">
        <v>44</v>
      </c>
      <c r="P21" s="18"/>
      <c r="Q21" s="22" t="s">
        <v>45</v>
      </c>
      <c r="R21" s="17"/>
      <c r="S21" s="26">
        <f>IF(P22&lt;P21,N22-N21-1,N22-N21)</f>
        <v>0</v>
      </c>
      <c r="T21" s="20" t="s">
        <v>44</v>
      </c>
      <c r="U21" s="20">
        <f>IF(P22&lt;P21,12+P22-P21,P22-P21)+IF(OR(P21=0,P22=0),0,1)</f>
        <v>0</v>
      </c>
      <c r="V21" s="22" t="s">
        <v>46</v>
      </c>
    </row>
    <row r="22" spans="2:22" ht="18.75" customHeight="1">
      <c r="B22" s="246"/>
      <c r="C22" s="246"/>
      <c r="D22" s="235"/>
      <c r="E22" s="236"/>
      <c r="F22" s="239"/>
      <c r="G22" s="240"/>
      <c r="H22" s="98"/>
      <c r="I22" s="99"/>
      <c r="J22" s="99"/>
      <c r="K22" s="99"/>
      <c r="L22" s="8" t="s">
        <v>42</v>
      </c>
      <c r="M22" s="14" t="s">
        <v>43</v>
      </c>
      <c r="N22" s="15"/>
      <c r="O22" s="16" t="s">
        <v>44</v>
      </c>
      <c r="P22" s="15"/>
      <c r="Q22" s="28" t="s">
        <v>45</v>
      </c>
      <c r="R22" s="14"/>
      <c r="S22" s="27"/>
      <c r="T22" s="17"/>
      <c r="U22" s="17"/>
      <c r="V22" s="28"/>
    </row>
    <row r="23" spans="2:22">
      <c r="B23" s="246"/>
      <c r="C23" s="246"/>
      <c r="D23" s="143"/>
      <c r="E23" s="237"/>
      <c r="F23" s="241"/>
      <c r="G23" s="137"/>
      <c r="H23" s="101"/>
      <c r="I23" s="102"/>
      <c r="J23" s="102"/>
      <c r="K23" s="102"/>
      <c r="L23" s="30" t="s">
        <v>51</v>
      </c>
      <c r="M23" s="23" t="str">
        <f t="shared" ref="M23" si="0">IF(IF(U21=12,S21+1,S21)=0,"",IF(U21=12,S21+1,S21))</f>
        <v/>
      </c>
      <c r="N23" s="23" t="s">
        <v>44</v>
      </c>
      <c r="O23" s="24">
        <f t="shared" ref="O23" si="1">IF(U21=12,"",U21)</f>
        <v>0</v>
      </c>
      <c r="P23" s="24" t="s">
        <v>48</v>
      </c>
      <c r="Q23" s="25"/>
      <c r="R23" s="17"/>
      <c r="S23" s="29"/>
      <c r="T23" s="24"/>
      <c r="U23" s="24"/>
      <c r="V23" s="25"/>
    </row>
    <row r="24" spans="2:22" ht="18.75" customHeight="1">
      <c r="B24" s="246"/>
      <c r="C24" s="246"/>
      <c r="D24" s="140"/>
      <c r="E24" s="234"/>
      <c r="F24" s="238"/>
      <c r="G24" s="135"/>
      <c r="H24" s="122"/>
      <c r="I24" s="123"/>
      <c r="J24" s="123"/>
      <c r="K24" s="123"/>
      <c r="L24" s="33"/>
      <c r="M24" s="21" t="s">
        <v>43</v>
      </c>
      <c r="N24" s="18"/>
      <c r="O24" s="19" t="s">
        <v>44</v>
      </c>
      <c r="P24" s="18"/>
      <c r="Q24" s="22" t="s">
        <v>45</v>
      </c>
      <c r="R24" s="17"/>
      <c r="S24" s="26">
        <f>IF(P25&lt;P24,N25-N24-1,N25-N24)</f>
        <v>0</v>
      </c>
      <c r="T24" s="20" t="s">
        <v>44</v>
      </c>
      <c r="U24" s="20">
        <f>IF(P25&lt;P24,12+P25-P24,P25-P24)+IF(OR(P24=0,P25=0),0,1)</f>
        <v>0</v>
      </c>
      <c r="V24" s="22" t="s">
        <v>46</v>
      </c>
    </row>
    <row r="25" spans="2:22" ht="18.75" customHeight="1">
      <c r="B25" s="246"/>
      <c r="C25" s="246"/>
      <c r="D25" s="235"/>
      <c r="E25" s="236"/>
      <c r="F25" s="239"/>
      <c r="G25" s="240"/>
      <c r="H25" s="242"/>
      <c r="I25" s="243"/>
      <c r="J25" s="243"/>
      <c r="K25" s="243"/>
      <c r="L25" s="8" t="s">
        <v>42</v>
      </c>
      <c r="M25" s="14" t="s">
        <v>43</v>
      </c>
      <c r="N25" s="15"/>
      <c r="O25" s="16" t="s">
        <v>44</v>
      </c>
      <c r="P25" s="15"/>
      <c r="Q25" s="28" t="s">
        <v>45</v>
      </c>
      <c r="R25" s="14"/>
      <c r="S25" s="27"/>
      <c r="T25" s="17"/>
      <c r="U25" s="17"/>
      <c r="V25" s="28"/>
    </row>
    <row r="26" spans="2:22">
      <c r="B26" s="246"/>
      <c r="C26" s="246"/>
      <c r="D26" s="143"/>
      <c r="E26" s="237"/>
      <c r="F26" s="241"/>
      <c r="G26" s="137"/>
      <c r="H26" s="125"/>
      <c r="I26" s="126"/>
      <c r="J26" s="126"/>
      <c r="K26" s="126"/>
      <c r="L26" s="30" t="s">
        <v>51</v>
      </c>
      <c r="M26" s="23" t="str">
        <f t="shared" ref="M26" si="2">IF(IF(U24=12,S24+1,S24)=0,"",IF(U24=12,S24+1,S24))</f>
        <v/>
      </c>
      <c r="N26" s="23" t="s">
        <v>44</v>
      </c>
      <c r="O26" s="24">
        <f t="shared" ref="O26" si="3">IF(U24=12,"",U24)</f>
        <v>0</v>
      </c>
      <c r="P26" s="24" t="s">
        <v>48</v>
      </c>
      <c r="Q26" s="25"/>
      <c r="R26" s="17"/>
      <c r="S26" s="29"/>
      <c r="T26" s="24"/>
      <c r="U26" s="24"/>
      <c r="V26" s="25"/>
    </row>
    <row r="27" spans="2:22" ht="18.75" customHeight="1">
      <c r="B27" s="246"/>
      <c r="C27" s="246"/>
      <c r="D27" s="140"/>
      <c r="E27" s="234"/>
      <c r="F27" s="238"/>
      <c r="G27" s="135"/>
      <c r="H27" s="122"/>
      <c r="I27" s="123"/>
      <c r="J27" s="123"/>
      <c r="K27" s="123"/>
      <c r="L27" s="33"/>
      <c r="M27" s="21" t="s">
        <v>43</v>
      </c>
      <c r="N27" s="18"/>
      <c r="O27" s="19" t="s">
        <v>44</v>
      </c>
      <c r="P27" s="18"/>
      <c r="Q27" s="22" t="s">
        <v>45</v>
      </c>
      <c r="R27" s="17"/>
      <c r="S27" s="26">
        <f>IF(P28&lt;P27,N28-N27-1,N28-N27)</f>
        <v>0</v>
      </c>
      <c r="T27" s="20" t="s">
        <v>44</v>
      </c>
      <c r="U27" s="20">
        <f>IF(P28&lt;P27,12+P28-P27,P28-P27)+IF(OR(P27=0,P28=0),0,1)</f>
        <v>0</v>
      </c>
      <c r="V27" s="22" t="s">
        <v>46</v>
      </c>
    </row>
    <row r="28" spans="2:22" ht="18.75" customHeight="1">
      <c r="B28" s="246"/>
      <c r="C28" s="246"/>
      <c r="D28" s="235"/>
      <c r="E28" s="236"/>
      <c r="F28" s="239"/>
      <c r="G28" s="240"/>
      <c r="H28" s="242"/>
      <c r="I28" s="243"/>
      <c r="J28" s="243"/>
      <c r="K28" s="243"/>
      <c r="L28" s="8" t="s">
        <v>42</v>
      </c>
      <c r="M28" s="14" t="s">
        <v>43</v>
      </c>
      <c r="N28" s="15"/>
      <c r="O28" s="16" t="s">
        <v>44</v>
      </c>
      <c r="P28" s="15"/>
      <c r="Q28" s="28" t="s">
        <v>45</v>
      </c>
      <c r="R28" s="14"/>
      <c r="S28" s="27"/>
      <c r="T28" s="17"/>
      <c r="U28" s="17"/>
      <c r="V28" s="28"/>
    </row>
    <row r="29" spans="2:22">
      <c r="B29" s="246"/>
      <c r="C29" s="246"/>
      <c r="D29" s="143"/>
      <c r="E29" s="237"/>
      <c r="F29" s="241"/>
      <c r="G29" s="137"/>
      <c r="H29" s="125"/>
      <c r="I29" s="126"/>
      <c r="J29" s="126"/>
      <c r="K29" s="126"/>
      <c r="L29" s="30" t="s">
        <v>51</v>
      </c>
      <c r="M29" s="23" t="str">
        <f t="shared" ref="M29" si="4">IF(IF(U27=12,S27+1,S27)=0,"",IF(U27=12,S27+1,S27))</f>
        <v/>
      </c>
      <c r="N29" s="23" t="s">
        <v>44</v>
      </c>
      <c r="O29" s="24">
        <f t="shared" ref="O29" si="5">IF(U27=12,"",U27)</f>
        <v>0</v>
      </c>
      <c r="P29" s="24" t="s">
        <v>48</v>
      </c>
      <c r="Q29" s="25"/>
      <c r="R29" s="17"/>
      <c r="S29" s="29"/>
      <c r="T29" s="24"/>
      <c r="U29" s="24"/>
      <c r="V29" s="25"/>
    </row>
    <row r="30" spans="2:22" ht="18.75" customHeight="1">
      <c r="B30" s="246"/>
      <c r="C30" s="246"/>
      <c r="D30" s="140"/>
      <c r="E30" s="234"/>
      <c r="F30" s="238"/>
      <c r="G30" s="135"/>
      <c r="H30" s="122"/>
      <c r="I30" s="123"/>
      <c r="J30" s="123"/>
      <c r="K30" s="123"/>
      <c r="L30" s="33"/>
      <c r="M30" s="21" t="s">
        <v>43</v>
      </c>
      <c r="N30" s="18"/>
      <c r="O30" s="19" t="s">
        <v>44</v>
      </c>
      <c r="P30" s="18"/>
      <c r="Q30" s="22" t="s">
        <v>45</v>
      </c>
      <c r="R30" s="17"/>
      <c r="S30" s="26">
        <f>IF(P31&lt;P30,N31-N30-1,N31-N30)</f>
        <v>0</v>
      </c>
      <c r="T30" s="20" t="s">
        <v>44</v>
      </c>
      <c r="U30" s="20">
        <f>IF(P31&lt;P30,12+P31-P30,P31-P30)+IF(OR(P30=0,P31=0),0,1)</f>
        <v>0</v>
      </c>
      <c r="V30" s="22" t="s">
        <v>46</v>
      </c>
    </row>
    <row r="31" spans="2:22" ht="18.75" customHeight="1">
      <c r="B31" s="246"/>
      <c r="C31" s="246"/>
      <c r="D31" s="235"/>
      <c r="E31" s="236"/>
      <c r="F31" s="239"/>
      <c r="G31" s="240"/>
      <c r="H31" s="242"/>
      <c r="I31" s="243"/>
      <c r="J31" s="243"/>
      <c r="K31" s="243"/>
      <c r="L31" s="8" t="s">
        <v>42</v>
      </c>
      <c r="M31" s="14" t="s">
        <v>43</v>
      </c>
      <c r="N31" s="15"/>
      <c r="O31" s="16" t="s">
        <v>44</v>
      </c>
      <c r="P31" s="15"/>
      <c r="Q31" s="28" t="s">
        <v>45</v>
      </c>
      <c r="R31" s="14"/>
      <c r="S31" s="27"/>
      <c r="T31" s="17"/>
      <c r="U31" s="17"/>
      <c r="V31" s="28"/>
    </row>
    <row r="32" spans="2:22">
      <c r="B32" s="246"/>
      <c r="C32" s="246"/>
      <c r="D32" s="143"/>
      <c r="E32" s="237"/>
      <c r="F32" s="241"/>
      <c r="G32" s="137"/>
      <c r="H32" s="125"/>
      <c r="I32" s="126"/>
      <c r="J32" s="126"/>
      <c r="K32" s="126"/>
      <c r="L32" s="30" t="s">
        <v>51</v>
      </c>
      <c r="M32" s="23" t="str">
        <f t="shared" ref="M32" si="6">IF(IF(U30=12,S30+1,S30)=0,"",IF(U30=12,S30+1,S30))</f>
        <v/>
      </c>
      <c r="N32" s="23" t="s">
        <v>44</v>
      </c>
      <c r="O32" s="24">
        <f t="shared" ref="O32" si="7">IF(U30=12,"",U30)</f>
        <v>0</v>
      </c>
      <c r="P32" s="24" t="s">
        <v>48</v>
      </c>
      <c r="Q32" s="25"/>
      <c r="R32" s="17"/>
      <c r="S32" s="29"/>
      <c r="T32" s="24"/>
      <c r="U32" s="24"/>
      <c r="V32" s="25"/>
    </row>
    <row r="33" spans="2:22" ht="18.75" customHeight="1">
      <c r="B33" s="246"/>
      <c r="C33" s="246"/>
      <c r="D33" s="140"/>
      <c r="E33" s="234"/>
      <c r="F33" s="238"/>
      <c r="G33" s="135"/>
      <c r="H33" s="122"/>
      <c r="I33" s="123"/>
      <c r="J33" s="123"/>
      <c r="K33" s="123"/>
      <c r="L33" s="33"/>
      <c r="M33" s="21" t="s">
        <v>43</v>
      </c>
      <c r="N33" s="18"/>
      <c r="O33" s="19" t="s">
        <v>44</v>
      </c>
      <c r="P33" s="18"/>
      <c r="Q33" s="22" t="s">
        <v>45</v>
      </c>
      <c r="R33" s="17"/>
      <c r="S33" s="26">
        <f>IF(P34&lt;P33,N34-N33-1,N34-N33)</f>
        <v>0</v>
      </c>
      <c r="T33" s="20" t="s">
        <v>44</v>
      </c>
      <c r="U33" s="20">
        <f>IF(P34&lt;P33,12+P34-P33,P34-P33)+IF(OR(P33=0,P34=0),0,1)</f>
        <v>0</v>
      </c>
      <c r="V33" s="22" t="s">
        <v>46</v>
      </c>
    </row>
    <row r="34" spans="2:22" ht="18.75" customHeight="1">
      <c r="B34" s="246"/>
      <c r="C34" s="246"/>
      <c r="D34" s="235"/>
      <c r="E34" s="236"/>
      <c r="F34" s="239"/>
      <c r="G34" s="240"/>
      <c r="H34" s="242"/>
      <c r="I34" s="243"/>
      <c r="J34" s="243"/>
      <c r="K34" s="243"/>
      <c r="L34" s="8" t="s">
        <v>42</v>
      </c>
      <c r="M34" s="14" t="s">
        <v>43</v>
      </c>
      <c r="N34" s="15"/>
      <c r="O34" s="16" t="s">
        <v>44</v>
      </c>
      <c r="P34" s="15"/>
      <c r="Q34" s="28" t="s">
        <v>45</v>
      </c>
      <c r="R34" s="14"/>
      <c r="S34" s="27"/>
      <c r="T34" s="17"/>
      <c r="U34" s="17"/>
      <c r="V34" s="28"/>
    </row>
    <row r="35" spans="2:22">
      <c r="B35" s="246"/>
      <c r="C35" s="246"/>
      <c r="D35" s="143"/>
      <c r="E35" s="237"/>
      <c r="F35" s="241"/>
      <c r="G35" s="137"/>
      <c r="H35" s="125"/>
      <c r="I35" s="126"/>
      <c r="J35" s="126"/>
      <c r="K35" s="126"/>
      <c r="L35" s="30" t="s">
        <v>51</v>
      </c>
      <c r="M35" s="23" t="str">
        <f>IF(IF(U33=12,S33+1,S33)=0,"",IF(U33=12,S33+1,S33))</f>
        <v/>
      </c>
      <c r="N35" s="23" t="s">
        <v>44</v>
      </c>
      <c r="O35" s="24">
        <f t="shared" ref="O35" si="8">IF(U33=12,"",U33)</f>
        <v>0</v>
      </c>
      <c r="P35" s="24" t="s">
        <v>48</v>
      </c>
      <c r="Q35" s="25"/>
      <c r="R35" s="17"/>
      <c r="S35" s="29"/>
      <c r="T35" s="24"/>
      <c r="U35" s="24"/>
      <c r="V35" s="25"/>
    </row>
    <row r="36" spans="2:22" ht="18.75" customHeight="1">
      <c r="B36" s="246"/>
      <c r="C36" s="246"/>
      <c r="D36" s="140"/>
      <c r="E36" s="234"/>
      <c r="F36" s="238"/>
      <c r="G36" s="135"/>
      <c r="H36" s="122"/>
      <c r="I36" s="123"/>
      <c r="J36" s="123"/>
      <c r="K36" s="123"/>
      <c r="L36" s="33"/>
      <c r="M36" s="21" t="s">
        <v>43</v>
      </c>
      <c r="N36" s="18"/>
      <c r="O36" s="19" t="s">
        <v>44</v>
      </c>
      <c r="P36" s="18"/>
      <c r="Q36" s="22" t="s">
        <v>45</v>
      </c>
      <c r="R36" s="17"/>
      <c r="S36" s="26">
        <f>IF(P37&lt;P36,N37-N36-1,N37-N36)</f>
        <v>0</v>
      </c>
      <c r="T36" s="20" t="s">
        <v>44</v>
      </c>
      <c r="U36" s="20">
        <f>IF(P37&lt;P36,12+P37-P36,P37-P36)+IF(OR(P36=0,P37=0),0,1)</f>
        <v>0</v>
      </c>
      <c r="V36" s="22" t="s">
        <v>46</v>
      </c>
    </row>
    <row r="37" spans="2:22" ht="18.75" customHeight="1">
      <c r="B37" s="246"/>
      <c r="C37" s="246"/>
      <c r="D37" s="235"/>
      <c r="E37" s="236"/>
      <c r="F37" s="239"/>
      <c r="G37" s="240"/>
      <c r="H37" s="242"/>
      <c r="I37" s="243"/>
      <c r="J37" s="243"/>
      <c r="K37" s="243"/>
      <c r="L37" s="8" t="s">
        <v>42</v>
      </c>
      <c r="M37" s="14" t="s">
        <v>43</v>
      </c>
      <c r="N37" s="15"/>
      <c r="O37" s="16" t="s">
        <v>44</v>
      </c>
      <c r="P37" s="15"/>
      <c r="Q37" s="28" t="s">
        <v>45</v>
      </c>
      <c r="R37" s="14"/>
      <c r="S37" s="27"/>
      <c r="T37" s="17"/>
      <c r="U37" s="17"/>
      <c r="V37" s="28"/>
    </row>
    <row r="38" spans="2:22">
      <c r="B38" s="246"/>
      <c r="C38" s="246"/>
      <c r="D38" s="143"/>
      <c r="E38" s="237"/>
      <c r="F38" s="241"/>
      <c r="G38" s="137"/>
      <c r="H38" s="125"/>
      <c r="I38" s="126"/>
      <c r="J38" s="126"/>
      <c r="K38" s="126"/>
      <c r="L38" s="30" t="s">
        <v>51</v>
      </c>
      <c r="M38" s="23" t="str">
        <f t="shared" ref="M38" si="9">IF(IF(U36=12,S36+1,S36)=0,"",IF(U36=12,S36+1,S36))</f>
        <v/>
      </c>
      <c r="N38" s="23" t="s">
        <v>44</v>
      </c>
      <c r="O38" s="24">
        <f t="shared" ref="O38" si="10">IF(U36=12,"",U36)</f>
        <v>0</v>
      </c>
      <c r="P38" s="24" t="s">
        <v>48</v>
      </c>
      <c r="Q38" s="25"/>
      <c r="R38" s="17"/>
      <c r="S38" s="29"/>
      <c r="T38" s="24"/>
      <c r="U38" s="24"/>
      <c r="V38" s="25"/>
    </row>
    <row r="39" spans="2:22" ht="18.75" customHeight="1">
      <c r="B39" s="246"/>
      <c r="C39" s="246"/>
      <c r="D39" s="140"/>
      <c r="E39" s="234"/>
      <c r="F39" s="238"/>
      <c r="G39" s="135"/>
      <c r="H39" s="122"/>
      <c r="I39" s="123"/>
      <c r="J39" s="123"/>
      <c r="K39" s="123"/>
      <c r="L39" s="33"/>
      <c r="M39" s="21" t="s">
        <v>43</v>
      </c>
      <c r="N39" s="18"/>
      <c r="O39" s="19" t="s">
        <v>44</v>
      </c>
      <c r="P39" s="18"/>
      <c r="Q39" s="22" t="s">
        <v>45</v>
      </c>
      <c r="R39" s="17"/>
      <c r="S39" s="26">
        <f>IF(P40&lt;P39,N40-N39-1,N40-N39)</f>
        <v>0</v>
      </c>
      <c r="T39" s="20" t="s">
        <v>44</v>
      </c>
      <c r="U39" s="20">
        <f>IF(P40&lt;P39,12+P40-P39,P40-P39)+IF(OR(P39=0,P40=0),0,1)</f>
        <v>0</v>
      </c>
      <c r="V39" s="22" t="s">
        <v>46</v>
      </c>
    </row>
    <row r="40" spans="2:22" ht="18.75" customHeight="1">
      <c r="B40" s="246"/>
      <c r="C40" s="246"/>
      <c r="D40" s="235"/>
      <c r="E40" s="236"/>
      <c r="F40" s="239"/>
      <c r="G40" s="240"/>
      <c r="H40" s="242"/>
      <c r="I40" s="243"/>
      <c r="J40" s="243"/>
      <c r="K40" s="243"/>
      <c r="L40" s="8" t="s">
        <v>42</v>
      </c>
      <c r="M40" s="14" t="s">
        <v>43</v>
      </c>
      <c r="N40" s="15"/>
      <c r="O40" s="16" t="s">
        <v>44</v>
      </c>
      <c r="P40" s="15"/>
      <c r="Q40" s="28" t="s">
        <v>45</v>
      </c>
      <c r="R40" s="14"/>
      <c r="S40" s="27"/>
      <c r="T40" s="17"/>
      <c r="U40" s="17"/>
      <c r="V40" s="28"/>
    </row>
    <row r="41" spans="2:22">
      <c r="B41" s="246"/>
      <c r="C41" s="246"/>
      <c r="D41" s="143"/>
      <c r="E41" s="237"/>
      <c r="F41" s="241"/>
      <c r="G41" s="137"/>
      <c r="H41" s="125"/>
      <c r="I41" s="126"/>
      <c r="J41" s="126"/>
      <c r="K41" s="126"/>
      <c r="L41" s="30" t="s">
        <v>51</v>
      </c>
      <c r="M41" s="23" t="str">
        <f>IF(IF(U39=12,S39+1,S39)=0,"",IF(U39=12,S39+1,S39))</f>
        <v/>
      </c>
      <c r="N41" s="23" t="s">
        <v>44</v>
      </c>
      <c r="O41" s="24">
        <f>IF(U39=12,"",U39)</f>
        <v>0</v>
      </c>
      <c r="P41" s="24" t="s">
        <v>48</v>
      </c>
      <c r="Q41" s="25"/>
      <c r="R41" s="17"/>
      <c r="S41" s="29"/>
      <c r="T41" s="24"/>
      <c r="U41" s="24"/>
      <c r="V41" s="25"/>
    </row>
    <row r="42" spans="2:22" ht="18.75" customHeight="1">
      <c r="B42" s="246"/>
      <c r="C42" s="246"/>
      <c r="D42" s="134" t="s">
        <v>50</v>
      </c>
      <c r="E42" s="159"/>
      <c r="F42" s="159"/>
      <c r="G42" s="159"/>
      <c r="H42" s="159"/>
      <c r="I42" s="159"/>
      <c r="J42" s="159"/>
      <c r="K42" s="159"/>
      <c r="L42" s="265">
        <f>SUM(S12:S41)-S43+ROUNDDOWN((SUM(U12:U41)-U43)/12,0)</f>
        <v>0</v>
      </c>
      <c r="M42" s="267" t="s">
        <v>44</v>
      </c>
      <c r="N42" s="269" t="str">
        <f>IF((SUM(U13:U41)-U43)-12*ROUNDDOWN((SUM(U12:U41)-U43)/12,0)=0,"",(SUM(U12:U41)-U43)-12*ROUNDDOWN((SUM(U12:U41)-U43)/12,0))</f>
        <v/>
      </c>
      <c r="O42" s="250" t="s">
        <v>46</v>
      </c>
      <c r="P42" s="250"/>
      <c r="Q42" s="251"/>
      <c r="R42" s="31"/>
      <c r="S42" s="26"/>
      <c r="T42" s="20"/>
      <c r="U42" s="20"/>
      <c r="V42" s="22"/>
    </row>
    <row r="43" spans="2:22">
      <c r="B43" s="247"/>
      <c r="C43" s="247"/>
      <c r="D43" s="136"/>
      <c r="E43" s="160"/>
      <c r="F43" s="160"/>
      <c r="G43" s="160"/>
      <c r="H43" s="160"/>
      <c r="I43" s="160"/>
      <c r="J43" s="160"/>
      <c r="K43" s="160"/>
      <c r="L43" s="266"/>
      <c r="M43" s="268"/>
      <c r="N43" s="270"/>
      <c r="O43" s="252"/>
      <c r="P43" s="252"/>
      <c r="Q43" s="253"/>
      <c r="R43" s="31"/>
      <c r="S43" s="29"/>
      <c r="T43" s="24" t="s">
        <v>44</v>
      </c>
      <c r="U43" s="24"/>
      <c r="V43" s="25" t="s">
        <v>46</v>
      </c>
    </row>
    <row r="44" spans="2:22">
      <c r="B44"/>
      <c r="C44"/>
      <c r="D44"/>
      <c r="E44"/>
      <c r="F44"/>
      <c r="G44"/>
      <c r="H44"/>
      <c r="I44"/>
      <c r="J44"/>
      <c r="K44"/>
      <c r="L44"/>
    </row>
    <row r="45" spans="2:22">
      <c r="B45"/>
      <c r="C45"/>
      <c r="D45"/>
      <c r="E45"/>
      <c r="F45"/>
      <c r="G45"/>
      <c r="H45"/>
      <c r="I45"/>
      <c r="J45"/>
      <c r="K45"/>
      <c r="L45" s="6" t="str">
        <f>IF(L42&lt;3,"↑３年以上の経験を有していないため実習演習担当教員には該当しません。","")</f>
        <v>↑３年以上の経験を有していないため実習演習担当教員には該当しません。</v>
      </c>
    </row>
    <row r="46" spans="2:22">
      <c r="B46"/>
      <c r="C46"/>
      <c r="D46"/>
      <c r="E46"/>
      <c r="F46"/>
      <c r="G46"/>
      <c r="H46"/>
      <c r="I46"/>
      <c r="J46"/>
      <c r="K46"/>
      <c r="L46"/>
    </row>
    <row r="47" spans="2:22">
      <c r="B47"/>
      <c r="C47"/>
      <c r="D47"/>
      <c r="E47"/>
      <c r="F47"/>
      <c r="G47"/>
      <c r="H47"/>
      <c r="I47"/>
      <c r="J47"/>
      <c r="K47"/>
      <c r="L47"/>
    </row>
    <row r="48" spans="2:22">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2" spans="2:12">
      <c r="B52"/>
      <c r="C52"/>
      <c r="D52"/>
      <c r="E52"/>
      <c r="F52"/>
      <c r="G52"/>
      <c r="H52"/>
      <c r="I52"/>
      <c r="J52"/>
      <c r="K52"/>
      <c r="L52"/>
    </row>
    <row r="53" spans="2:12">
      <c r="B53"/>
      <c r="C53"/>
      <c r="D53"/>
      <c r="E53"/>
      <c r="F53"/>
      <c r="G53"/>
      <c r="H53"/>
      <c r="I53"/>
      <c r="J53"/>
      <c r="K53"/>
      <c r="L53"/>
    </row>
    <row r="54" spans="2:12">
      <c r="B54"/>
      <c r="C54"/>
      <c r="D54"/>
      <c r="E54"/>
      <c r="F54"/>
      <c r="G54"/>
      <c r="H54"/>
      <c r="I54"/>
      <c r="J54"/>
      <c r="K54"/>
      <c r="L54"/>
    </row>
    <row r="55" spans="2:12" ht="37.5" customHeight="1">
      <c r="B55"/>
      <c r="C55"/>
      <c r="D55"/>
      <c r="E55"/>
      <c r="F55"/>
      <c r="G55"/>
      <c r="H55"/>
      <c r="I55"/>
      <c r="J55"/>
      <c r="K55"/>
      <c r="L55"/>
    </row>
    <row r="56" spans="2:12">
      <c r="B56"/>
      <c r="C56"/>
      <c r="D56"/>
      <c r="E56"/>
      <c r="F56"/>
      <c r="G56"/>
      <c r="H56"/>
      <c r="I56"/>
      <c r="J56"/>
      <c r="K56"/>
      <c r="L56"/>
    </row>
  </sheetData>
  <mergeCells count="53">
    <mergeCell ref="C9:G9"/>
    <mergeCell ref="C10:G10"/>
    <mergeCell ref="B8:D8"/>
    <mergeCell ref="E8:Q8"/>
    <mergeCell ref="B9:B43"/>
    <mergeCell ref="D42:K43"/>
    <mergeCell ref="L11:Q11"/>
    <mergeCell ref="L42:L43"/>
    <mergeCell ref="M42:M43"/>
    <mergeCell ref="N42:N43"/>
    <mergeCell ref="F21:G23"/>
    <mergeCell ref="H12:K14"/>
    <mergeCell ref="H15:K17"/>
    <mergeCell ref="D39:E41"/>
    <mergeCell ref="F39:G41"/>
    <mergeCell ref="H39:K41"/>
    <mergeCell ref="D24:E26"/>
    <mergeCell ref="B2:E2"/>
    <mergeCell ref="B6:D6"/>
    <mergeCell ref="B7:D7"/>
    <mergeCell ref="B4:Q4"/>
    <mergeCell ref="N5:Q5"/>
    <mergeCell ref="E6:Q6"/>
    <mergeCell ref="E7:Q7"/>
    <mergeCell ref="S11:V11"/>
    <mergeCell ref="C11:C43"/>
    <mergeCell ref="F12:G14"/>
    <mergeCell ref="F15:G17"/>
    <mergeCell ref="F18:G20"/>
    <mergeCell ref="F11:G11"/>
    <mergeCell ref="H18:K20"/>
    <mergeCell ref="H21:K23"/>
    <mergeCell ref="D12:E14"/>
    <mergeCell ref="D15:E17"/>
    <mergeCell ref="O42:Q43"/>
    <mergeCell ref="D18:E20"/>
    <mergeCell ref="D21:E23"/>
    <mergeCell ref="H11:K11"/>
    <mergeCell ref="D11:E11"/>
    <mergeCell ref="D30:E32"/>
    <mergeCell ref="F30:G32"/>
    <mergeCell ref="H30:K32"/>
    <mergeCell ref="F24:G26"/>
    <mergeCell ref="H24:K26"/>
    <mergeCell ref="D27:E29"/>
    <mergeCell ref="F27:G29"/>
    <mergeCell ref="H27:K29"/>
    <mergeCell ref="D36:E38"/>
    <mergeCell ref="F36:G38"/>
    <mergeCell ref="H36:K38"/>
    <mergeCell ref="D33:E35"/>
    <mergeCell ref="F33:G35"/>
    <mergeCell ref="H33:K35"/>
  </mergeCells>
  <phoneticPr fontId="1"/>
  <dataValidations count="3">
    <dataValidation type="list" allowBlank="1" showInputMessage="1" sqref="F12:F13 F15:F16 F18:F19 F21:F22 F39:F40 F24:F25 F27:F28 F33:F34 F30:F31 F36:F37" xr:uid="{00000000-0002-0000-0300-000002000000}">
      <formula1>"教授,准教授,講師,助教"</formula1>
    </dataValidation>
    <dataValidation type="list" allowBlank="1" showInputMessage="1" sqref="H10" xr:uid="{00000000-0002-0000-0300-000001000000}">
      <formula1>"１．修了（修了日：○年○月○日）,２．未修了"</formula1>
    </dataValidation>
    <dataValidation type="list" allowBlank="1" showInputMessage="1" sqref="H9" xr:uid="{68D32F0F-CE1C-4DB8-9377-63B072FCB3C1}">
      <formula1>"１．有（登録日：○年○月○日）,２．無"</formula1>
    </dataValidation>
  </dataValidations>
  <pageMargins left="0.25" right="0.25"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V56"/>
  <sheetViews>
    <sheetView showGridLines="0" view="pageBreakPreview" zoomScaleNormal="100" zoomScaleSheetLayoutView="100" workbookViewId="0">
      <selection activeCell="F30" sqref="F30:G32"/>
    </sheetView>
  </sheetViews>
  <sheetFormatPr defaultColWidth="9" defaultRowHeight="18.75"/>
  <cols>
    <col min="1" max="3" width="4.5" style="5" customWidth="1"/>
    <col min="4" max="4" width="9" style="5"/>
    <col min="5" max="5" width="9" style="5" customWidth="1"/>
    <col min="6" max="10" width="9" style="5"/>
    <col min="11" max="13" width="4.5" style="5" customWidth="1"/>
    <col min="14" max="14" width="9" style="5" customWidth="1"/>
    <col min="15" max="18" width="4.5" style="5" customWidth="1"/>
    <col min="19" max="19" width="5.5" style="5" bestFit="1" customWidth="1"/>
    <col min="20" max="20" width="3.375" style="5" bestFit="1" customWidth="1"/>
    <col min="21" max="21" width="3.5" style="5" bestFit="1" customWidth="1"/>
    <col min="22" max="22" width="5.25" style="5" bestFit="1" customWidth="1"/>
    <col min="23" max="16384" width="9" style="5"/>
  </cols>
  <sheetData>
    <row r="2" spans="2:22" ht="25.5">
      <c r="B2" s="113"/>
      <c r="C2" s="113"/>
      <c r="D2" s="113"/>
      <c r="E2" s="113"/>
    </row>
    <row r="3" spans="2:22">
      <c r="B3" s="7"/>
      <c r="C3" s="7"/>
    </row>
    <row r="4" spans="2:22">
      <c r="B4" s="114" t="s">
        <v>6</v>
      </c>
      <c r="C4" s="114"/>
      <c r="D4" s="114"/>
      <c r="E4" s="114"/>
      <c r="F4" s="114"/>
      <c r="G4" s="114"/>
      <c r="H4" s="114"/>
      <c r="I4" s="114"/>
      <c r="J4" s="114"/>
      <c r="K4" s="114"/>
      <c r="L4" s="114"/>
      <c r="M4" s="114"/>
      <c r="N4" s="114"/>
      <c r="O4" s="114"/>
      <c r="P4" s="114"/>
      <c r="Q4" s="114"/>
    </row>
    <row r="5" spans="2:22">
      <c r="M5" s="258" t="s">
        <v>83</v>
      </c>
      <c r="N5" s="258"/>
      <c r="O5" s="258"/>
      <c r="P5" s="258"/>
      <c r="Q5" s="258"/>
    </row>
    <row r="6" spans="2:22">
      <c r="B6" s="83" t="s">
        <v>65</v>
      </c>
      <c r="C6" s="84"/>
      <c r="D6" s="85"/>
      <c r="E6" s="138"/>
      <c r="F6" s="244"/>
      <c r="G6" s="244"/>
      <c r="H6" s="244"/>
      <c r="I6" s="244"/>
      <c r="J6" s="244"/>
      <c r="K6" s="244"/>
      <c r="L6" s="244"/>
      <c r="M6" s="244"/>
      <c r="N6" s="244"/>
      <c r="O6" s="244"/>
      <c r="P6" s="244"/>
      <c r="Q6" s="139"/>
      <c r="R6" s="9"/>
    </row>
    <row r="7" spans="2:22" ht="18.75" customHeight="1">
      <c r="B7" s="149" t="s">
        <v>82</v>
      </c>
      <c r="C7" s="81"/>
      <c r="D7" s="82"/>
      <c r="E7" s="138"/>
      <c r="F7" s="244"/>
      <c r="G7" s="244"/>
      <c r="H7" s="244"/>
      <c r="I7" s="244"/>
      <c r="J7" s="244"/>
      <c r="K7" s="244"/>
      <c r="L7" s="244"/>
      <c r="M7" s="244"/>
      <c r="N7" s="244"/>
      <c r="O7" s="244"/>
      <c r="P7" s="244"/>
      <c r="Q7" s="139"/>
      <c r="R7" s="11"/>
    </row>
    <row r="8" spans="2:22">
      <c r="B8" s="83" t="s">
        <v>39</v>
      </c>
      <c r="C8" s="84"/>
      <c r="D8" s="85"/>
      <c r="E8" s="259" t="s">
        <v>16</v>
      </c>
      <c r="F8" s="260"/>
      <c r="G8" s="260"/>
      <c r="H8" s="260"/>
      <c r="I8" s="260"/>
      <c r="J8" s="260"/>
      <c r="K8" s="260"/>
      <c r="L8" s="260"/>
      <c r="M8" s="260"/>
      <c r="N8" s="260"/>
      <c r="O8" s="260"/>
      <c r="P8" s="260"/>
      <c r="Q8" s="261"/>
      <c r="R8" s="32"/>
      <c r="T8" s="13"/>
      <c r="U8" s="13"/>
    </row>
    <row r="9" spans="2:22" ht="18.75" customHeight="1">
      <c r="B9" s="245" t="s">
        <v>52</v>
      </c>
      <c r="C9" s="279" t="s">
        <v>87</v>
      </c>
      <c r="D9" s="279"/>
      <c r="E9" s="279"/>
      <c r="F9" s="279"/>
      <c r="G9" s="279"/>
      <c r="H9" s="276" t="s">
        <v>93</v>
      </c>
      <c r="J9" s="277"/>
      <c r="K9" s="277"/>
      <c r="L9" s="277"/>
      <c r="M9" s="277"/>
      <c r="N9" s="277"/>
      <c r="O9" s="277"/>
      <c r="P9" s="277"/>
      <c r="Q9" s="278"/>
      <c r="R9" s="9"/>
    </row>
    <row r="10" spans="2:22" ht="18.75" customHeight="1">
      <c r="B10" s="246"/>
      <c r="C10" s="279" t="s">
        <v>94</v>
      </c>
      <c r="D10" s="279"/>
      <c r="E10" s="279"/>
      <c r="F10" s="279"/>
      <c r="G10" s="279"/>
      <c r="H10" s="276" t="s">
        <v>89</v>
      </c>
      <c r="I10" s="65"/>
      <c r="J10" s="65"/>
      <c r="K10" s="65"/>
      <c r="L10" s="65"/>
      <c r="M10" s="65"/>
      <c r="N10" s="65"/>
      <c r="O10" s="65"/>
      <c r="P10" s="65"/>
      <c r="Q10" s="64"/>
      <c r="R10" s="9"/>
    </row>
    <row r="11" spans="2:22" ht="60.75" customHeight="1">
      <c r="B11" s="246"/>
      <c r="C11" s="245" t="s">
        <v>53</v>
      </c>
      <c r="D11" s="256" t="s">
        <v>54</v>
      </c>
      <c r="E11" s="257"/>
      <c r="F11" s="248" t="s">
        <v>55</v>
      </c>
      <c r="G11" s="249"/>
      <c r="H11" s="254" t="s">
        <v>56</v>
      </c>
      <c r="I11" s="255"/>
      <c r="J11" s="255"/>
      <c r="K11" s="255"/>
      <c r="L11" s="262" t="s">
        <v>41</v>
      </c>
      <c r="M11" s="263"/>
      <c r="N11" s="263"/>
      <c r="O11" s="263"/>
      <c r="P11" s="263"/>
      <c r="Q11" s="264"/>
      <c r="R11" s="12"/>
      <c r="S11" s="83" t="s">
        <v>47</v>
      </c>
      <c r="T11" s="84"/>
      <c r="U11" s="84"/>
      <c r="V11" s="85"/>
    </row>
    <row r="12" spans="2:22">
      <c r="B12" s="246"/>
      <c r="C12" s="246"/>
      <c r="D12" s="140"/>
      <c r="E12" s="234"/>
      <c r="F12" s="271"/>
      <c r="G12" s="272"/>
      <c r="H12" s="95"/>
      <c r="I12" s="96"/>
      <c r="J12" s="96"/>
      <c r="K12" s="96"/>
      <c r="L12" s="33"/>
      <c r="M12" s="21" t="s">
        <v>43</v>
      </c>
      <c r="N12" s="18"/>
      <c r="O12" s="19" t="s">
        <v>44</v>
      </c>
      <c r="P12" s="18"/>
      <c r="Q12" s="22" t="s">
        <v>45</v>
      </c>
      <c r="R12" s="17"/>
      <c r="S12" s="26">
        <f>IF(P13&lt;P12,N13-N12-1,N13-N12)</f>
        <v>0</v>
      </c>
      <c r="T12" s="20" t="s">
        <v>44</v>
      </c>
      <c r="U12" s="20">
        <f>IF(P13&lt;P12,12+P13-P12,P13-P12)+IF(OR(P12=0,P13=0),0,1)</f>
        <v>0</v>
      </c>
      <c r="V12" s="22" t="s">
        <v>46</v>
      </c>
    </row>
    <row r="13" spans="2:22">
      <c r="B13" s="246"/>
      <c r="C13" s="246"/>
      <c r="D13" s="235"/>
      <c r="E13" s="236"/>
      <c r="F13" s="273"/>
      <c r="G13" s="274"/>
      <c r="H13" s="98"/>
      <c r="I13" s="99"/>
      <c r="J13" s="99"/>
      <c r="K13" s="99"/>
      <c r="L13" s="8" t="s">
        <v>42</v>
      </c>
      <c r="M13" s="14" t="s">
        <v>43</v>
      </c>
      <c r="N13" s="15"/>
      <c r="O13" s="16" t="s">
        <v>44</v>
      </c>
      <c r="P13" s="15"/>
      <c r="Q13" s="28" t="s">
        <v>45</v>
      </c>
      <c r="R13" s="14"/>
      <c r="S13" s="27"/>
      <c r="T13" s="17"/>
      <c r="U13" s="17"/>
      <c r="V13" s="28"/>
    </row>
    <row r="14" spans="2:22" ht="18.75" customHeight="1">
      <c r="B14" s="246"/>
      <c r="C14" s="246"/>
      <c r="D14" s="143"/>
      <c r="E14" s="237"/>
      <c r="F14" s="275"/>
      <c r="G14" s="156"/>
      <c r="H14" s="101"/>
      <c r="I14" s="102"/>
      <c r="J14" s="102"/>
      <c r="K14" s="102"/>
      <c r="L14" s="30" t="s">
        <v>51</v>
      </c>
      <c r="M14" s="23" t="str">
        <f>IF(IF(U12=12,S12+1,S12)=0,"",IF(U12=12,S12+1,S12))</f>
        <v/>
      </c>
      <c r="N14" s="23" t="s">
        <v>44</v>
      </c>
      <c r="O14" s="24">
        <f>IF(U12=12,"",U12)</f>
        <v>0</v>
      </c>
      <c r="P14" s="24" t="s">
        <v>48</v>
      </c>
      <c r="Q14" s="25"/>
      <c r="R14" s="17"/>
      <c r="S14" s="29"/>
      <c r="T14" s="24"/>
      <c r="U14" s="24"/>
      <c r="V14" s="25"/>
    </row>
    <row r="15" spans="2:22" ht="18.75" customHeight="1">
      <c r="B15" s="246"/>
      <c r="C15" s="246"/>
      <c r="D15" s="140"/>
      <c r="E15" s="234"/>
      <c r="F15" s="271"/>
      <c r="G15" s="272"/>
      <c r="H15" s="95"/>
      <c r="I15" s="96"/>
      <c r="J15" s="96"/>
      <c r="K15" s="96"/>
      <c r="L15" s="33"/>
      <c r="M15" s="21" t="s">
        <v>43</v>
      </c>
      <c r="N15" s="18"/>
      <c r="O15" s="19" t="s">
        <v>44</v>
      </c>
      <c r="P15" s="18"/>
      <c r="Q15" s="22" t="s">
        <v>45</v>
      </c>
      <c r="R15" s="17"/>
      <c r="S15" s="26">
        <f>IF(P16&lt;P15,N16-N15-1,N16-N15)</f>
        <v>0</v>
      </c>
      <c r="T15" s="20" t="s">
        <v>44</v>
      </c>
      <c r="U15" s="20">
        <f>IF(P16&lt;P15,12+P16-P15,P16-P15)+IF(OR(P15=0,P16=0),0,1)</f>
        <v>0</v>
      </c>
      <c r="V15" s="22" t="s">
        <v>46</v>
      </c>
    </row>
    <row r="16" spans="2:22">
      <c r="B16" s="246"/>
      <c r="C16" s="246"/>
      <c r="D16" s="235"/>
      <c r="E16" s="236"/>
      <c r="F16" s="273"/>
      <c r="G16" s="274"/>
      <c r="H16" s="98"/>
      <c r="I16" s="99"/>
      <c r="J16" s="99"/>
      <c r="K16" s="99"/>
      <c r="L16" s="8" t="s">
        <v>42</v>
      </c>
      <c r="M16" s="14" t="s">
        <v>43</v>
      </c>
      <c r="N16" s="15"/>
      <c r="O16" s="16" t="s">
        <v>44</v>
      </c>
      <c r="P16" s="15"/>
      <c r="Q16" s="28" t="s">
        <v>45</v>
      </c>
      <c r="R16" s="14"/>
      <c r="S16" s="27"/>
      <c r="T16" s="17"/>
      <c r="U16" s="17"/>
      <c r="V16" s="28"/>
    </row>
    <row r="17" spans="2:22">
      <c r="B17" s="246"/>
      <c r="C17" s="246"/>
      <c r="D17" s="143"/>
      <c r="E17" s="237"/>
      <c r="F17" s="275"/>
      <c r="G17" s="156"/>
      <c r="H17" s="101"/>
      <c r="I17" s="102"/>
      <c r="J17" s="102"/>
      <c r="K17" s="102"/>
      <c r="L17" s="30" t="s">
        <v>51</v>
      </c>
      <c r="M17" s="23" t="str">
        <f t="shared" ref="M17" si="0">IF(IF(U15=12,S15+1,S15)=0,"",IF(U15=12,S15+1,S15))</f>
        <v/>
      </c>
      <c r="N17" s="23" t="s">
        <v>44</v>
      </c>
      <c r="O17" s="24">
        <f t="shared" ref="O17" si="1">IF(U15=12,"",U15)</f>
        <v>0</v>
      </c>
      <c r="P17" s="24" t="s">
        <v>48</v>
      </c>
      <c r="Q17" s="25"/>
      <c r="R17" s="17"/>
      <c r="S17" s="29"/>
      <c r="T17" s="24"/>
      <c r="U17" s="24"/>
      <c r="V17" s="25"/>
    </row>
    <row r="18" spans="2:22" ht="18.75" customHeight="1">
      <c r="B18" s="246"/>
      <c r="C18" s="246"/>
      <c r="D18" s="140"/>
      <c r="E18" s="234"/>
      <c r="F18" s="271"/>
      <c r="G18" s="272"/>
      <c r="H18" s="95"/>
      <c r="I18" s="96"/>
      <c r="J18" s="96"/>
      <c r="K18" s="96"/>
      <c r="L18" s="33"/>
      <c r="M18" s="21" t="s">
        <v>43</v>
      </c>
      <c r="N18" s="18"/>
      <c r="O18" s="19" t="s">
        <v>44</v>
      </c>
      <c r="P18" s="18"/>
      <c r="Q18" s="22" t="s">
        <v>45</v>
      </c>
      <c r="R18" s="17"/>
      <c r="S18" s="26">
        <f>IF(P19&lt;P18,N19-N18-1,N19-N18)</f>
        <v>0</v>
      </c>
      <c r="T18" s="20" t="s">
        <v>44</v>
      </c>
      <c r="U18" s="20">
        <f>IF(P19&lt;P18,12+P19-P18,P19-P18)+IF(OR(P18=0,P19=0),0,1)</f>
        <v>0</v>
      </c>
      <c r="V18" s="22" t="s">
        <v>46</v>
      </c>
    </row>
    <row r="19" spans="2:22">
      <c r="B19" s="246"/>
      <c r="C19" s="246"/>
      <c r="D19" s="235"/>
      <c r="E19" s="236"/>
      <c r="F19" s="273"/>
      <c r="G19" s="274"/>
      <c r="H19" s="98"/>
      <c r="I19" s="99"/>
      <c r="J19" s="99"/>
      <c r="K19" s="99"/>
      <c r="L19" s="8" t="s">
        <v>42</v>
      </c>
      <c r="M19" s="14" t="s">
        <v>43</v>
      </c>
      <c r="N19" s="15"/>
      <c r="O19" s="16" t="s">
        <v>44</v>
      </c>
      <c r="P19" s="15"/>
      <c r="Q19" s="28" t="s">
        <v>45</v>
      </c>
      <c r="R19" s="14"/>
      <c r="S19" s="27"/>
      <c r="T19" s="17"/>
      <c r="U19" s="17"/>
      <c r="V19" s="28"/>
    </row>
    <row r="20" spans="2:22">
      <c r="B20" s="246"/>
      <c r="C20" s="246"/>
      <c r="D20" s="143"/>
      <c r="E20" s="237"/>
      <c r="F20" s="275"/>
      <c r="G20" s="156"/>
      <c r="H20" s="101"/>
      <c r="I20" s="102"/>
      <c r="J20" s="102"/>
      <c r="K20" s="102"/>
      <c r="L20" s="30" t="s">
        <v>51</v>
      </c>
      <c r="M20" s="23" t="str">
        <f t="shared" ref="M20" si="2">IF(IF(U18=12,S18+1,S18)=0,"",IF(U18=12,S18+1,S18))</f>
        <v/>
      </c>
      <c r="N20" s="23" t="s">
        <v>44</v>
      </c>
      <c r="O20" s="24">
        <f t="shared" ref="O20" si="3">IF(U18=12,"",U18)</f>
        <v>0</v>
      </c>
      <c r="P20" s="24" t="s">
        <v>48</v>
      </c>
      <c r="Q20" s="25"/>
      <c r="R20" s="17"/>
      <c r="S20" s="29"/>
      <c r="T20" s="24"/>
      <c r="U20" s="24"/>
      <c r="V20" s="25"/>
    </row>
    <row r="21" spans="2:22" ht="18.75" customHeight="1">
      <c r="B21" s="246"/>
      <c r="C21" s="246"/>
      <c r="D21" s="140"/>
      <c r="E21" s="234"/>
      <c r="F21" s="271"/>
      <c r="G21" s="272"/>
      <c r="H21" s="95"/>
      <c r="I21" s="96"/>
      <c r="J21" s="96"/>
      <c r="K21" s="96"/>
      <c r="L21" s="33"/>
      <c r="M21" s="21" t="s">
        <v>43</v>
      </c>
      <c r="N21" s="18"/>
      <c r="O21" s="19" t="s">
        <v>44</v>
      </c>
      <c r="P21" s="18"/>
      <c r="Q21" s="22" t="s">
        <v>45</v>
      </c>
      <c r="R21" s="17"/>
      <c r="S21" s="26">
        <f>IF(P22&lt;P21,N22-N21-1,N22-N21)</f>
        <v>0</v>
      </c>
      <c r="T21" s="20" t="s">
        <v>44</v>
      </c>
      <c r="U21" s="20">
        <f>IF(P22&lt;P21,12+P22-P21,P22-P21)+IF(OR(P21=0,P22=0),0,1)</f>
        <v>0</v>
      </c>
      <c r="V21" s="22" t="s">
        <v>46</v>
      </c>
    </row>
    <row r="22" spans="2:22" ht="18.75" customHeight="1">
      <c r="B22" s="246"/>
      <c r="C22" s="246"/>
      <c r="D22" s="235"/>
      <c r="E22" s="236"/>
      <c r="F22" s="273"/>
      <c r="G22" s="274"/>
      <c r="H22" s="98"/>
      <c r="I22" s="99"/>
      <c r="J22" s="99"/>
      <c r="K22" s="99"/>
      <c r="L22" s="8" t="s">
        <v>42</v>
      </c>
      <c r="M22" s="14" t="s">
        <v>43</v>
      </c>
      <c r="N22" s="15"/>
      <c r="O22" s="16" t="s">
        <v>44</v>
      </c>
      <c r="P22" s="15"/>
      <c r="Q22" s="28" t="s">
        <v>45</v>
      </c>
      <c r="R22" s="14"/>
      <c r="S22" s="27"/>
      <c r="T22" s="17"/>
      <c r="U22" s="17"/>
      <c r="V22" s="28"/>
    </row>
    <row r="23" spans="2:22">
      <c r="B23" s="246"/>
      <c r="C23" s="246"/>
      <c r="D23" s="143"/>
      <c r="E23" s="237"/>
      <c r="F23" s="275"/>
      <c r="G23" s="156"/>
      <c r="H23" s="101"/>
      <c r="I23" s="102"/>
      <c r="J23" s="102"/>
      <c r="K23" s="102"/>
      <c r="L23" s="30" t="s">
        <v>51</v>
      </c>
      <c r="M23" s="23" t="str">
        <f t="shared" ref="M23" si="4">IF(IF(U21=12,S21+1,S21)=0,"",IF(U21=12,S21+1,S21))</f>
        <v/>
      </c>
      <c r="N23" s="23" t="s">
        <v>44</v>
      </c>
      <c r="O23" s="24">
        <f t="shared" ref="O23" si="5">IF(U21=12,"",U21)</f>
        <v>0</v>
      </c>
      <c r="P23" s="24" t="s">
        <v>48</v>
      </c>
      <c r="Q23" s="25"/>
      <c r="R23" s="17"/>
      <c r="S23" s="29"/>
      <c r="T23" s="24"/>
      <c r="U23" s="24"/>
      <c r="V23" s="25"/>
    </row>
    <row r="24" spans="2:22" ht="18.75" customHeight="1">
      <c r="B24" s="246"/>
      <c r="C24" s="246"/>
      <c r="D24" s="140"/>
      <c r="E24" s="234"/>
      <c r="F24" s="271"/>
      <c r="G24" s="272"/>
      <c r="H24" s="95"/>
      <c r="I24" s="96"/>
      <c r="J24" s="96"/>
      <c r="K24" s="96"/>
      <c r="L24" s="33"/>
      <c r="M24" s="21" t="s">
        <v>43</v>
      </c>
      <c r="N24" s="18"/>
      <c r="O24" s="19" t="s">
        <v>44</v>
      </c>
      <c r="P24" s="18"/>
      <c r="Q24" s="22" t="s">
        <v>45</v>
      </c>
      <c r="R24" s="17"/>
      <c r="S24" s="26">
        <f>IF(P25&lt;P24,N25-N24-1,N25-N24)</f>
        <v>0</v>
      </c>
      <c r="T24" s="20" t="s">
        <v>44</v>
      </c>
      <c r="U24" s="20">
        <f>IF(P25&lt;P24,12+P25-P24,P25-P24)+IF(OR(P24=0,P25=0),0,1)</f>
        <v>0</v>
      </c>
      <c r="V24" s="22" t="s">
        <v>46</v>
      </c>
    </row>
    <row r="25" spans="2:22" ht="18.75" customHeight="1">
      <c r="B25" s="246"/>
      <c r="C25" s="246"/>
      <c r="D25" s="235"/>
      <c r="E25" s="236"/>
      <c r="F25" s="273"/>
      <c r="G25" s="274"/>
      <c r="H25" s="98"/>
      <c r="I25" s="99"/>
      <c r="J25" s="99"/>
      <c r="K25" s="99"/>
      <c r="L25" s="8" t="s">
        <v>42</v>
      </c>
      <c r="M25" s="14" t="s">
        <v>43</v>
      </c>
      <c r="N25" s="15"/>
      <c r="O25" s="16" t="s">
        <v>44</v>
      </c>
      <c r="P25" s="15"/>
      <c r="Q25" s="28" t="s">
        <v>45</v>
      </c>
      <c r="R25" s="14"/>
      <c r="S25" s="27"/>
      <c r="T25" s="17"/>
      <c r="U25" s="17"/>
      <c r="V25" s="28"/>
    </row>
    <row r="26" spans="2:22">
      <c r="B26" s="246"/>
      <c r="C26" s="246"/>
      <c r="D26" s="143"/>
      <c r="E26" s="237"/>
      <c r="F26" s="275"/>
      <c r="G26" s="156"/>
      <c r="H26" s="101"/>
      <c r="I26" s="102"/>
      <c r="J26" s="102"/>
      <c r="K26" s="102"/>
      <c r="L26" s="30" t="s">
        <v>51</v>
      </c>
      <c r="M26" s="23" t="str">
        <f t="shared" ref="M26" si="6">IF(IF(U24=12,S24+1,S24)=0,"",IF(U24=12,S24+1,S24))</f>
        <v/>
      </c>
      <c r="N26" s="23" t="s">
        <v>44</v>
      </c>
      <c r="O26" s="24">
        <f t="shared" ref="O26" si="7">IF(U24=12,"",U24)</f>
        <v>0</v>
      </c>
      <c r="P26" s="24" t="s">
        <v>48</v>
      </c>
      <c r="Q26" s="25"/>
      <c r="R26" s="17"/>
      <c r="S26" s="29"/>
      <c r="T26" s="24"/>
      <c r="U26" s="24"/>
      <c r="V26" s="25"/>
    </row>
    <row r="27" spans="2:22" ht="18.75" customHeight="1">
      <c r="B27" s="246"/>
      <c r="C27" s="246"/>
      <c r="D27" s="140"/>
      <c r="E27" s="234"/>
      <c r="F27" s="271"/>
      <c r="G27" s="272"/>
      <c r="H27" s="95"/>
      <c r="I27" s="96"/>
      <c r="J27" s="96"/>
      <c r="K27" s="96"/>
      <c r="L27" s="33"/>
      <c r="M27" s="21" t="s">
        <v>43</v>
      </c>
      <c r="N27" s="18"/>
      <c r="O27" s="19" t="s">
        <v>44</v>
      </c>
      <c r="P27" s="18"/>
      <c r="Q27" s="22" t="s">
        <v>45</v>
      </c>
      <c r="R27" s="17"/>
      <c r="S27" s="26">
        <f>IF(P28&lt;P27,N28-N27-1,N28-N27)</f>
        <v>0</v>
      </c>
      <c r="T27" s="20" t="s">
        <v>44</v>
      </c>
      <c r="U27" s="20">
        <f>IF(P28&lt;P27,12+P28-P27,P28-P27)+IF(OR(P27=0,P28=0),0,1)</f>
        <v>0</v>
      </c>
      <c r="V27" s="22" t="s">
        <v>46</v>
      </c>
    </row>
    <row r="28" spans="2:22">
      <c r="B28" s="246"/>
      <c r="C28" s="246"/>
      <c r="D28" s="235"/>
      <c r="E28" s="236"/>
      <c r="F28" s="273"/>
      <c r="G28" s="274"/>
      <c r="H28" s="98"/>
      <c r="I28" s="99"/>
      <c r="J28" s="99"/>
      <c r="K28" s="99"/>
      <c r="L28" s="8" t="s">
        <v>42</v>
      </c>
      <c r="M28" s="14" t="s">
        <v>43</v>
      </c>
      <c r="N28" s="15"/>
      <c r="O28" s="16" t="s">
        <v>44</v>
      </c>
      <c r="P28" s="15"/>
      <c r="Q28" s="28" t="s">
        <v>45</v>
      </c>
      <c r="R28" s="14"/>
      <c r="S28" s="27"/>
      <c r="T28" s="17"/>
      <c r="U28" s="17"/>
      <c r="V28" s="28"/>
    </row>
    <row r="29" spans="2:22">
      <c r="B29" s="246"/>
      <c r="C29" s="246"/>
      <c r="D29" s="143"/>
      <c r="E29" s="237"/>
      <c r="F29" s="275"/>
      <c r="G29" s="156"/>
      <c r="H29" s="101"/>
      <c r="I29" s="102"/>
      <c r="J29" s="102"/>
      <c r="K29" s="102"/>
      <c r="L29" s="30" t="s">
        <v>51</v>
      </c>
      <c r="M29" s="23" t="str">
        <f t="shared" ref="M29" si="8">IF(IF(U27=12,S27+1,S27)=0,"",IF(U27=12,S27+1,S27))</f>
        <v/>
      </c>
      <c r="N29" s="23" t="s">
        <v>44</v>
      </c>
      <c r="O29" s="24">
        <f t="shared" ref="O29" si="9">IF(U27=12,"",U27)</f>
        <v>0</v>
      </c>
      <c r="P29" s="24" t="s">
        <v>48</v>
      </c>
      <c r="Q29" s="25"/>
      <c r="R29" s="17"/>
      <c r="S29" s="29"/>
      <c r="T29" s="24"/>
      <c r="U29" s="24"/>
      <c r="V29" s="25"/>
    </row>
    <row r="30" spans="2:22" ht="18.75" customHeight="1">
      <c r="B30" s="246"/>
      <c r="C30" s="246"/>
      <c r="D30" s="140"/>
      <c r="E30" s="234"/>
      <c r="F30" s="271"/>
      <c r="G30" s="272"/>
      <c r="H30" s="95"/>
      <c r="I30" s="96"/>
      <c r="J30" s="96"/>
      <c r="K30" s="96"/>
      <c r="L30" s="33"/>
      <c r="M30" s="21" t="s">
        <v>43</v>
      </c>
      <c r="N30" s="18"/>
      <c r="O30" s="19" t="s">
        <v>44</v>
      </c>
      <c r="P30" s="18"/>
      <c r="Q30" s="22" t="s">
        <v>45</v>
      </c>
      <c r="R30" s="17"/>
      <c r="S30" s="26">
        <f>IF(P31&lt;P30,N31-N30-1,N31-N30)</f>
        <v>0</v>
      </c>
      <c r="T30" s="20" t="s">
        <v>44</v>
      </c>
      <c r="U30" s="20">
        <f>IF(P31&lt;P30,12+P31-P30,P31-P30)+IF(OR(P30=0,P31=0),0,1)</f>
        <v>0</v>
      </c>
      <c r="V30" s="22" t="s">
        <v>46</v>
      </c>
    </row>
    <row r="31" spans="2:22">
      <c r="B31" s="246"/>
      <c r="C31" s="246"/>
      <c r="D31" s="235"/>
      <c r="E31" s="236"/>
      <c r="F31" s="273"/>
      <c r="G31" s="274"/>
      <c r="H31" s="98"/>
      <c r="I31" s="99"/>
      <c r="J31" s="99"/>
      <c r="K31" s="99"/>
      <c r="L31" s="8" t="s">
        <v>42</v>
      </c>
      <c r="M31" s="14" t="s">
        <v>43</v>
      </c>
      <c r="N31" s="15"/>
      <c r="O31" s="16" t="s">
        <v>44</v>
      </c>
      <c r="P31" s="15"/>
      <c r="Q31" s="28" t="s">
        <v>45</v>
      </c>
      <c r="R31" s="14"/>
      <c r="S31" s="27"/>
      <c r="T31" s="17"/>
      <c r="U31" s="17"/>
      <c r="V31" s="28"/>
    </row>
    <row r="32" spans="2:22">
      <c r="B32" s="246"/>
      <c r="C32" s="246"/>
      <c r="D32" s="143"/>
      <c r="E32" s="237"/>
      <c r="F32" s="275"/>
      <c r="G32" s="156"/>
      <c r="H32" s="101"/>
      <c r="I32" s="102"/>
      <c r="J32" s="102"/>
      <c r="K32" s="102"/>
      <c r="L32" s="30" t="s">
        <v>51</v>
      </c>
      <c r="M32" s="23" t="str">
        <f t="shared" ref="M32" si="10">IF(IF(U30=12,S30+1,S30)=0,"",IF(U30=12,S30+1,S30))</f>
        <v/>
      </c>
      <c r="N32" s="23" t="s">
        <v>44</v>
      </c>
      <c r="O32" s="24">
        <f t="shared" ref="O32" si="11">IF(U30=12,"",U30)</f>
        <v>0</v>
      </c>
      <c r="P32" s="24" t="s">
        <v>48</v>
      </c>
      <c r="Q32" s="25"/>
      <c r="R32" s="17"/>
      <c r="S32" s="29"/>
      <c r="T32" s="24"/>
      <c r="U32" s="24"/>
      <c r="V32" s="25"/>
    </row>
    <row r="33" spans="2:22" ht="18.75" customHeight="1">
      <c r="B33" s="246"/>
      <c r="C33" s="246"/>
      <c r="D33" s="140"/>
      <c r="E33" s="234"/>
      <c r="F33" s="271"/>
      <c r="G33" s="272"/>
      <c r="H33" s="95"/>
      <c r="I33" s="96"/>
      <c r="J33" s="96"/>
      <c r="K33" s="96"/>
      <c r="L33" s="33"/>
      <c r="M33" s="21" t="s">
        <v>43</v>
      </c>
      <c r="N33" s="18"/>
      <c r="O33" s="19" t="s">
        <v>44</v>
      </c>
      <c r="P33" s="18"/>
      <c r="Q33" s="22" t="s">
        <v>45</v>
      </c>
      <c r="R33" s="17"/>
      <c r="S33" s="26">
        <f>IF(P34&lt;P33,N34-N33-1,N34-N33)</f>
        <v>0</v>
      </c>
      <c r="T33" s="20" t="s">
        <v>44</v>
      </c>
      <c r="U33" s="20">
        <f>IF(P34&lt;P33,12+P34-P33,P34-P33)+IF(OR(P33=0,P34=0),0,1)</f>
        <v>0</v>
      </c>
      <c r="V33" s="22" t="s">
        <v>46</v>
      </c>
    </row>
    <row r="34" spans="2:22" ht="18.75" customHeight="1">
      <c r="B34" s="246"/>
      <c r="C34" s="246"/>
      <c r="D34" s="235"/>
      <c r="E34" s="236"/>
      <c r="F34" s="273"/>
      <c r="G34" s="274"/>
      <c r="H34" s="98"/>
      <c r="I34" s="99"/>
      <c r="J34" s="99"/>
      <c r="K34" s="99"/>
      <c r="L34" s="8" t="s">
        <v>42</v>
      </c>
      <c r="M34" s="14" t="s">
        <v>43</v>
      </c>
      <c r="N34" s="15"/>
      <c r="O34" s="16" t="s">
        <v>44</v>
      </c>
      <c r="P34" s="15"/>
      <c r="Q34" s="28" t="s">
        <v>45</v>
      </c>
      <c r="R34" s="14"/>
      <c r="S34" s="27"/>
      <c r="T34" s="17"/>
      <c r="U34" s="17"/>
      <c r="V34" s="28"/>
    </row>
    <row r="35" spans="2:22">
      <c r="B35" s="246"/>
      <c r="C35" s="246"/>
      <c r="D35" s="143"/>
      <c r="E35" s="237"/>
      <c r="F35" s="275"/>
      <c r="G35" s="156"/>
      <c r="H35" s="101"/>
      <c r="I35" s="102"/>
      <c r="J35" s="102"/>
      <c r="K35" s="102"/>
      <c r="L35" s="30" t="s">
        <v>51</v>
      </c>
      <c r="M35" s="23" t="str">
        <f t="shared" ref="M35" si="12">IF(IF(U33=12,S33+1,S33)=0,"",IF(U33=12,S33+1,S33))</f>
        <v/>
      </c>
      <c r="N35" s="23" t="s">
        <v>44</v>
      </c>
      <c r="O35" s="24">
        <f t="shared" ref="O35" si="13">IF(U33=12,"",U33)</f>
        <v>0</v>
      </c>
      <c r="P35" s="24" t="s">
        <v>48</v>
      </c>
      <c r="Q35" s="25"/>
      <c r="R35" s="17"/>
      <c r="S35" s="29"/>
      <c r="T35" s="24"/>
      <c r="U35" s="24"/>
      <c r="V35" s="25"/>
    </row>
    <row r="36" spans="2:22" ht="18.75" customHeight="1">
      <c r="B36" s="246"/>
      <c r="C36" s="246"/>
      <c r="D36" s="140"/>
      <c r="E36" s="234"/>
      <c r="F36" s="271"/>
      <c r="G36" s="272"/>
      <c r="H36" s="95"/>
      <c r="I36" s="96"/>
      <c r="J36" s="96"/>
      <c r="K36" s="96"/>
      <c r="L36" s="33"/>
      <c r="M36" s="21" t="s">
        <v>43</v>
      </c>
      <c r="N36" s="18"/>
      <c r="O36" s="19" t="s">
        <v>44</v>
      </c>
      <c r="P36" s="18"/>
      <c r="Q36" s="22" t="s">
        <v>45</v>
      </c>
      <c r="R36" s="17"/>
      <c r="S36" s="26">
        <f>IF(P37&lt;P36,N37-N36-1,N37-N36)</f>
        <v>0</v>
      </c>
      <c r="T36" s="20" t="s">
        <v>44</v>
      </c>
      <c r="U36" s="20">
        <f>IF(P37&lt;P36,12+P37-P36,P37-P36)+IF(OR(P36=0,P37=0),0,1)</f>
        <v>0</v>
      </c>
      <c r="V36" s="22" t="s">
        <v>46</v>
      </c>
    </row>
    <row r="37" spans="2:22" ht="18.75" customHeight="1">
      <c r="B37" s="246"/>
      <c r="C37" s="246"/>
      <c r="D37" s="235"/>
      <c r="E37" s="236"/>
      <c r="F37" s="273"/>
      <c r="G37" s="274"/>
      <c r="H37" s="98"/>
      <c r="I37" s="99"/>
      <c r="J37" s="99"/>
      <c r="K37" s="99"/>
      <c r="L37" s="8" t="s">
        <v>42</v>
      </c>
      <c r="M37" s="14" t="s">
        <v>43</v>
      </c>
      <c r="N37" s="15"/>
      <c r="O37" s="16" t="s">
        <v>44</v>
      </c>
      <c r="P37" s="15"/>
      <c r="Q37" s="28" t="s">
        <v>45</v>
      </c>
      <c r="R37" s="14"/>
      <c r="S37" s="27"/>
      <c r="T37" s="17"/>
      <c r="U37" s="17"/>
      <c r="V37" s="28"/>
    </row>
    <row r="38" spans="2:22">
      <c r="B38" s="246"/>
      <c r="C38" s="246"/>
      <c r="D38" s="143"/>
      <c r="E38" s="237"/>
      <c r="F38" s="275"/>
      <c r="G38" s="156"/>
      <c r="H38" s="101"/>
      <c r="I38" s="102"/>
      <c r="J38" s="102"/>
      <c r="K38" s="102"/>
      <c r="L38" s="30" t="s">
        <v>51</v>
      </c>
      <c r="M38" s="23" t="str">
        <f t="shared" ref="M38" si="14">IF(IF(U36=12,S36+1,S36)=0,"",IF(U36=12,S36+1,S36))</f>
        <v/>
      </c>
      <c r="N38" s="23" t="s">
        <v>44</v>
      </c>
      <c r="O38" s="24">
        <f>IF(U36=12,"",U36)</f>
        <v>0</v>
      </c>
      <c r="P38" s="24" t="s">
        <v>48</v>
      </c>
      <c r="Q38" s="25"/>
      <c r="R38" s="17"/>
      <c r="S38" s="29"/>
      <c r="T38" s="24"/>
      <c r="U38" s="24"/>
      <c r="V38" s="25"/>
    </row>
    <row r="39" spans="2:22" ht="18.75" customHeight="1">
      <c r="B39" s="246"/>
      <c r="C39" s="246"/>
      <c r="D39" s="140"/>
      <c r="E39" s="234"/>
      <c r="F39" s="271"/>
      <c r="G39" s="272"/>
      <c r="H39" s="95"/>
      <c r="I39" s="96"/>
      <c r="J39" s="96"/>
      <c r="K39" s="96"/>
      <c r="L39" s="33"/>
      <c r="M39" s="21" t="s">
        <v>43</v>
      </c>
      <c r="N39" s="18"/>
      <c r="O39" s="19" t="s">
        <v>44</v>
      </c>
      <c r="P39" s="18"/>
      <c r="Q39" s="22" t="s">
        <v>45</v>
      </c>
      <c r="R39" s="17"/>
      <c r="S39" s="26">
        <f>IF(P40&lt;P39,N40-N39-1,N40-N39)</f>
        <v>0</v>
      </c>
      <c r="T39" s="20" t="s">
        <v>44</v>
      </c>
      <c r="U39" s="20">
        <f>IF(P40&lt;P39,12+P40-P39,P40-P39)+IF(OR(P39=0,P40=0),0,1)</f>
        <v>0</v>
      </c>
      <c r="V39" s="22" t="s">
        <v>46</v>
      </c>
    </row>
    <row r="40" spans="2:22" ht="18.75" customHeight="1">
      <c r="B40" s="246"/>
      <c r="C40" s="246"/>
      <c r="D40" s="235"/>
      <c r="E40" s="236"/>
      <c r="F40" s="273"/>
      <c r="G40" s="274"/>
      <c r="H40" s="98"/>
      <c r="I40" s="99"/>
      <c r="J40" s="99"/>
      <c r="K40" s="99"/>
      <c r="L40" s="8" t="s">
        <v>42</v>
      </c>
      <c r="M40" s="14" t="s">
        <v>43</v>
      </c>
      <c r="N40" s="15"/>
      <c r="O40" s="16" t="s">
        <v>44</v>
      </c>
      <c r="P40" s="15"/>
      <c r="Q40" s="28" t="s">
        <v>45</v>
      </c>
      <c r="R40" s="14"/>
      <c r="S40" s="27"/>
      <c r="T40" s="17"/>
      <c r="U40" s="17"/>
      <c r="V40" s="28"/>
    </row>
    <row r="41" spans="2:22">
      <c r="B41" s="246"/>
      <c r="C41" s="246"/>
      <c r="D41" s="143"/>
      <c r="E41" s="237"/>
      <c r="F41" s="275"/>
      <c r="G41" s="156"/>
      <c r="H41" s="101"/>
      <c r="I41" s="102"/>
      <c r="J41" s="102"/>
      <c r="K41" s="102"/>
      <c r="L41" s="30" t="s">
        <v>51</v>
      </c>
      <c r="M41" s="23" t="str">
        <f>IF(IF(U39=12,S39+1,S39)=0,"",IF(U39=12,S39+1,S39))</f>
        <v/>
      </c>
      <c r="N41" s="23" t="s">
        <v>44</v>
      </c>
      <c r="O41" s="24">
        <f>IF(U39=12,"",U39)</f>
        <v>0</v>
      </c>
      <c r="P41" s="24" t="s">
        <v>48</v>
      </c>
      <c r="Q41" s="25"/>
      <c r="R41" s="17"/>
      <c r="S41" s="29"/>
      <c r="T41" s="24"/>
      <c r="U41" s="24"/>
      <c r="V41" s="25"/>
    </row>
    <row r="42" spans="2:22" ht="18.75" customHeight="1">
      <c r="B42" s="246"/>
      <c r="C42" s="246"/>
      <c r="D42" s="134" t="s">
        <v>50</v>
      </c>
      <c r="E42" s="159"/>
      <c r="F42" s="159"/>
      <c r="G42" s="159"/>
      <c r="H42" s="159"/>
      <c r="I42" s="159"/>
      <c r="J42" s="159"/>
      <c r="K42" s="159"/>
      <c r="L42" s="265">
        <f>SUM(S12:S41)-S43+ROUNDDOWN((SUM(U12:U41)-U43)/12,0)</f>
        <v>0</v>
      </c>
      <c r="M42" s="267" t="s">
        <v>44</v>
      </c>
      <c r="N42" s="269" t="str">
        <f>IF((SUM(U12:U41)-U43)-12*ROUNDDOWN((SUM(U12:U41)-U43)/12,0)=0,"",(SUM(U12:U41)-U43)-12*ROUNDDOWN((SUM(U12:U41)-U43)/12,0))</f>
        <v/>
      </c>
      <c r="O42" s="250" t="s">
        <v>46</v>
      </c>
      <c r="P42" s="250"/>
      <c r="Q42" s="251"/>
      <c r="R42" s="31"/>
      <c r="S42" s="26"/>
      <c r="T42" s="20"/>
      <c r="U42" s="20"/>
      <c r="V42" s="22"/>
    </row>
    <row r="43" spans="2:22">
      <c r="B43" s="247"/>
      <c r="C43" s="247"/>
      <c r="D43" s="136"/>
      <c r="E43" s="160"/>
      <c r="F43" s="160"/>
      <c r="G43" s="160"/>
      <c r="H43" s="160"/>
      <c r="I43" s="160"/>
      <c r="J43" s="160"/>
      <c r="K43" s="160"/>
      <c r="L43" s="266"/>
      <c r="M43" s="268"/>
      <c r="N43" s="270"/>
      <c r="O43" s="252"/>
      <c r="P43" s="252"/>
      <c r="Q43" s="253"/>
      <c r="R43" s="31"/>
      <c r="S43" s="29"/>
      <c r="T43" s="24" t="s">
        <v>44</v>
      </c>
      <c r="U43" s="24"/>
      <c r="V43" s="25" t="s">
        <v>46</v>
      </c>
    </row>
    <row r="44" spans="2:22">
      <c r="B44"/>
      <c r="C44"/>
      <c r="D44"/>
      <c r="E44"/>
      <c r="F44"/>
      <c r="G44"/>
      <c r="H44"/>
      <c r="I44"/>
      <c r="J44"/>
      <c r="K44"/>
      <c r="L44"/>
    </row>
    <row r="45" spans="2:22">
      <c r="B45"/>
      <c r="C45"/>
      <c r="D45"/>
      <c r="E45"/>
      <c r="F45"/>
      <c r="G45"/>
      <c r="H45"/>
      <c r="I45"/>
      <c r="J45"/>
      <c r="K45"/>
      <c r="L45" s="6" t="str">
        <f>IF(L42&lt;5,"↑５年以上の経験を有していないため実習指導者には該当しません。","")</f>
        <v>↑５年以上の経験を有していないため実習指導者には該当しません。</v>
      </c>
    </row>
    <row r="46" spans="2:22">
      <c r="B46"/>
      <c r="C46"/>
      <c r="D46"/>
      <c r="E46"/>
      <c r="F46"/>
      <c r="G46"/>
      <c r="H46"/>
      <c r="I46"/>
      <c r="J46"/>
      <c r="K46"/>
      <c r="L46"/>
    </row>
    <row r="47" spans="2:22">
      <c r="B47"/>
      <c r="C47"/>
      <c r="D47"/>
      <c r="E47"/>
      <c r="F47"/>
      <c r="G47"/>
      <c r="H47"/>
      <c r="I47"/>
      <c r="J47"/>
      <c r="K47"/>
      <c r="L47"/>
    </row>
    <row r="48" spans="2:22">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2" spans="2:12">
      <c r="B52"/>
      <c r="C52"/>
      <c r="D52"/>
      <c r="E52"/>
      <c r="F52"/>
      <c r="G52"/>
      <c r="H52"/>
      <c r="I52"/>
      <c r="J52"/>
      <c r="K52"/>
      <c r="L52"/>
    </row>
    <row r="53" spans="2:12">
      <c r="B53"/>
      <c r="C53"/>
      <c r="D53"/>
      <c r="E53"/>
      <c r="F53"/>
      <c r="G53"/>
      <c r="H53"/>
      <c r="I53"/>
      <c r="J53"/>
      <c r="K53"/>
      <c r="L53"/>
    </row>
    <row r="54" spans="2:12">
      <c r="B54"/>
      <c r="C54"/>
      <c r="D54"/>
      <c r="E54"/>
      <c r="F54"/>
      <c r="G54"/>
      <c r="H54"/>
      <c r="I54"/>
      <c r="J54"/>
      <c r="K54"/>
      <c r="L54"/>
    </row>
    <row r="55" spans="2:12" ht="37.5" customHeight="1">
      <c r="B55"/>
      <c r="C55"/>
      <c r="D55"/>
      <c r="E55"/>
      <c r="F55"/>
      <c r="G55"/>
      <c r="H55"/>
      <c r="I55"/>
      <c r="J55"/>
      <c r="K55"/>
      <c r="L55"/>
    </row>
    <row r="56" spans="2:12">
      <c r="B56"/>
      <c r="C56"/>
      <c r="D56"/>
      <c r="E56"/>
      <c r="F56"/>
      <c r="G56"/>
      <c r="H56"/>
      <c r="I56"/>
      <c r="J56"/>
      <c r="K56"/>
      <c r="L56"/>
    </row>
  </sheetData>
  <mergeCells count="53">
    <mergeCell ref="C9:G9"/>
    <mergeCell ref="C10:G10"/>
    <mergeCell ref="D36:E38"/>
    <mergeCell ref="F36:G38"/>
    <mergeCell ref="H36:K38"/>
    <mergeCell ref="D30:E32"/>
    <mergeCell ref="F30:G32"/>
    <mergeCell ref="H30:K32"/>
    <mergeCell ref="D33:E35"/>
    <mergeCell ref="F33:G35"/>
    <mergeCell ref="H33:K35"/>
    <mergeCell ref="F24:G26"/>
    <mergeCell ref="H24:K26"/>
    <mergeCell ref="D27:E29"/>
    <mergeCell ref="F27:G29"/>
    <mergeCell ref="H27:K29"/>
    <mergeCell ref="B8:D8"/>
    <mergeCell ref="E8:Q8"/>
    <mergeCell ref="B9:B43"/>
    <mergeCell ref="C11:C43"/>
    <mergeCell ref="D11:E11"/>
    <mergeCell ref="F11:G11"/>
    <mergeCell ref="H11:K11"/>
    <mergeCell ref="L11:Q11"/>
    <mergeCell ref="F18:G20"/>
    <mergeCell ref="H18:K20"/>
    <mergeCell ref="D12:E14"/>
    <mergeCell ref="F12:G14"/>
    <mergeCell ref="H12:K14"/>
    <mergeCell ref="D15:E17"/>
    <mergeCell ref="B2:E2"/>
    <mergeCell ref="B6:D6"/>
    <mergeCell ref="E6:Q6"/>
    <mergeCell ref="B7:D7"/>
    <mergeCell ref="B4:Q4"/>
    <mergeCell ref="M5:Q5"/>
    <mergeCell ref="E7:Q7"/>
    <mergeCell ref="O42:Q43"/>
    <mergeCell ref="S11:V11"/>
    <mergeCell ref="D39:E41"/>
    <mergeCell ref="F39:G41"/>
    <mergeCell ref="H39:K41"/>
    <mergeCell ref="D18:E20"/>
    <mergeCell ref="D42:K43"/>
    <mergeCell ref="F15:G17"/>
    <mergeCell ref="H15:K17"/>
    <mergeCell ref="L42:L43"/>
    <mergeCell ref="M42:M43"/>
    <mergeCell ref="N42:N43"/>
    <mergeCell ref="D21:E23"/>
    <mergeCell ref="F21:G23"/>
    <mergeCell ref="H21:K23"/>
    <mergeCell ref="D24:E26"/>
  </mergeCells>
  <phoneticPr fontId="1"/>
  <dataValidations count="3">
    <dataValidation allowBlank="1" showInputMessage="1" sqref="F12:G41" xr:uid="{00000000-0002-0000-0400-000002000000}"/>
    <dataValidation type="list" allowBlank="1" showInputMessage="1" sqref="H9" xr:uid="{ABD50399-9D53-4ED1-BF8D-2B03F49E2C7D}">
      <formula1>"１．有（登録日：○年○月○日）,２．無"</formula1>
    </dataValidation>
    <dataValidation type="list" allowBlank="1" showInputMessage="1" sqref="H10" xr:uid="{297E39F8-C42B-4E7D-B234-339084E2412C}">
      <formula1>"１．修了（修了日：○年○月○日）,２．未修了"</formula1>
    </dataValidation>
  </dataValidations>
  <pageMargins left="0.25" right="0.25"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５．変更箇所の概要【様式例】</vt:lpstr>
      <vt:lpstr>６．確認申請書（大学等）（変更届）</vt:lpstr>
      <vt:lpstr>６．確認申請書（大学院）（変更届）</vt:lpstr>
      <vt:lpstr>７．教員調書</vt:lpstr>
      <vt:lpstr>８．実習指導者調書</vt:lpstr>
      <vt:lpstr>'５．変更箇所の概要【様式例】'!Print_Area</vt:lpstr>
      <vt:lpstr>'６．確認申請書（大学院）（変更届）'!Print_Area</vt:lpstr>
      <vt:lpstr>'６．確認申請書（大学等）（変更届）'!Print_Area</vt:lpstr>
      <vt:lpstr>'７．教員調書'!Print_Area</vt:lpstr>
      <vt:lpstr>'８．実習指導者調書'!Print_Area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2024-04-03T07:31:31Z</dcterms:modified>
</cp:coreProperties>
</file>