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311 現行通知の改正\220513 R3実績報告書（差し替え）\HP掲載・セット\修正\"/>
    </mc:Choice>
  </mc:AlternateContent>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<sst xmlns="http://schemas.openxmlformats.org/spreadsheetml/2006/main" count="429" uniqueCount="363">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</sst>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2" t="s">
        <v>43</v>
      </c>
      <c r="Z1" s="592"/>
      <c r="AA1" s="592"/>
      <c r="AB1" s="592"/>
      <c r="AC1" s="592" t="str">
        <f>IF(基本情報入力シート!C11="","",基本情報入力シート!C11)</f>
        <v/>
      </c>
      <c r="AD1" s="592"/>
      <c r="AE1" s="592"/>
      <c r="AF1" s="592"/>
      <c r="AG1" s="592"/>
      <c r="AH1" s="592"/>
      <c r="AI1" s="592"/>
      <c r="AJ1" s="592"/>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2" t="s">
        <v>80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98"/>
      <c r="AG3" s="5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2" t="s">
        <v>53</v>
      </c>
      <c r="B8" s="534"/>
      <c r="C8" s="534"/>
      <c r="D8" s="534"/>
      <c r="E8" s="534"/>
      <c r="F8" s="534"/>
      <c r="G8" s="623" t="str">
        <f>IF(基本情報入力シート!M15="","",基本情報入力シート!M15)</f>
        <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5"/>
    </row>
    <row r="9" spans="1:47" s="42" customFormat="1" ht="22.5" customHeight="1">
      <c r="A9" s="609" t="s">
        <v>52</v>
      </c>
      <c r="B9" s="610"/>
      <c r="C9" s="610"/>
      <c r="D9" s="610"/>
      <c r="E9" s="610"/>
      <c r="F9" s="610"/>
      <c r="G9" s="626" t="str">
        <f>IF(基本情報入力シート!M16="","",基本情報入力シート!M16)</f>
        <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47" s="42" customFormat="1" ht="12.75" customHeight="1">
      <c r="A10" s="603" t="s">
        <v>48</v>
      </c>
      <c r="B10" s="604"/>
      <c r="C10" s="604"/>
      <c r="D10" s="604"/>
      <c r="E10" s="604"/>
      <c r="F10" s="604"/>
      <c r="G10" s="100" t="s">
        <v>1</v>
      </c>
      <c r="H10" s="611" t="str">
        <f>IF(基本情報入力シート!AC17="","",基本情報入力シート!AC17)</f>
        <v>－</v>
      </c>
      <c r="I10" s="611"/>
      <c r="J10" s="611"/>
      <c r="K10" s="611"/>
      <c r="L10" s="611"/>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5"/>
      <c r="B11" s="606"/>
      <c r="C11" s="606"/>
      <c r="D11" s="606"/>
      <c r="E11" s="606"/>
      <c r="F11" s="606"/>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42" customFormat="1" ht="12" customHeight="1">
      <c r="A12" s="607"/>
      <c r="B12" s="608"/>
      <c r="C12" s="608"/>
      <c r="D12" s="608"/>
      <c r="E12" s="608"/>
      <c r="F12" s="608"/>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42" customFormat="1" ht="12">
      <c r="A13" s="620" t="s">
        <v>0</v>
      </c>
      <c r="B13" s="621"/>
      <c r="C13" s="621"/>
      <c r="D13" s="621"/>
      <c r="E13" s="621"/>
      <c r="F13" s="621"/>
      <c r="G13" s="629" t="str">
        <f>IF(基本情報入力シート!M22="","",基本情報入力シート!M22)</f>
        <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U13" s="43"/>
    </row>
    <row r="14" spans="1:47" s="42" customFormat="1" ht="22.5" customHeight="1">
      <c r="A14" s="605" t="s">
        <v>49</v>
      </c>
      <c r="B14" s="606"/>
      <c r="C14" s="606"/>
      <c r="D14" s="606"/>
      <c r="E14" s="606"/>
      <c r="F14" s="606"/>
      <c r="G14" s="599" t="str">
        <f>IF(基本情報入力シート!M23="","",基本情報入力シート!M23)</f>
        <v/>
      </c>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1"/>
      <c r="AU14" s="43"/>
    </row>
    <row r="15" spans="1:47" s="42" customFormat="1" ht="15" customHeight="1">
      <c r="A15" s="642" t="s">
        <v>50</v>
      </c>
      <c r="B15" s="642"/>
      <c r="C15" s="642"/>
      <c r="D15" s="642"/>
      <c r="E15" s="642"/>
      <c r="F15" s="642"/>
      <c r="G15" s="633" t="s">
        <v>23</v>
      </c>
      <c r="H15" s="633"/>
      <c r="I15" s="633"/>
      <c r="J15" s="609"/>
      <c r="K15" s="555" t="str">
        <f>IF(基本情報入力シート!M24="","",基本情報入力シート!M24)</f>
        <v/>
      </c>
      <c r="L15" s="555"/>
      <c r="M15" s="555"/>
      <c r="N15" s="555"/>
      <c r="O15" s="555"/>
      <c r="P15" s="632" t="s">
        <v>24</v>
      </c>
      <c r="Q15" s="633"/>
      <c r="R15" s="633"/>
      <c r="S15" s="609"/>
      <c r="T15" s="555" t="str">
        <f>IF(基本情報入力シート!M25="","",基本情報入力シート!M25)</f>
        <v/>
      </c>
      <c r="U15" s="555"/>
      <c r="V15" s="555"/>
      <c r="W15" s="555"/>
      <c r="X15" s="555"/>
      <c r="Y15" s="632" t="s">
        <v>51</v>
      </c>
      <c r="Z15" s="633"/>
      <c r="AA15" s="633"/>
      <c r="AB15" s="609"/>
      <c r="AC15" s="638" t="str">
        <f>IF(基本情報入力シート!M26="","",基本情報入力シート!M26)</f>
        <v/>
      </c>
      <c r="AD15" s="638"/>
      <c r="AE15" s="638"/>
      <c r="AF15" s="638"/>
      <c r="AG15" s="638"/>
      <c r="AH15" s="638"/>
      <c r="AI15" s="638"/>
      <c r="AJ15" s="63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6" t="s">
        <v>359</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9" t="s">
        <v>356</v>
      </c>
      <c r="T24" s="640"/>
      <c r="U24" s="640"/>
      <c r="V24" s="640"/>
      <c r="W24" s="640"/>
      <c r="X24" s="640"/>
      <c r="Y24" s="640"/>
      <c r="Z24" s="640"/>
      <c r="AA24" s="641"/>
      <c r="AB24" s="640" t="s">
        <v>203</v>
      </c>
      <c r="AC24" s="640"/>
      <c r="AD24" s="640"/>
      <c r="AE24" s="640"/>
      <c r="AF24" s="640"/>
      <c r="AG24" s="640"/>
      <c r="AH24" s="640"/>
      <c r="AI24" s="640"/>
      <c r="AJ24" s="641"/>
      <c r="AL24" s="614" t="s">
        <v>211</v>
      </c>
      <c r="AM24" s="617"/>
      <c r="AU24" s="43"/>
    </row>
    <row r="25" spans="1:50" s="42" customFormat="1" ht="15" customHeight="1" thickBot="1">
      <c r="A25" s="136" t="s">
        <v>29</v>
      </c>
      <c r="B25" s="137" t="s">
        <v>25</v>
      </c>
      <c r="C25" s="138"/>
      <c r="D25" s="515" t="str">
        <f>IF($AF$3=0,"",AF3)</f>
        <v/>
      </c>
      <c r="E25" s="515"/>
      <c r="F25" s="138" t="s">
        <v>132</v>
      </c>
      <c r="G25" s="138"/>
      <c r="H25" s="138"/>
      <c r="I25" s="138"/>
      <c r="J25" s="138"/>
      <c r="K25" s="139"/>
      <c r="L25" s="139"/>
      <c r="M25" s="139"/>
      <c r="N25" s="139"/>
      <c r="O25" s="139"/>
      <c r="P25" s="139"/>
      <c r="Q25" s="139"/>
      <c r="R25" s="139"/>
      <c r="S25" s="536" t="str">
        <f>IF('別紙様式3-2'!Q7=0,"",'別紙様式3-2'!Q7)</f>
        <v/>
      </c>
      <c r="T25" s="537"/>
      <c r="U25" s="537"/>
      <c r="V25" s="537"/>
      <c r="W25" s="537"/>
      <c r="X25" s="537"/>
      <c r="Y25" s="537"/>
      <c r="Z25" s="515" t="s">
        <v>4</v>
      </c>
      <c r="AA25" s="516"/>
      <c r="AB25" s="637" t="str">
        <f>IF('別紙様式3-2'!Q8=0,"",'別紙様式3-2'!Q8)</f>
        <v/>
      </c>
      <c r="AC25" s="537"/>
      <c r="AD25" s="537"/>
      <c r="AE25" s="537"/>
      <c r="AF25" s="537"/>
      <c r="AG25" s="537"/>
      <c r="AH25" s="537"/>
      <c r="AI25" s="515" t="s">
        <v>4</v>
      </c>
      <c r="AJ25" s="516"/>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43"/>
    </row>
    <row r="28" spans="1:50" s="42" customFormat="1" ht="15" customHeight="1">
      <c r="A28" s="145"/>
      <c r="B28" s="149"/>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43"/>
    </row>
    <row r="29" spans="1:50" s="42" customFormat="1" ht="15" customHeight="1">
      <c r="A29" s="145"/>
      <c r="B29" s="150"/>
      <c r="C29" s="559" t="s">
        <v>360</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f>'別紙様式3-2'!Q7</f>
        <v>0</v>
      </c>
      <c r="AC29" s="564"/>
      <c r="AD29" s="564"/>
      <c r="AE29" s="564"/>
      <c r="AF29" s="564"/>
      <c r="AG29" s="564"/>
      <c r="AH29" s="564"/>
      <c r="AI29" s="565" t="s">
        <v>4</v>
      </c>
      <c r="AJ29" s="566"/>
      <c r="AU29" s="43"/>
    </row>
    <row r="30" spans="1:50" s="42" customFormat="1" ht="21.75" customHeight="1">
      <c r="A30" s="145"/>
      <c r="B30" s="150"/>
      <c r="C30" s="634" t="s">
        <v>361</v>
      </c>
      <c r="D30" s="635"/>
      <c r="E30" s="635"/>
      <c r="F30" s="635"/>
      <c r="G30" s="635"/>
      <c r="H30" s="635"/>
      <c r="I30" s="635"/>
      <c r="J30" s="635"/>
      <c r="K30" s="635"/>
      <c r="L30" s="635"/>
      <c r="M30" s="635"/>
      <c r="N30" s="635"/>
      <c r="O30" s="635"/>
      <c r="P30" s="635"/>
      <c r="Q30" s="635"/>
      <c r="R30" s="636"/>
      <c r="S30" s="612">
        <f>'別紙様式3-2'!Q8-'別紙様式3-2'!T8</f>
        <v>0</v>
      </c>
      <c r="T30" s="613"/>
      <c r="U30" s="613"/>
      <c r="V30" s="613"/>
      <c r="W30" s="613"/>
      <c r="X30" s="613"/>
      <c r="Y30" s="613"/>
      <c r="Z30" s="565" t="s">
        <v>4</v>
      </c>
      <c r="AA30" s="566"/>
      <c r="AB30" s="596"/>
      <c r="AC30" s="597"/>
      <c r="AD30" s="597"/>
      <c r="AE30" s="597"/>
      <c r="AF30" s="597"/>
      <c r="AG30" s="597"/>
      <c r="AH30" s="597"/>
      <c r="AI30" s="594"/>
      <c r="AJ30" s="595"/>
      <c r="AU30" s="43"/>
    </row>
    <row r="31" spans="1:50" s="42" customFormat="1" ht="15" customHeight="1" thickBot="1">
      <c r="A31" s="145"/>
      <c r="B31" s="348"/>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1"/>
      <c r="T32" s="462"/>
      <c r="U32" s="462"/>
      <c r="V32" s="462"/>
      <c r="W32" s="462"/>
      <c r="X32" s="462"/>
      <c r="Y32" s="463"/>
      <c r="Z32" s="459" t="s">
        <v>223</v>
      </c>
      <c r="AA32" s="459"/>
      <c r="AB32" s="464"/>
      <c r="AC32" s="465"/>
      <c r="AD32" s="465"/>
      <c r="AE32" s="465"/>
      <c r="AF32" s="465"/>
      <c r="AG32" s="465"/>
      <c r="AH32" s="466"/>
      <c r="AI32" s="459" t="s">
        <v>4</v>
      </c>
      <c r="AJ32" s="46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105"/>
      <c r="AU34" s="43"/>
    </row>
    <row r="35" spans="1:61" s="42" customFormat="1" ht="22.5" customHeight="1">
      <c r="A35" s="157"/>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8" t="s">
        <v>212</v>
      </c>
      <c r="AM39" s="619"/>
      <c r="AU39" s="43"/>
    </row>
    <row r="40" spans="1:61" s="42" customFormat="1" ht="15.75" customHeight="1" thickBot="1">
      <c r="A40" s="159" t="s">
        <v>45</v>
      </c>
      <c r="B40" s="142"/>
      <c r="C40" s="142"/>
      <c r="D40" s="142"/>
      <c r="E40" s="142"/>
      <c r="F40" s="142"/>
      <c r="G40" s="142"/>
      <c r="H40" s="142"/>
      <c r="I40" s="142"/>
      <c r="J40" s="142"/>
      <c r="K40" s="531"/>
      <c r="L40" s="532" t="b">
        <v>0</v>
      </c>
      <c r="M40" s="533"/>
      <c r="N40" s="543"/>
      <c r="O40" s="544"/>
      <c r="P40" s="544"/>
      <c r="Q40" s="545"/>
      <c r="R40" s="160" t="s">
        <v>121</v>
      </c>
      <c r="S40" s="546" t="str">
        <f>IF(L40,('別紙様式3-2'!Y8-'別紙様式3-2'!R7-'別紙様式3-2'!R10)/'別紙様式3-2'!AB8,"（対象外）")</f>
        <v>（対象外）</v>
      </c>
      <c r="T40" s="547"/>
      <c r="U40" s="547"/>
      <c r="V40" s="547"/>
      <c r="W40" s="161" t="str">
        <f>IF($L40,"円","")</f>
        <v/>
      </c>
      <c r="X40" s="567" t="str">
        <f>IF(L40,S40-N40,"（対象外）")</f>
        <v>（対象外）</v>
      </c>
      <c r="Y40" s="568"/>
      <c r="Z40" s="568"/>
      <c r="AA40" s="568"/>
      <c r="AB40" s="162" t="str">
        <f t="shared" ref="AB40:AB42" si="0">IF($L40,"円","")</f>
        <v/>
      </c>
      <c r="AC40" s="569" t="str">
        <f>IF(AND(L40,L41),X40/X41,IF(AND(L40,L42),X40/X42,"-"))</f>
        <v>-</v>
      </c>
      <c r="AD40" s="569"/>
      <c r="AE40" s="570"/>
      <c r="AF40" s="480"/>
      <c r="AG40" s="481"/>
      <c r="AH40" s="481"/>
      <c r="AI40" s="481"/>
      <c r="AJ40" s="482"/>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5"/>
      <c r="L41" s="506" t="b">
        <v>0</v>
      </c>
      <c r="M41" s="507"/>
      <c r="N41" s="520"/>
      <c r="O41" s="521"/>
      <c r="P41" s="521"/>
      <c r="Q41" s="522"/>
      <c r="R41" s="165" t="s">
        <v>121</v>
      </c>
      <c r="S41" s="523" t="str">
        <f>IF(L41,('別紙様式3-2'!Z8-'別紙様式3-2'!S7-'別紙様式3-2'!S10)/'別紙様式3-2'!AC8,"（対象外）")</f>
        <v>（対象外）</v>
      </c>
      <c r="T41" s="524"/>
      <c r="U41" s="524"/>
      <c r="V41" s="524"/>
      <c r="W41" s="166" t="str">
        <f>IF($L41,"円","")</f>
        <v/>
      </c>
      <c r="X41" s="529" t="str">
        <f>IF(L41,S41-N41,"（対象外）")</f>
        <v>（対象外）</v>
      </c>
      <c r="Y41" s="530"/>
      <c r="Z41" s="530"/>
      <c r="AA41" s="530"/>
      <c r="AB41" s="167" t="str">
        <f t="shared" si="0"/>
        <v/>
      </c>
      <c r="AC41" s="498" t="str">
        <f>IF(AND(L41,OR(L40,L42)),1,"-")</f>
        <v>-</v>
      </c>
      <c r="AD41" s="498"/>
      <c r="AE41" s="499"/>
      <c r="AF41" s="483"/>
      <c r="AG41" s="484"/>
      <c r="AH41" s="484"/>
      <c r="AI41" s="484"/>
      <c r="AJ41" s="485"/>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8"/>
      <c r="L42" s="509" t="b">
        <v>0</v>
      </c>
      <c r="M42" s="510"/>
      <c r="N42" s="548"/>
      <c r="O42" s="549"/>
      <c r="P42" s="549"/>
      <c r="Q42" s="550"/>
      <c r="R42" s="170" t="s">
        <v>121</v>
      </c>
      <c r="S42" s="551" t="str">
        <f>IF(L42,('別紙様式3-2'!AA8-'別紙様式3-2'!T10)/'別紙様式3-2'!AD8,"（対象外）")</f>
        <v>（対象外）</v>
      </c>
      <c r="T42" s="552"/>
      <c r="U42" s="552"/>
      <c r="V42" s="552"/>
      <c r="W42" s="170" t="str">
        <f>IF($L42,"円","")</f>
        <v/>
      </c>
      <c r="X42" s="553" t="str">
        <f>IF(L42,S42-N42,"（対象外）")</f>
        <v>（対象外）</v>
      </c>
      <c r="Y42" s="554"/>
      <c r="Z42" s="554"/>
      <c r="AA42" s="554"/>
      <c r="AB42" s="171" t="str">
        <f t="shared" si="0"/>
        <v/>
      </c>
      <c r="AC42" s="503" t="str">
        <f>IF(AND(L41,L42),X42/X41,IF(AND(L40,L42),1,"-"))</f>
        <v>-</v>
      </c>
      <c r="AD42" s="503"/>
      <c r="AE42" s="504"/>
      <c r="AF42" s="525"/>
      <c r="AG42" s="526"/>
      <c r="AH42" s="526"/>
      <c r="AI42" s="527"/>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4" t="s">
        <v>216</v>
      </c>
      <c r="AM44" s="61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7" t="s">
        <v>129</v>
      </c>
      <c r="Y45" s="518"/>
      <c r="Z45" s="518"/>
      <c r="AA45" s="518"/>
      <c r="AB45" s="518"/>
      <c r="AC45" s="518"/>
      <c r="AD45" s="518"/>
      <c r="AE45" s="519"/>
      <c r="AF45" s="500" t="str">
        <f>IF('別紙様式3-2'!AE8=0,"",'別紙様式3-2'!AE8)</f>
        <v/>
      </c>
      <c r="AG45" s="501"/>
      <c r="AH45" s="501"/>
      <c r="AI45" s="515" t="s">
        <v>5</v>
      </c>
      <c r="AJ45" s="516"/>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183"/>
      <c r="AL50" s="51"/>
      <c r="AM50" s="51"/>
      <c r="AN50" s="51"/>
      <c r="AU50" s="43"/>
    </row>
    <row r="51" spans="1:47" s="42" customFormat="1" ht="15" customHeight="1">
      <c r="A51" s="104"/>
      <c r="B51" s="177"/>
      <c r="C51" s="178" t="b">
        <v>0</v>
      </c>
      <c r="D51" s="179" t="s">
        <v>33</v>
      </c>
      <c r="E51" s="180"/>
      <c r="F51" s="180"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275"/>
      <c r="AU61" s="44"/>
    </row>
    <row r="62" spans="1:47" s="279" customFormat="1" ht="14.25" customHeight="1">
      <c r="A62" s="487" t="s">
        <v>159</v>
      </c>
      <c r="B62" s="488"/>
      <c r="C62" s="488"/>
      <c r="D62" s="489"/>
      <c r="E62" s="278"/>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275"/>
    </row>
    <row r="63" spans="1:47" s="279" customFormat="1" ht="13.5" customHeight="1">
      <c r="A63" s="490"/>
      <c r="B63" s="491"/>
      <c r="C63" s="491"/>
      <c r="D63" s="492"/>
      <c r="E63" s="280"/>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291"/>
      <c r="AK63" s="275"/>
    </row>
    <row r="64" spans="1:47" s="279" customFormat="1" ht="13.5" customHeight="1">
      <c r="A64" s="490"/>
      <c r="B64" s="491"/>
      <c r="C64" s="491"/>
      <c r="D64" s="492"/>
      <c r="E64" s="280"/>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291"/>
      <c r="AK64" s="275"/>
    </row>
    <row r="65" spans="1:37" s="279" customFormat="1" ht="13.5" customHeight="1">
      <c r="A65" s="493"/>
      <c r="B65" s="494"/>
      <c r="C65" s="494"/>
      <c r="D65" s="495"/>
      <c r="E65" s="281"/>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292"/>
      <c r="AK65" s="275"/>
    </row>
    <row r="66" spans="1:37" s="279" customFormat="1" ht="24.75" customHeight="1">
      <c r="A66" s="487" t="s">
        <v>164</v>
      </c>
      <c r="B66" s="488"/>
      <c r="C66" s="488"/>
      <c r="D66" s="489"/>
      <c r="E66" s="282"/>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293"/>
      <c r="AK66" s="275"/>
    </row>
    <row r="67" spans="1:37" s="42" customFormat="1" ht="13.5" customHeight="1">
      <c r="A67" s="490"/>
      <c r="B67" s="491"/>
      <c r="C67" s="491"/>
      <c r="D67" s="492"/>
      <c r="E67" s="283"/>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294"/>
      <c r="AK67" s="275"/>
    </row>
    <row r="68" spans="1:37" s="42" customFormat="1" ht="13.5" customHeight="1">
      <c r="A68" s="490"/>
      <c r="B68" s="491"/>
      <c r="C68" s="491"/>
      <c r="D68" s="492"/>
      <c r="E68" s="280"/>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291"/>
      <c r="AK68" s="275"/>
    </row>
    <row r="69" spans="1:37" s="42" customFormat="1" ht="15.75" customHeight="1">
      <c r="A69" s="493"/>
      <c r="B69" s="494"/>
      <c r="C69" s="494"/>
      <c r="D69" s="495"/>
      <c r="E69" s="284"/>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275"/>
    </row>
    <row r="70" spans="1:37" s="42" customFormat="1" ht="13.5" customHeight="1">
      <c r="A70" s="487" t="s">
        <v>169</v>
      </c>
      <c r="B70" s="488"/>
      <c r="C70" s="488"/>
      <c r="D70" s="489"/>
      <c r="E70" s="283"/>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294"/>
      <c r="AK70" s="275"/>
    </row>
    <row r="71" spans="1:37" s="42" customFormat="1" ht="22.5" customHeight="1">
      <c r="A71" s="490"/>
      <c r="B71" s="491"/>
      <c r="C71" s="491"/>
      <c r="D71" s="492"/>
      <c r="E71" s="280"/>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291"/>
      <c r="AK71" s="275"/>
    </row>
    <row r="72" spans="1:37" s="42" customFormat="1" ht="13.5" customHeight="1">
      <c r="A72" s="490"/>
      <c r="B72" s="491"/>
      <c r="C72" s="491"/>
      <c r="D72" s="492"/>
      <c r="E72" s="280"/>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91"/>
      <c r="AK72" s="275"/>
    </row>
    <row r="73" spans="1:37" s="42" customFormat="1" ht="13.5" customHeight="1">
      <c r="A73" s="493"/>
      <c r="B73" s="494"/>
      <c r="C73" s="494"/>
      <c r="D73" s="495"/>
      <c r="E73" s="284"/>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295"/>
      <c r="AK73" s="275"/>
    </row>
    <row r="74" spans="1:37" s="42" customFormat="1" ht="21" customHeight="1">
      <c r="A74" s="487" t="s">
        <v>174</v>
      </c>
      <c r="B74" s="488"/>
      <c r="C74" s="488"/>
      <c r="D74" s="489"/>
      <c r="E74" s="283"/>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94"/>
      <c r="AK74" s="275"/>
    </row>
    <row r="75" spans="1:37" s="42" customFormat="1" ht="15" customHeight="1">
      <c r="A75" s="490"/>
      <c r="B75" s="491"/>
      <c r="C75" s="491"/>
      <c r="D75" s="492"/>
      <c r="E75" s="280"/>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294"/>
      <c r="AK75" s="48"/>
    </row>
    <row r="76" spans="1:37" s="42" customFormat="1" ht="13.5" customHeight="1">
      <c r="A76" s="490"/>
      <c r="B76" s="491"/>
      <c r="C76" s="491"/>
      <c r="D76" s="492"/>
      <c r="E76" s="283"/>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96"/>
    </row>
    <row r="77" spans="1:37" s="42" customFormat="1" ht="15.75" customHeight="1">
      <c r="A77" s="493"/>
      <c r="B77" s="494"/>
      <c r="C77" s="494"/>
      <c r="D77" s="495"/>
      <c r="E77" s="284"/>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42" customFormat="1" ht="13.5" customHeight="1">
      <c r="A78" s="487" t="s">
        <v>179</v>
      </c>
      <c r="B78" s="488"/>
      <c r="C78" s="488"/>
      <c r="D78" s="489"/>
      <c r="E78" s="283"/>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94"/>
    </row>
    <row r="79" spans="1:37" s="42" customFormat="1" ht="21" customHeight="1">
      <c r="A79" s="490"/>
      <c r="B79" s="491"/>
      <c r="C79" s="491"/>
      <c r="D79" s="492"/>
      <c r="E79" s="280"/>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291"/>
    </row>
    <row r="80" spans="1:37" s="42" customFormat="1" ht="13.5" customHeight="1">
      <c r="A80" s="490"/>
      <c r="B80" s="491"/>
      <c r="C80" s="491"/>
      <c r="D80" s="492"/>
      <c r="E80" s="280"/>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91"/>
    </row>
    <row r="81" spans="1:51" s="42" customFormat="1" ht="13.5" customHeight="1">
      <c r="A81" s="493"/>
      <c r="B81" s="494"/>
      <c r="C81" s="494"/>
      <c r="D81" s="495"/>
      <c r="E81" s="284"/>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295"/>
    </row>
    <row r="82" spans="1:51" s="42" customFormat="1" ht="13.5" customHeight="1">
      <c r="A82" s="487" t="s">
        <v>184</v>
      </c>
      <c r="B82" s="488"/>
      <c r="C82" s="488"/>
      <c r="D82" s="489"/>
      <c r="E82" s="283"/>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285"/>
    </row>
    <row r="83" spans="1:51" s="42" customFormat="1" ht="13.5" customHeight="1">
      <c r="A83" s="490"/>
      <c r="B83" s="491"/>
      <c r="C83" s="491"/>
      <c r="D83" s="492"/>
      <c r="E83" s="280"/>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91"/>
      <c r="AK83" s="275"/>
    </row>
    <row r="84" spans="1:51" s="42" customFormat="1" ht="13.5" customHeight="1">
      <c r="A84" s="490"/>
      <c r="B84" s="491"/>
      <c r="C84" s="491"/>
      <c r="D84" s="492"/>
      <c r="E84" s="280"/>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291"/>
      <c r="AK84" s="275"/>
    </row>
    <row r="85" spans="1:51" s="42" customFormat="1" ht="13.5" customHeight="1" thickBot="1">
      <c r="A85" s="493"/>
      <c r="B85" s="494"/>
      <c r="C85" s="494"/>
      <c r="D85" s="495"/>
      <c r="E85" s="286"/>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3"/>
      <c r="F93" s="574"/>
      <c r="G93" s="202" t="s">
        <v>2</v>
      </c>
      <c r="H93" s="573"/>
      <c r="I93" s="574"/>
      <c r="J93" s="202" t="s">
        <v>3</v>
      </c>
      <c r="K93" s="573"/>
      <c r="L93" s="574"/>
      <c r="M93" s="202" t="s">
        <v>6</v>
      </c>
      <c r="N93" s="203"/>
      <c r="O93" s="203"/>
      <c r="P93" s="203"/>
      <c r="Q93" s="204"/>
      <c r="R93" s="457" t="s">
        <v>26</v>
      </c>
      <c r="S93" s="457"/>
      <c r="T93" s="457"/>
      <c r="U93" s="457"/>
      <c r="V93" s="457"/>
      <c r="W93" s="575"/>
      <c r="X93" s="575"/>
      <c r="Y93" s="575"/>
      <c r="Z93" s="575"/>
      <c r="AA93" s="575"/>
      <c r="AB93" s="575"/>
      <c r="AC93" s="575"/>
      <c r="AD93" s="575"/>
      <c r="AE93" s="575"/>
      <c r="AF93" s="575"/>
      <c r="AG93" s="575"/>
      <c r="AH93" s="575"/>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7" t="s">
        <v>27</v>
      </c>
      <c r="S94" s="457"/>
      <c r="T94" s="457"/>
      <c r="U94" s="457"/>
      <c r="V94" s="457"/>
      <c r="W94" s="458"/>
      <c r="X94" s="458"/>
      <c r="Y94" s="458"/>
      <c r="Z94" s="458"/>
      <c r="AA94" s="458"/>
      <c r="AB94" s="458"/>
      <c r="AC94" s="458"/>
      <c r="AD94" s="458"/>
      <c r="AE94" s="458"/>
      <c r="AF94" s="458"/>
      <c r="AG94" s="458"/>
      <c r="AH94" s="45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tabSelected="1"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8" t="s">
        <v>52</v>
      </c>
      <c r="B3" s="678"/>
      <c r="C3" s="679"/>
      <c r="D3" s="680" t="str">
        <f>IF(基本情報入力シート!M16="","",基本情報入力シート!M16)</f>
        <v/>
      </c>
      <c r="E3" s="681"/>
      <c r="F3" s="681"/>
      <c r="G3" s="681"/>
      <c r="H3" s="681"/>
      <c r="I3" s="681"/>
      <c r="J3" s="681"/>
      <c r="K3" s="681"/>
      <c r="L3" s="681"/>
      <c r="M3" s="681"/>
      <c r="N3" s="681"/>
      <c r="O3" s="681"/>
      <c r="P3" s="68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8"/>
      <c r="C5" s="689"/>
      <c r="D5" s="689"/>
      <c r="E5" s="689"/>
      <c r="F5" s="689"/>
      <c r="G5" s="689"/>
      <c r="H5" s="689"/>
      <c r="I5" s="689"/>
      <c r="J5" s="689"/>
      <c r="K5" s="689"/>
      <c r="L5" s="689"/>
      <c r="M5" s="689"/>
      <c r="N5" s="689"/>
      <c r="O5" s="689"/>
      <c r="P5" s="690"/>
      <c r="Q5" s="683" t="s">
        <v>136</v>
      </c>
      <c r="R5" s="644" t="s">
        <v>90</v>
      </c>
      <c r="S5" s="644"/>
      <c r="T5" s="685"/>
      <c r="U5" s="336"/>
      <c r="V5" s="694"/>
      <c r="W5" s="695"/>
      <c r="X5" s="653" t="s">
        <v>137</v>
      </c>
      <c r="Y5" s="645" t="s">
        <v>90</v>
      </c>
      <c r="Z5" s="658"/>
      <c r="AA5" s="658"/>
      <c r="AB5" s="643" t="s">
        <v>88</v>
      </c>
      <c r="AC5" s="644"/>
      <c r="AD5" s="645"/>
      <c r="AE5" s="656" t="s">
        <v>128</v>
      </c>
      <c r="AF5" s="318"/>
      <c r="AG5" s="215"/>
      <c r="AH5" s="215"/>
      <c r="AI5" s="210"/>
      <c r="AJ5" s="210"/>
    </row>
    <row r="6" spans="1:37" ht="48" customHeight="1">
      <c r="A6" s="210"/>
      <c r="B6" s="691"/>
      <c r="C6" s="692"/>
      <c r="D6" s="692"/>
      <c r="E6" s="692"/>
      <c r="F6" s="692"/>
      <c r="G6" s="692"/>
      <c r="H6" s="692"/>
      <c r="I6" s="692"/>
      <c r="J6" s="692"/>
      <c r="K6" s="692"/>
      <c r="L6" s="692"/>
      <c r="M6" s="692"/>
      <c r="N6" s="692"/>
      <c r="O6" s="692"/>
      <c r="P6" s="693"/>
      <c r="Q6" s="684"/>
      <c r="R6" s="377" t="s">
        <v>84</v>
      </c>
      <c r="S6" s="377" t="s">
        <v>85</v>
      </c>
      <c r="T6" s="378" t="s">
        <v>362</v>
      </c>
      <c r="U6" s="337"/>
      <c r="V6" s="696"/>
      <c r="W6" s="697"/>
      <c r="X6" s="654"/>
      <c r="Y6" s="216" t="s">
        <v>84</v>
      </c>
      <c r="Z6" s="216" t="s">
        <v>85</v>
      </c>
      <c r="AA6" s="216" t="s">
        <v>86</v>
      </c>
      <c r="AB6" s="216" t="s">
        <v>84</v>
      </c>
      <c r="AC6" s="216" t="s">
        <v>85</v>
      </c>
      <c r="AD6" s="216" t="s">
        <v>86</v>
      </c>
      <c r="AE6" s="657"/>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6" t="s">
        <v>200</v>
      </c>
      <c r="W7" s="687"/>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8" t="s">
        <v>201</v>
      </c>
      <c r="W8" s="699"/>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00"/>
      <c r="C9" s="701"/>
      <c r="D9" s="701"/>
      <c r="E9" s="701"/>
      <c r="F9" s="701"/>
      <c r="G9" s="701"/>
      <c r="H9" s="701"/>
      <c r="I9" s="701"/>
      <c r="J9" s="701"/>
      <c r="K9" s="701"/>
      <c r="L9" s="701"/>
      <c r="M9" s="701"/>
      <c r="N9" s="701"/>
      <c r="O9" s="701"/>
      <c r="P9" s="701"/>
      <c r="Q9" s="380" t="s">
        <v>205</v>
      </c>
      <c r="R9" s="376" t="s">
        <v>349</v>
      </c>
      <c r="S9" s="379" t="s">
        <v>350</v>
      </c>
      <c r="T9" s="404" t="s">
        <v>362</v>
      </c>
      <c r="U9" s="340"/>
      <c r="V9" s="646"/>
      <c r="W9" s="646"/>
      <c r="X9" s="646"/>
      <c r="Y9" s="646"/>
      <c r="Z9" s="646"/>
      <c r="AA9" s="646"/>
      <c r="AB9" s="646"/>
      <c r="AC9" s="646"/>
      <c r="AD9" s="646"/>
      <c r="AE9" s="646"/>
      <c r="AF9" s="646"/>
      <c r="AG9" s="210"/>
      <c r="AH9" s="210"/>
      <c r="AI9" s="211"/>
    </row>
    <row r="10" spans="1:37" ht="14.25" thickBot="1">
      <c r="A10" s="210"/>
      <c r="B10" s="671" t="s">
        <v>351</v>
      </c>
      <c r="C10" s="672"/>
      <c r="D10" s="672"/>
      <c r="E10" s="672"/>
      <c r="F10" s="672"/>
      <c r="G10" s="672"/>
      <c r="H10" s="672"/>
      <c r="I10" s="672"/>
      <c r="J10" s="672"/>
      <c r="K10" s="672"/>
      <c r="L10" s="672"/>
      <c r="M10" s="672"/>
      <c r="N10" s="672"/>
      <c r="O10" s="672"/>
      <c r="P10" s="672"/>
      <c r="Q10" s="326">
        <f>R10+S10+T10</f>
        <v>0</v>
      </c>
      <c r="R10" s="371">
        <f>SUM(AI19:AI118)</f>
        <v>0</v>
      </c>
      <c r="S10" s="372">
        <f>SUM(AJ19:AJ118)</f>
        <v>0</v>
      </c>
      <c r="T10" s="325">
        <f>SUM(AK19:AK118)</f>
        <v>0</v>
      </c>
      <c r="U10" s="314"/>
      <c r="V10" s="655"/>
      <c r="W10" s="655"/>
      <c r="X10" s="655"/>
      <c r="Y10" s="655"/>
      <c r="Z10" s="655"/>
      <c r="AA10" s="655"/>
      <c r="AB10" s="655"/>
      <c r="AC10" s="655"/>
      <c r="AD10" s="655"/>
      <c r="AE10" s="655"/>
      <c r="AF10" s="655"/>
      <c r="AG10" s="210"/>
      <c r="AH10" s="210"/>
      <c r="AI10" s="211"/>
    </row>
    <row r="11" spans="1:37" ht="50.25" customHeight="1">
      <c r="A11" s="210"/>
      <c r="B11" s="702" t="s">
        <v>226</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659" t="s">
        <v>7</v>
      </c>
      <c r="C13" s="660"/>
      <c r="D13" s="660"/>
      <c r="E13" s="660"/>
      <c r="F13" s="660"/>
      <c r="G13" s="660"/>
      <c r="H13" s="660"/>
      <c r="I13" s="660"/>
      <c r="J13" s="660"/>
      <c r="K13" s="661"/>
      <c r="L13" s="224"/>
      <c r="M13" s="665" t="s">
        <v>78</v>
      </c>
      <c r="N13" s="225"/>
      <c r="O13" s="226"/>
      <c r="P13" s="661" t="s">
        <v>79</v>
      </c>
      <c r="Q13" s="667" t="s">
        <v>8</v>
      </c>
      <c r="R13" s="227" t="s">
        <v>202</v>
      </c>
      <c r="S13" s="228"/>
      <c r="T13" s="228"/>
      <c r="U13" s="228"/>
      <c r="V13" s="229"/>
      <c r="W13" s="220" t="s">
        <v>203</v>
      </c>
      <c r="X13" s="230"/>
      <c r="Y13" s="230"/>
      <c r="Z13" s="230"/>
      <c r="AA13" s="230"/>
      <c r="AB13" s="230"/>
      <c r="AC13" s="230"/>
      <c r="AD13" s="230"/>
      <c r="AE13" s="230"/>
      <c r="AF13" s="230"/>
      <c r="AG13" s="230"/>
      <c r="AH13" s="231"/>
      <c r="AI13" s="708" t="s">
        <v>354</v>
      </c>
      <c r="AJ13" s="709"/>
      <c r="AK13" s="710"/>
    </row>
    <row r="14" spans="1:37" ht="13.5" customHeight="1">
      <c r="A14" s="648"/>
      <c r="B14" s="662"/>
      <c r="C14" s="663"/>
      <c r="D14" s="663"/>
      <c r="E14" s="663"/>
      <c r="F14" s="663"/>
      <c r="G14" s="663"/>
      <c r="H14" s="663"/>
      <c r="I14" s="663"/>
      <c r="J14" s="663"/>
      <c r="K14" s="664"/>
      <c r="L14" s="232"/>
      <c r="M14" s="666"/>
      <c r="N14" s="669" t="s">
        <v>95</v>
      </c>
      <c r="O14" s="670"/>
      <c r="P14" s="664"/>
      <c r="Q14" s="668"/>
      <c r="R14" s="654" t="s">
        <v>352</v>
      </c>
      <c r="S14" s="665" t="s">
        <v>136</v>
      </c>
      <c r="T14" s="308"/>
      <c r="U14" s="309"/>
      <c r="V14" s="654" t="s">
        <v>137</v>
      </c>
      <c r="W14" s="654" t="s">
        <v>353</v>
      </c>
      <c r="X14" s="665" t="s">
        <v>136</v>
      </c>
      <c r="Y14" s="233"/>
      <c r="Z14" s="233"/>
      <c r="AA14" s="234"/>
      <c r="AB14" s="651" t="s">
        <v>206</v>
      </c>
      <c r="AC14" s="673"/>
      <c r="AD14" s="649"/>
      <c r="AE14" s="651" t="s">
        <v>131</v>
      </c>
      <c r="AF14" s="673"/>
      <c r="AG14" s="649"/>
      <c r="AH14" s="647" t="s">
        <v>127</v>
      </c>
      <c r="AI14" s="711"/>
      <c r="AJ14" s="712"/>
      <c r="AK14" s="713"/>
    </row>
    <row r="15" spans="1:37" ht="13.5" customHeight="1">
      <c r="A15" s="648"/>
      <c r="B15" s="662"/>
      <c r="C15" s="663"/>
      <c r="D15" s="663"/>
      <c r="E15" s="663"/>
      <c r="F15" s="663"/>
      <c r="G15" s="663"/>
      <c r="H15" s="663"/>
      <c r="I15" s="663"/>
      <c r="J15" s="663"/>
      <c r="K15" s="664"/>
      <c r="L15" s="232"/>
      <c r="M15" s="666"/>
      <c r="N15" s="235"/>
      <c r="O15" s="310"/>
      <c r="P15" s="664"/>
      <c r="Q15" s="668"/>
      <c r="R15" s="677"/>
      <c r="S15" s="677"/>
      <c r="T15" s="703" t="s">
        <v>98</v>
      </c>
      <c r="U15" s="704"/>
      <c r="V15" s="677"/>
      <c r="W15" s="677"/>
      <c r="X15" s="666"/>
      <c r="Y15" s="705" t="s">
        <v>89</v>
      </c>
      <c r="Z15" s="706"/>
      <c r="AA15" s="707"/>
      <c r="AB15" s="674"/>
      <c r="AC15" s="675"/>
      <c r="AD15" s="676"/>
      <c r="AE15" s="674"/>
      <c r="AF15" s="675"/>
      <c r="AG15" s="676"/>
      <c r="AH15" s="648"/>
      <c r="AI15" s="714" t="s">
        <v>207</v>
      </c>
      <c r="AJ15" s="715"/>
      <c r="AK15" s="716"/>
    </row>
    <row r="16" spans="1:37" ht="18.75" customHeight="1">
      <c r="A16" s="648"/>
      <c r="B16" s="662"/>
      <c r="C16" s="663"/>
      <c r="D16" s="663"/>
      <c r="E16" s="663"/>
      <c r="F16" s="663"/>
      <c r="G16" s="663"/>
      <c r="H16" s="663"/>
      <c r="I16" s="663"/>
      <c r="J16" s="663"/>
      <c r="K16" s="664"/>
      <c r="L16" s="232"/>
      <c r="M16" s="666"/>
      <c r="N16" s="403" t="s">
        <v>96</v>
      </c>
      <c r="O16" s="311" t="s">
        <v>97</v>
      </c>
      <c r="P16" s="664"/>
      <c r="Q16" s="668"/>
      <c r="R16" s="677"/>
      <c r="S16" s="677"/>
      <c r="T16" s="651" t="s">
        <v>84</v>
      </c>
      <c r="U16" s="647" t="s">
        <v>85</v>
      </c>
      <c r="V16" s="677"/>
      <c r="W16" s="677"/>
      <c r="X16" s="677"/>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7" ht="18.75" customHeight="1">
      <c r="A17" s="307"/>
      <c r="B17" s="662"/>
      <c r="C17" s="663"/>
      <c r="D17" s="663"/>
      <c r="E17" s="663"/>
      <c r="F17" s="663"/>
      <c r="G17" s="663"/>
      <c r="H17" s="663"/>
      <c r="I17" s="663"/>
      <c r="J17" s="663"/>
      <c r="K17" s="664"/>
      <c r="L17" s="237"/>
      <c r="M17" s="666"/>
      <c r="N17" s="236"/>
      <c r="O17" s="311"/>
      <c r="P17" s="664"/>
      <c r="Q17" s="668"/>
      <c r="R17" s="677"/>
      <c r="S17" s="677"/>
      <c r="T17" s="652"/>
      <c r="U17" s="648"/>
      <c r="V17" s="677"/>
      <c r="W17" s="677"/>
      <c r="X17" s="677"/>
      <c r="Y17" s="652"/>
      <c r="Z17" s="648"/>
      <c r="AA17" s="650"/>
      <c r="AB17" s="652"/>
      <c r="AC17" s="648"/>
      <c r="AD17" s="650"/>
      <c r="AE17" s="652"/>
      <c r="AF17" s="648"/>
      <c r="AG17" s="650"/>
      <c r="AH17" s="648"/>
      <c r="AI17" s="652"/>
      <c r="AJ17" s="648"/>
      <c r="AK17" s="650"/>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2022-05-13T02:07:21Z</cp:lastPrinted>
  <dcterms:created xsi:type="dcterms:W3CDTF">2018-06-19T01:27:02Z</dcterms:created>
  <dcterms:modified xsi:type="dcterms:W3CDTF">2022-05-17T05:01:37Z</dcterms:modified>
</cp:coreProperties>
</file>