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9345" activeTab="0"/>
  </bookViews>
  <sheets>
    <sheet name="第４表" sheetId="1" r:id="rId1"/>
  </sheets>
  <definedNames>
    <definedName name="_xlnm.Print_Area" localSheetId="0">'第４表'!$A$1:$F$98</definedName>
    <definedName name="_xlnm.Print_Titles" localSheetId="0">'第４表'!$4:$4</definedName>
  </definedNames>
  <calcPr fullCalcOnLoad="1"/>
</workbook>
</file>

<file path=xl/sharedStrings.xml><?xml version="1.0" encoding="utf-8"?>
<sst xmlns="http://schemas.openxmlformats.org/spreadsheetml/2006/main" count="106" uniqueCount="102">
  <si>
    <t>昨年までは「重量物」と表記していたもの。
名称を変更したもので、対象作業の内容、健診項目等は従来と同一である。</t>
  </si>
  <si>
    <t>※</t>
  </si>
  <si>
    <t>資料：特殊健康診断結果調</t>
  </si>
  <si>
    <t>総計</t>
  </si>
  <si>
    <t>指導勧奨計</t>
  </si>
  <si>
    <t>その他</t>
  </si>
  <si>
    <t>レーザー機器</t>
  </si>
  <si>
    <t>引金付工具</t>
  </si>
  <si>
    <t>金銭登録</t>
  </si>
  <si>
    <t>腰痛※</t>
  </si>
  <si>
    <t>振動</t>
  </si>
  <si>
    <t>キーパンチ・ＶＤＴ作業</t>
  </si>
  <si>
    <t>超音波溶着機</t>
  </si>
  <si>
    <t>米杉等</t>
  </si>
  <si>
    <t>沃素</t>
  </si>
  <si>
    <t>クロルナフタリン</t>
  </si>
  <si>
    <t>ｱﾙｷﾙ水銀化合物（特化則適用以外のものに限る）</t>
  </si>
  <si>
    <t>フェニル水銀化合物</t>
  </si>
  <si>
    <t>砒素またはその化合物（特化則適用以外のものに限る）</t>
  </si>
  <si>
    <t>脂肪族の塩化または臭化炭化水素</t>
  </si>
  <si>
    <t>ベンゼンのニトロアミド化合物</t>
  </si>
  <si>
    <t>二硫化炭素（有機溶剤業務に係るものを除く）</t>
  </si>
  <si>
    <t>亜硫酸ガス</t>
  </si>
  <si>
    <t>有機りん剤</t>
  </si>
  <si>
    <t>黄りん</t>
  </si>
  <si>
    <t>マンガン化合物（塩基性酸化マンガン）</t>
  </si>
  <si>
    <t>騒音</t>
  </si>
  <si>
    <t>紫外線、赤外線</t>
  </si>
  <si>
    <t>指導勧奨によるもの</t>
  </si>
  <si>
    <t>法定特殊健診計</t>
  </si>
  <si>
    <t>（小計）</t>
  </si>
  <si>
    <t>石綿の製造・取扱い業務の周辺業務</t>
  </si>
  <si>
    <t>石綿（アモサイト及びクロシドライトを除く）</t>
  </si>
  <si>
    <t>クロシドライト</t>
  </si>
  <si>
    <t>アモサイト</t>
  </si>
  <si>
    <t>石綿</t>
  </si>
  <si>
    <t>１．１-ジメチルヒドラジン</t>
  </si>
  <si>
    <t>酸化プロピレン</t>
  </si>
  <si>
    <t>砒素及びその化合物(ｱﾙｼﾝ及び砒化ｶﾞﾘｳﾑを除く)</t>
  </si>
  <si>
    <t>ﾆｯｹﾙ化合物(ﾆｯｹﾙｶﾙﾎﾞﾆﾙを除き、粉状の物に限る)</t>
  </si>
  <si>
    <t>硫酸ジメチル</t>
  </si>
  <si>
    <t>硫化水素</t>
  </si>
  <si>
    <t>沃化メチル</t>
  </si>
  <si>
    <t>マンガン</t>
  </si>
  <si>
    <t>マゼンタ</t>
  </si>
  <si>
    <t>ペンタクロルフェノール</t>
  </si>
  <si>
    <t>特定化学物質</t>
  </si>
  <si>
    <t>ベンゼン</t>
  </si>
  <si>
    <t>β-プロピオラクトン</t>
  </si>
  <si>
    <t>フッ化水素</t>
  </si>
  <si>
    <t>ｐ-ニトロクロルベンゼン</t>
  </si>
  <si>
    <t>ｐ-ジメチルアミノアゾベンゼン</t>
  </si>
  <si>
    <t>ニトログリコール</t>
  </si>
  <si>
    <t>ニッケルカルボニル</t>
  </si>
  <si>
    <t>トリレンジイソシアネート</t>
  </si>
  <si>
    <t>水銀</t>
  </si>
  <si>
    <t>重クロム酸</t>
  </si>
  <si>
    <t>臭化メチル</t>
  </si>
  <si>
    <t>3･3'-ｼﾞｸﾛﾛ-4･4'-ｼﾞｱﾐﾉｼﾞﾌｪﾆﾙﾒﾀﾝ</t>
  </si>
  <si>
    <t>シアン化ナトリウム</t>
  </si>
  <si>
    <t>シアン化水素</t>
  </si>
  <si>
    <t>シアン化カリウム</t>
  </si>
  <si>
    <t>コールタール</t>
  </si>
  <si>
    <t>五酸化バナジウム</t>
  </si>
  <si>
    <t>ｸﾛﾛﾒﾁﾙﾒﾁﾙｴｰﾃﾙ</t>
  </si>
  <si>
    <t>クロム酸</t>
  </si>
  <si>
    <t>カドミウム</t>
  </si>
  <si>
    <t>ｏ-ﾌﾀﾛｼﾞﾆﾄﾘﾙ</t>
  </si>
  <si>
    <t>オーラミン</t>
  </si>
  <si>
    <t>塩素</t>
  </si>
  <si>
    <t>塩化ビニル</t>
  </si>
  <si>
    <t>エチレンイミン</t>
  </si>
  <si>
    <t>アルキル水銀化合物</t>
  </si>
  <si>
    <t>ｱｸﾘﾛﾆﾄﾘﾙ</t>
  </si>
  <si>
    <t>ｱｸﾘﾙｱﾐﾄﾞ</t>
  </si>
  <si>
    <t>ﾍﾞﾝｿﾞﾄﾘｸﾛﾘﾄﾞ</t>
  </si>
  <si>
    <t>ベリリウム</t>
  </si>
  <si>
    <t>ジアニシジン</t>
  </si>
  <si>
    <t>ｏ-トリジン</t>
  </si>
  <si>
    <t>塩素化ビフェニル</t>
  </si>
  <si>
    <t>α-ﾅﾌﾁﾙｱﾐﾝ</t>
  </si>
  <si>
    <t>ｼﾞｸﾛﾙﾍﾞﾝｼﾞｼﾞﾝ</t>
  </si>
  <si>
    <t>β-ﾅﾌﾁﾙｱﾐﾝ</t>
  </si>
  <si>
    <t>ﾋﾞｽ(ｸﾛﾛﾒﾁﾙ)ｴｰﾃﾙ</t>
  </si>
  <si>
    <t>4-ﾆﾄﾛｼﾞﾌｪﾆﾙ</t>
  </si>
  <si>
    <t>4-ｱﾐﾉｼﾞﾌｪﾆﾙ</t>
  </si>
  <si>
    <t>ベンジジン</t>
  </si>
  <si>
    <t>製造禁止物質</t>
  </si>
  <si>
    <t>潜水</t>
  </si>
  <si>
    <t>高圧室</t>
  </si>
  <si>
    <t>高気圧</t>
  </si>
  <si>
    <t>除染等電離放射線</t>
  </si>
  <si>
    <t>電離放射線</t>
  </si>
  <si>
    <t>四アルキル鉛</t>
  </si>
  <si>
    <t>鉛</t>
  </si>
  <si>
    <t>有機溶剤</t>
  </si>
  <si>
    <t>有所見率（％）</t>
  </si>
  <si>
    <t>有 所 見者　　数</t>
  </si>
  <si>
    <t>受診労働者数</t>
  </si>
  <si>
    <t>健診実施事業場数</t>
  </si>
  <si>
    <t>対象作業</t>
  </si>
  <si>
    <t>平成２４年特殊健康診断実施状況（対象作業別）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</si>
</sst>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_);[Red]\(0.0\)"/>
    <numFmt numFmtId="178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medium"/>
      <bottom style="medium"/>
      <diagonal style="thin"/>
    </border>
    <border diagonalDown="1">
      <left style="medium"/>
      <right>
        <color indexed="63"/>
      </right>
      <top style="medium"/>
      <bottom style="medium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19" fillId="0" borderId="0" xfId="62" applyFont="1">
      <alignment/>
      <protection/>
    </xf>
    <xf numFmtId="176" fontId="19" fillId="0" borderId="0" xfId="62" applyNumberFormat="1" applyFont="1">
      <alignment/>
      <protection/>
    </xf>
    <xf numFmtId="3" fontId="19" fillId="0" borderId="0" xfId="62" applyNumberFormat="1" applyFont="1">
      <alignment/>
      <protection/>
    </xf>
    <xf numFmtId="0" fontId="44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right" vertical="top" wrapText="1"/>
      <protection/>
    </xf>
    <xf numFmtId="0" fontId="44" fillId="0" borderId="0" xfId="62" applyFont="1" applyAlignment="1">
      <alignment horizontal="left" vertical="top" wrapText="1"/>
      <protection/>
    </xf>
    <xf numFmtId="177" fontId="45" fillId="0" borderId="0" xfId="62" applyNumberFormat="1" applyFont="1">
      <alignment/>
      <protection/>
    </xf>
    <xf numFmtId="3" fontId="45" fillId="0" borderId="0" xfId="62" applyNumberFormat="1" applyFont="1">
      <alignment/>
      <protection/>
    </xf>
    <xf numFmtId="0" fontId="45" fillId="0" borderId="0" xfId="62" applyFont="1">
      <alignment/>
      <protection/>
    </xf>
    <xf numFmtId="177" fontId="45" fillId="19" borderId="10" xfId="62" applyNumberFormat="1" applyFont="1" applyFill="1" applyBorder="1">
      <alignment/>
      <protection/>
    </xf>
    <xf numFmtId="3" fontId="45" fillId="19" borderId="11" xfId="62" applyNumberFormat="1" applyFont="1" applyFill="1" applyBorder="1">
      <alignment/>
      <protection/>
    </xf>
    <xf numFmtId="0" fontId="45" fillId="19" borderId="12" xfId="62" applyFont="1" applyFill="1" applyBorder="1" applyAlignment="1">
      <alignment horizontal="center"/>
      <protection/>
    </xf>
    <xf numFmtId="0" fontId="45" fillId="19" borderId="13" xfId="62" applyFont="1" applyFill="1" applyBorder="1" applyAlignment="1">
      <alignment horizontal="center"/>
      <protection/>
    </xf>
    <xf numFmtId="177" fontId="45" fillId="19" borderId="14" xfId="62" applyNumberFormat="1" applyFont="1" applyFill="1" applyBorder="1">
      <alignment/>
      <protection/>
    </xf>
    <xf numFmtId="3" fontId="45" fillId="19" borderId="15" xfId="62" applyNumberFormat="1" applyFont="1" applyFill="1" applyBorder="1">
      <alignment/>
      <protection/>
    </xf>
    <xf numFmtId="0" fontId="45" fillId="19" borderId="16" xfId="62" applyFont="1" applyFill="1" applyBorder="1" applyAlignment="1">
      <alignment horizontal="center"/>
      <protection/>
    </xf>
    <xf numFmtId="0" fontId="45" fillId="19" borderId="17" xfId="62" applyFont="1" applyFill="1" applyBorder="1" applyAlignment="1">
      <alignment horizontal="center"/>
      <protection/>
    </xf>
    <xf numFmtId="177" fontId="45" fillId="0" borderId="18" xfId="63" applyNumberFormat="1" applyFont="1" applyFill="1" applyBorder="1" applyAlignment="1">
      <alignment horizontal="right" vertical="center"/>
      <protection/>
    </xf>
    <xf numFmtId="3" fontId="45" fillId="0" borderId="19" xfId="62" applyNumberFormat="1" applyFont="1" applyFill="1" applyBorder="1">
      <alignment/>
      <protection/>
    </xf>
    <xf numFmtId="0" fontId="45" fillId="0" borderId="19" xfId="62" applyFont="1" applyFill="1" applyBorder="1">
      <alignment/>
      <protection/>
    </xf>
    <xf numFmtId="0" fontId="45" fillId="0" borderId="20" xfId="62" applyFont="1" applyFill="1" applyBorder="1" applyAlignment="1">
      <alignment horizontal="center" vertical="center" textRotation="255"/>
      <protection/>
    </xf>
    <xf numFmtId="177" fontId="45" fillId="0" borderId="21" xfId="63" applyNumberFormat="1" applyFont="1" applyFill="1" applyBorder="1" applyAlignment="1">
      <alignment horizontal="right" vertical="center"/>
      <protection/>
    </xf>
    <xf numFmtId="178" fontId="45" fillId="0" borderId="22" xfId="63" applyNumberFormat="1" applyFont="1" applyFill="1" applyBorder="1" applyAlignment="1">
      <alignment horizontal="right" vertical="center"/>
      <protection/>
    </xf>
    <xf numFmtId="0" fontId="45" fillId="0" borderId="22" xfId="62" applyFont="1" applyFill="1" applyBorder="1">
      <alignment/>
      <protection/>
    </xf>
    <xf numFmtId="0" fontId="45" fillId="0" borderId="23" xfId="62" applyFont="1" applyFill="1" applyBorder="1" applyAlignment="1">
      <alignment horizontal="center" vertical="center" textRotation="255"/>
      <protection/>
    </xf>
    <xf numFmtId="0" fontId="19" fillId="0" borderId="0" xfId="62" applyFont="1" applyAlignment="1">
      <alignment vertical="center" wrapText="1"/>
      <protection/>
    </xf>
    <xf numFmtId="0" fontId="45" fillId="0" borderId="22" xfId="62" applyFont="1" applyFill="1" applyBorder="1" applyAlignment="1">
      <alignment vertical="center" wrapText="1"/>
      <protection/>
    </xf>
    <xf numFmtId="3" fontId="45" fillId="0" borderId="22" xfId="62" applyNumberFormat="1" applyFont="1" applyFill="1" applyBorder="1">
      <alignment/>
      <protection/>
    </xf>
    <xf numFmtId="176" fontId="19" fillId="0" borderId="0" xfId="62" applyNumberFormat="1" applyFont="1" applyBorder="1" applyAlignment="1">
      <alignment horizontal="center"/>
      <protection/>
    </xf>
    <xf numFmtId="0" fontId="45" fillId="0" borderId="22" xfId="62" applyFont="1" applyFill="1" applyBorder="1" applyAlignment="1">
      <alignment shrinkToFit="1"/>
      <protection/>
    </xf>
    <xf numFmtId="177" fontId="45" fillId="0" borderId="24" xfId="63" applyNumberFormat="1" applyFont="1" applyFill="1" applyBorder="1" applyAlignment="1">
      <alignment horizontal="right" vertical="center"/>
      <protection/>
    </xf>
    <xf numFmtId="178" fontId="45" fillId="0" borderId="25" xfId="63" applyNumberFormat="1" applyFont="1" applyFill="1" applyBorder="1" applyAlignment="1">
      <alignment horizontal="right" vertical="center"/>
      <protection/>
    </xf>
    <xf numFmtId="0" fontId="45" fillId="0" borderId="25" xfId="62" applyFont="1" applyFill="1" applyBorder="1">
      <alignment/>
      <protection/>
    </xf>
    <xf numFmtId="0" fontId="45" fillId="0" borderId="26" xfId="62" applyFont="1" applyFill="1" applyBorder="1" applyAlignment="1">
      <alignment horizontal="center" vertical="center" textRotation="255"/>
      <protection/>
    </xf>
    <xf numFmtId="177" fontId="45" fillId="19" borderId="18" xfId="62" applyNumberFormat="1" applyFont="1" applyFill="1" applyBorder="1">
      <alignment/>
      <protection/>
    </xf>
    <xf numFmtId="3" fontId="45" fillId="19" borderId="19" xfId="62" applyNumberFormat="1" applyFont="1" applyFill="1" applyBorder="1">
      <alignment/>
      <protection/>
    </xf>
    <xf numFmtId="0" fontId="45" fillId="19" borderId="27" xfId="62" applyFont="1" applyFill="1" applyBorder="1" applyAlignment="1">
      <alignment horizontal="center"/>
      <protection/>
    </xf>
    <xf numFmtId="0" fontId="19" fillId="0" borderId="0" xfId="62" applyFont="1" applyFill="1">
      <alignment/>
      <protection/>
    </xf>
    <xf numFmtId="177" fontId="45" fillId="0" borderId="21" xfId="62" applyNumberFormat="1" applyFont="1" applyFill="1" applyBorder="1">
      <alignment/>
      <protection/>
    </xf>
    <xf numFmtId="0" fontId="45" fillId="0" borderId="28" xfId="62" applyFont="1" applyFill="1" applyBorder="1" applyAlignment="1">
      <alignment/>
      <protection/>
    </xf>
    <xf numFmtId="177" fontId="45" fillId="19" borderId="21" xfId="62" applyNumberFormat="1" applyFont="1" applyFill="1" applyBorder="1">
      <alignment/>
      <protection/>
    </xf>
    <xf numFmtId="3" fontId="45" fillId="19" borderId="22" xfId="62" applyNumberFormat="1" applyFont="1" applyFill="1" applyBorder="1">
      <alignment/>
      <protection/>
    </xf>
    <xf numFmtId="0" fontId="45" fillId="19" borderId="28" xfId="62" applyFont="1" applyFill="1" applyBorder="1" applyAlignment="1">
      <alignment horizontal="center"/>
      <protection/>
    </xf>
    <xf numFmtId="178" fontId="45" fillId="0" borderId="22" xfId="62" applyNumberFormat="1" applyFont="1" applyFill="1" applyBorder="1" applyAlignment="1">
      <alignment horizontal="right" vertical="center"/>
      <protection/>
    </xf>
    <xf numFmtId="0" fontId="45" fillId="0" borderId="28" xfId="62" applyFont="1" applyFill="1" applyBorder="1">
      <alignment/>
      <protection/>
    </xf>
    <xf numFmtId="0" fontId="45" fillId="0" borderId="29" xfId="62" applyFont="1" applyFill="1" applyBorder="1" applyAlignment="1">
      <alignment horizontal="center" vertical="center" textRotation="255"/>
      <protection/>
    </xf>
    <xf numFmtId="0" fontId="45" fillId="0" borderId="30" xfId="62" applyFont="1" applyFill="1" applyBorder="1">
      <alignment/>
      <protection/>
    </xf>
    <xf numFmtId="0" fontId="45" fillId="0" borderId="31" xfId="62" applyFont="1" applyFill="1" applyBorder="1">
      <alignment/>
      <protection/>
    </xf>
    <xf numFmtId="0" fontId="45" fillId="19" borderId="31" xfId="62" applyFont="1" applyFill="1" applyBorder="1" applyAlignment="1">
      <alignment horizontal="center"/>
      <protection/>
    </xf>
    <xf numFmtId="178" fontId="45" fillId="0" borderId="32" xfId="60" applyNumberFormat="1" applyFont="1" applyBorder="1" applyAlignment="1">
      <alignment horizontal="right" vertical="center"/>
      <protection/>
    </xf>
    <xf numFmtId="178" fontId="45" fillId="19" borderId="22" xfId="60" applyNumberFormat="1" applyFont="1" applyFill="1" applyBorder="1" applyAlignment="1">
      <alignment horizontal="right" vertical="center"/>
      <protection/>
    </xf>
    <xf numFmtId="178" fontId="45" fillId="0" borderId="25" xfId="60" applyNumberFormat="1" applyFont="1" applyBorder="1" applyAlignment="1">
      <alignment horizontal="right" vertical="center"/>
      <protection/>
    </xf>
    <xf numFmtId="0" fontId="45" fillId="0" borderId="33" xfId="62" applyFont="1" applyFill="1" applyBorder="1">
      <alignment/>
      <protection/>
    </xf>
    <xf numFmtId="178" fontId="45" fillId="0" borderId="34" xfId="60" applyNumberFormat="1" applyFont="1" applyBorder="1" applyAlignment="1">
      <alignment horizontal="right" vertical="center"/>
      <protection/>
    </xf>
    <xf numFmtId="177" fontId="45" fillId="0" borderId="24" xfId="62" applyNumberFormat="1" applyFont="1" applyFill="1" applyBorder="1">
      <alignment/>
      <protection/>
    </xf>
    <xf numFmtId="178" fontId="45" fillId="0" borderId="25" xfId="60" applyNumberFormat="1" applyFont="1" applyFill="1" applyBorder="1" applyAlignment="1">
      <alignment horizontal="right" vertical="center"/>
      <protection/>
    </xf>
    <xf numFmtId="0" fontId="45" fillId="0" borderId="34" xfId="62" applyFont="1" applyFill="1" applyBorder="1">
      <alignment/>
      <protection/>
    </xf>
    <xf numFmtId="0" fontId="45" fillId="0" borderId="35" xfId="62" applyFont="1" applyFill="1" applyBorder="1">
      <alignment/>
      <protection/>
    </xf>
    <xf numFmtId="176" fontId="45" fillId="0" borderId="14" xfId="62" applyNumberFormat="1" applyFont="1" applyFill="1" applyBorder="1" applyAlignment="1">
      <alignment horizontal="center" vertical="center" wrapText="1"/>
      <protection/>
    </xf>
    <xf numFmtId="3" fontId="45" fillId="0" borderId="15" xfId="62" applyNumberFormat="1" applyFont="1" applyFill="1" applyBorder="1" applyAlignment="1">
      <alignment horizontal="center" vertical="center" wrapText="1"/>
      <protection/>
    </xf>
    <xf numFmtId="3" fontId="45" fillId="0" borderId="15" xfId="62" applyNumberFormat="1" applyFont="1" applyFill="1" applyBorder="1" applyAlignment="1">
      <alignment horizontal="left" vertical="center" wrapText="1"/>
      <protection/>
    </xf>
    <xf numFmtId="0" fontId="45" fillId="0" borderId="36" xfId="62" applyFont="1" applyFill="1" applyBorder="1" applyAlignment="1">
      <alignment horizontal="left" wrapText="1"/>
      <protection/>
    </xf>
    <xf numFmtId="0" fontId="45" fillId="0" borderId="37" xfId="62" applyFont="1" applyFill="1" applyBorder="1" applyAlignment="1">
      <alignment horizontal="left" wrapText="1"/>
      <protection/>
    </xf>
    <xf numFmtId="176" fontId="45" fillId="0" borderId="0" xfId="62" applyNumberFormat="1" applyFont="1" applyFill="1">
      <alignment/>
      <protection/>
    </xf>
    <xf numFmtId="3" fontId="45" fillId="0" borderId="0" xfId="62" applyNumberFormat="1" applyFont="1" applyFill="1">
      <alignment/>
      <protection/>
    </xf>
    <xf numFmtId="3" fontId="45" fillId="0" borderId="0" xfId="62" applyNumberFormat="1" applyFont="1" applyFill="1" applyAlignment="1">
      <alignment/>
      <protection/>
    </xf>
    <xf numFmtId="0" fontId="45" fillId="0" borderId="0" xfId="62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26" fillId="0" borderId="0" xfId="62" applyFont="1" applyAlignment="1">
      <alignment horizontal="center"/>
      <protection/>
    </xf>
    <xf numFmtId="0" fontId="46" fillId="0" borderId="0" xfId="62" applyFont="1" applyAlignment="1">
      <alignment horizontal="center"/>
      <protection/>
    </xf>
    <xf numFmtId="0" fontId="46" fillId="0" borderId="0" xfId="62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④特殊健康診断実施状況（対象作業別） (2)" xfId="62"/>
    <cellStyle name="標準_業種別指導勧奨による特殊健康診断実施状況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5" zoomScaleSheetLayoutView="115" zoomScalePageLayoutView="0" workbookViewId="0" topLeftCell="A40">
      <selection activeCell="A1" sqref="A1:Y1"/>
    </sheetView>
  </sheetViews>
  <sheetFormatPr defaultColWidth="9.140625" defaultRowHeight="15"/>
  <cols>
    <col min="1" max="1" width="3.140625" style="1" customWidth="1"/>
    <col min="2" max="2" width="45.421875" style="1" customWidth="1"/>
    <col min="3" max="3" width="8.8515625" style="3" customWidth="1"/>
    <col min="4" max="4" width="12.57421875" style="3" customWidth="1"/>
    <col min="5" max="5" width="8.8515625" style="3" customWidth="1"/>
    <col min="6" max="6" width="8.8515625" style="2" customWidth="1"/>
    <col min="7" max="7" width="1.8515625" style="1" customWidth="1"/>
    <col min="8" max="16384" width="9.00390625" style="1" customWidth="1"/>
  </cols>
  <sheetData>
    <row r="1" spans="1:7" ht="17.25">
      <c r="A1" s="71" t="s">
        <v>101</v>
      </c>
      <c r="B1" s="71"/>
      <c r="C1" s="71"/>
      <c r="D1" s="71"/>
      <c r="E1" s="71"/>
      <c r="F1" s="71"/>
      <c r="G1" s="69"/>
    </row>
    <row r="2" spans="1:7" ht="17.25">
      <c r="A2" s="70"/>
      <c r="B2" s="70"/>
      <c r="C2" s="70"/>
      <c r="D2" s="70"/>
      <c r="E2" s="70"/>
      <c r="F2" s="70"/>
      <c r="G2" s="69"/>
    </row>
    <row r="3" spans="1:6" ht="14.25" thickBot="1">
      <c r="A3" s="68"/>
      <c r="B3" s="67"/>
      <c r="C3" s="66"/>
      <c r="D3" s="65"/>
      <c r="E3" s="65"/>
      <c r="F3" s="64"/>
    </row>
    <row r="4" spans="1:6" s="26" customFormat="1" ht="27.75" thickBot="1">
      <c r="A4" s="63" t="s">
        <v>100</v>
      </c>
      <c r="B4" s="62"/>
      <c r="C4" s="60" t="s">
        <v>99</v>
      </c>
      <c r="D4" s="61" t="s">
        <v>98</v>
      </c>
      <c r="E4" s="60" t="s">
        <v>97</v>
      </c>
      <c r="F4" s="59" t="s">
        <v>96</v>
      </c>
    </row>
    <row r="5" spans="1:6" ht="13.5">
      <c r="A5" s="58"/>
      <c r="B5" s="57" t="s">
        <v>95</v>
      </c>
      <c r="C5" s="56">
        <v>34997</v>
      </c>
      <c r="D5" s="56">
        <v>599988</v>
      </c>
      <c r="E5" s="56">
        <v>35258</v>
      </c>
      <c r="F5" s="55">
        <f>IF(D5="","",E5/D5*100)</f>
        <v>5.8764508623505805</v>
      </c>
    </row>
    <row r="6" spans="1:6" ht="13.5">
      <c r="A6" s="53"/>
      <c r="B6" s="48" t="s">
        <v>94</v>
      </c>
      <c r="C6" s="50">
        <v>3610</v>
      </c>
      <c r="D6" s="52">
        <v>63651</v>
      </c>
      <c r="E6" s="54">
        <v>929</v>
      </c>
      <c r="F6" s="39">
        <f>IF(D6="","",E6/D6*100)</f>
        <v>1.4595214529229705</v>
      </c>
    </row>
    <row r="7" spans="1:6" ht="13.5">
      <c r="A7" s="53"/>
      <c r="B7" s="48" t="s">
        <v>93</v>
      </c>
      <c r="C7" s="50">
        <v>6</v>
      </c>
      <c r="D7" s="50">
        <v>29</v>
      </c>
      <c r="E7" s="52">
        <v>0</v>
      </c>
      <c r="F7" s="39">
        <f>IF(D7="","",E7/D7*100)</f>
        <v>0</v>
      </c>
    </row>
    <row r="8" spans="1:6" ht="13.5">
      <c r="A8" s="53"/>
      <c r="B8" s="48" t="s">
        <v>92</v>
      </c>
      <c r="C8" s="50">
        <v>14134</v>
      </c>
      <c r="D8" s="52">
        <v>282515</v>
      </c>
      <c r="E8" s="52">
        <v>19491</v>
      </c>
      <c r="F8" s="39">
        <f>IF(D8="","",E8/D8*100)</f>
        <v>6.899102702511371</v>
      </c>
    </row>
    <row r="9" spans="1:6" ht="13.5">
      <c r="A9" s="53"/>
      <c r="B9" s="48" t="s">
        <v>91</v>
      </c>
      <c r="C9" s="50">
        <v>168</v>
      </c>
      <c r="D9" s="52">
        <v>2172</v>
      </c>
      <c r="E9" s="52">
        <v>119</v>
      </c>
      <c r="F9" s="39">
        <f>IF(D9="","",E9/D9*100)</f>
        <v>5.4788213627992635</v>
      </c>
    </row>
    <row r="10" spans="1:6" ht="13.5">
      <c r="A10" s="25" t="s">
        <v>90</v>
      </c>
      <c r="B10" s="48" t="s">
        <v>89</v>
      </c>
      <c r="C10" s="50">
        <v>25</v>
      </c>
      <c r="D10" s="52">
        <v>338</v>
      </c>
      <c r="E10" s="52">
        <v>59</v>
      </c>
      <c r="F10" s="39">
        <f>IF(D10="","",E10/D10*100)</f>
        <v>17.45562130177515</v>
      </c>
    </row>
    <row r="11" spans="1:6" ht="13.5">
      <c r="A11" s="25"/>
      <c r="B11" s="24" t="s">
        <v>88</v>
      </c>
      <c r="C11" s="50">
        <v>253</v>
      </c>
      <c r="D11" s="52">
        <v>1799</v>
      </c>
      <c r="E11" s="52">
        <v>114</v>
      </c>
      <c r="F11" s="39">
        <f>IF(D11="","",E11/D11*100)</f>
        <v>6.336853807670928</v>
      </c>
    </row>
    <row r="12" spans="1:6" ht="13.5">
      <c r="A12" s="25"/>
      <c r="B12" s="49" t="s">
        <v>30</v>
      </c>
      <c r="C12" s="51">
        <f>SUM(C10:C11)</f>
        <v>278</v>
      </c>
      <c r="D12" s="51">
        <f>SUM(D10:D11)</f>
        <v>2137</v>
      </c>
      <c r="E12" s="51">
        <f>SUM(E10:E11)</f>
        <v>173</v>
      </c>
      <c r="F12" s="41">
        <f>IF(D12="","",E12/D12*100)</f>
        <v>8.095460926532521</v>
      </c>
    </row>
    <row r="13" spans="1:6" ht="13.5">
      <c r="A13" s="25" t="s">
        <v>87</v>
      </c>
      <c r="B13" s="48" t="s">
        <v>86</v>
      </c>
      <c r="C13" s="50">
        <v>39</v>
      </c>
      <c r="D13" s="28">
        <v>136</v>
      </c>
      <c r="E13" s="28">
        <v>3</v>
      </c>
      <c r="F13" s="39">
        <f>IF(D13="","",E13/D13*100)</f>
        <v>2.2058823529411766</v>
      </c>
    </row>
    <row r="14" spans="1:6" ht="13.5">
      <c r="A14" s="25"/>
      <c r="B14" s="24" t="s">
        <v>85</v>
      </c>
      <c r="C14" s="28">
        <v>14</v>
      </c>
      <c r="D14" s="28">
        <v>52</v>
      </c>
      <c r="E14" s="28">
        <v>1</v>
      </c>
      <c r="F14" s="39">
        <f>IF(D14="","",E14/D14*100)</f>
        <v>1.9230769230769231</v>
      </c>
    </row>
    <row r="15" spans="1:6" ht="13.5">
      <c r="A15" s="25"/>
      <c r="B15" s="24" t="s">
        <v>84</v>
      </c>
      <c r="C15" s="28">
        <v>6</v>
      </c>
      <c r="D15" s="28">
        <v>9</v>
      </c>
      <c r="E15" s="28">
        <v>1</v>
      </c>
      <c r="F15" s="39">
        <f>IF(D15="","",E15/D15*100)</f>
        <v>11.11111111111111</v>
      </c>
    </row>
    <row r="16" spans="1:6" ht="13.5">
      <c r="A16" s="25"/>
      <c r="B16" s="24" t="s">
        <v>83</v>
      </c>
      <c r="C16" s="28">
        <v>15</v>
      </c>
      <c r="D16" s="28">
        <v>87</v>
      </c>
      <c r="E16" s="28">
        <v>0</v>
      </c>
      <c r="F16" s="39">
        <f>IF(D16="","",E16/D16*100)</f>
        <v>0</v>
      </c>
    </row>
    <row r="17" spans="1:6" ht="13.5">
      <c r="A17" s="25"/>
      <c r="B17" s="24" t="s">
        <v>82</v>
      </c>
      <c r="C17" s="28">
        <v>17</v>
      </c>
      <c r="D17" s="28">
        <v>56</v>
      </c>
      <c r="E17" s="28">
        <v>0</v>
      </c>
      <c r="F17" s="39">
        <f>IF(D17="","",E17/D17*100)</f>
        <v>0</v>
      </c>
    </row>
    <row r="18" spans="1:6" ht="13.5">
      <c r="A18" s="25"/>
      <c r="B18" s="49" t="s">
        <v>30</v>
      </c>
      <c r="C18" s="42">
        <f>SUM(C13:C17)</f>
        <v>91</v>
      </c>
      <c r="D18" s="42">
        <f>SUM(D13:D17)</f>
        <v>340</v>
      </c>
      <c r="E18" s="42">
        <f>SUM(E13:E17)</f>
        <v>5</v>
      </c>
      <c r="F18" s="41">
        <f>IF(D18="","",E18/D18*100)</f>
        <v>1.4705882352941175</v>
      </c>
    </row>
    <row r="19" spans="1:6" ht="13.5" customHeight="1">
      <c r="A19" s="21" t="s">
        <v>46</v>
      </c>
      <c r="B19" s="48" t="s">
        <v>81</v>
      </c>
      <c r="C19" s="28">
        <v>35</v>
      </c>
      <c r="D19" s="28">
        <v>263</v>
      </c>
      <c r="E19" s="28">
        <v>1</v>
      </c>
      <c r="F19" s="39">
        <f>IF(D19="","",E19/D19*100)</f>
        <v>0.38022813688212925</v>
      </c>
    </row>
    <row r="20" spans="1:6" ht="13.5">
      <c r="A20" s="46"/>
      <c r="B20" s="24" t="s">
        <v>80</v>
      </c>
      <c r="C20" s="28">
        <v>62</v>
      </c>
      <c r="D20" s="28">
        <v>372</v>
      </c>
      <c r="E20" s="28">
        <v>6</v>
      </c>
      <c r="F20" s="39">
        <f>IF(D20="","",E20/D20*100)</f>
        <v>1.6129032258064515</v>
      </c>
    </row>
    <row r="21" spans="1:6" ht="13.5">
      <c r="A21" s="46"/>
      <c r="B21" s="24" t="s">
        <v>79</v>
      </c>
      <c r="C21" s="28">
        <v>218</v>
      </c>
      <c r="D21" s="28">
        <v>2264</v>
      </c>
      <c r="E21" s="28">
        <v>25</v>
      </c>
      <c r="F21" s="39">
        <f>IF(D21="","",E21/D21*100)</f>
        <v>1.1042402826855124</v>
      </c>
    </row>
    <row r="22" spans="1:6" ht="13.5">
      <c r="A22" s="46"/>
      <c r="B22" s="24" t="s">
        <v>78</v>
      </c>
      <c r="C22" s="28">
        <v>102</v>
      </c>
      <c r="D22" s="28">
        <v>682</v>
      </c>
      <c r="E22" s="28">
        <v>36</v>
      </c>
      <c r="F22" s="39">
        <f>IF(D22="","",E22/D22*100)</f>
        <v>5.278592375366569</v>
      </c>
    </row>
    <row r="23" spans="1:6" ht="13.5">
      <c r="A23" s="46"/>
      <c r="B23" s="24" t="s">
        <v>77</v>
      </c>
      <c r="C23" s="28">
        <v>23</v>
      </c>
      <c r="D23" s="28">
        <v>232</v>
      </c>
      <c r="E23" s="28">
        <v>2</v>
      </c>
      <c r="F23" s="39">
        <f>IF(D23="","",E23/D23*100)</f>
        <v>0.8620689655172413</v>
      </c>
    </row>
    <row r="24" spans="1:6" ht="13.5">
      <c r="A24" s="46"/>
      <c r="B24" s="24" t="s">
        <v>76</v>
      </c>
      <c r="C24" s="28">
        <v>134</v>
      </c>
      <c r="D24" s="28">
        <v>836</v>
      </c>
      <c r="E24" s="28">
        <v>2</v>
      </c>
      <c r="F24" s="39">
        <f>IF(D24="","",E24/D24*100)</f>
        <v>0.23923444976076555</v>
      </c>
    </row>
    <row r="25" spans="1:6" ht="13.5">
      <c r="A25" s="46"/>
      <c r="B25" s="24" t="s">
        <v>75</v>
      </c>
      <c r="C25" s="28">
        <v>16</v>
      </c>
      <c r="D25" s="28">
        <v>233</v>
      </c>
      <c r="E25" s="28">
        <v>1</v>
      </c>
      <c r="F25" s="39">
        <f>IF(D25="","",E25/D25*100)</f>
        <v>0.4291845493562232</v>
      </c>
    </row>
    <row r="26" spans="1:6" ht="13.5">
      <c r="A26" s="46"/>
      <c r="B26" s="24" t="s">
        <v>74</v>
      </c>
      <c r="C26" s="28">
        <v>506</v>
      </c>
      <c r="D26" s="28">
        <v>7278</v>
      </c>
      <c r="E26" s="28">
        <v>39</v>
      </c>
      <c r="F26" s="39">
        <f>IF(D26="","",E26/D26*100)</f>
        <v>0.5358615004122012</v>
      </c>
    </row>
    <row r="27" spans="1:6" ht="13.5">
      <c r="A27" s="46"/>
      <c r="B27" s="24" t="s">
        <v>73</v>
      </c>
      <c r="C27" s="28">
        <v>311</v>
      </c>
      <c r="D27" s="28">
        <v>5867</v>
      </c>
      <c r="E27" s="28">
        <v>61</v>
      </c>
      <c r="F27" s="39">
        <f>IF(D27="","",E27/D27*100)</f>
        <v>1.0397136526333732</v>
      </c>
    </row>
    <row r="28" spans="1:6" ht="13.5">
      <c r="A28" s="46"/>
      <c r="B28" s="24" t="s">
        <v>72</v>
      </c>
      <c r="C28" s="28">
        <v>58</v>
      </c>
      <c r="D28" s="28">
        <v>130</v>
      </c>
      <c r="E28" s="28">
        <v>4</v>
      </c>
      <c r="F28" s="39">
        <f>IF(D28="","",E28/D28*100)</f>
        <v>3.076923076923077</v>
      </c>
    </row>
    <row r="29" spans="1:6" ht="13.5">
      <c r="A29" s="46"/>
      <c r="B29" s="47" t="s">
        <v>71</v>
      </c>
      <c r="C29" s="44">
        <v>60</v>
      </c>
      <c r="D29" s="44">
        <v>413</v>
      </c>
      <c r="E29" s="44">
        <v>15</v>
      </c>
      <c r="F29" s="39">
        <f>IF(D29="","",E29/D29*100)</f>
        <v>3.631961259079903</v>
      </c>
    </row>
    <row r="30" spans="1:6" ht="13.5">
      <c r="A30" s="46"/>
      <c r="B30" s="47" t="s">
        <v>70</v>
      </c>
      <c r="C30" s="44">
        <v>171</v>
      </c>
      <c r="D30" s="44">
        <v>3125</v>
      </c>
      <c r="E30" s="44">
        <v>73</v>
      </c>
      <c r="F30" s="39">
        <f>IF(D30="","",E30/D30*100)</f>
        <v>2.336</v>
      </c>
    </row>
    <row r="31" spans="1:6" ht="13.5">
      <c r="A31" s="46"/>
      <c r="B31" s="47" t="s">
        <v>69</v>
      </c>
      <c r="C31" s="44">
        <v>1069</v>
      </c>
      <c r="D31" s="44">
        <v>19653</v>
      </c>
      <c r="E31" s="44">
        <v>162</v>
      </c>
      <c r="F31" s="39">
        <f>IF(D31="","",E31/D31*100)</f>
        <v>0.8243016333384217</v>
      </c>
    </row>
    <row r="32" spans="1:6" ht="13.5">
      <c r="A32" s="46"/>
      <c r="B32" s="47" t="s">
        <v>68</v>
      </c>
      <c r="C32" s="44">
        <v>34</v>
      </c>
      <c r="D32" s="44">
        <v>180</v>
      </c>
      <c r="E32" s="44">
        <v>13</v>
      </c>
      <c r="F32" s="39">
        <f>IF(D32="","",E32/D32*100)</f>
        <v>7.222222222222221</v>
      </c>
    </row>
    <row r="33" spans="1:6" ht="13.5">
      <c r="A33" s="46"/>
      <c r="B33" s="47" t="s">
        <v>67</v>
      </c>
      <c r="C33" s="44">
        <v>16</v>
      </c>
      <c r="D33" s="44">
        <v>69</v>
      </c>
      <c r="E33" s="44">
        <v>2</v>
      </c>
      <c r="F33" s="39">
        <f>IF(D33="","",E33/D33*100)</f>
        <v>2.898550724637681</v>
      </c>
    </row>
    <row r="34" spans="1:6" ht="13.5">
      <c r="A34" s="46"/>
      <c r="B34" s="47" t="s">
        <v>66</v>
      </c>
      <c r="C34" s="44">
        <v>425</v>
      </c>
      <c r="D34" s="44">
        <v>3525</v>
      </c>
      <c r="E34" s="44">
        <v>55</v>
      </c>
      <c r="F34" s="39">
        <f>IF(D34="","",E34/D34*100)</f>
        <v>1.5602836879432624</v>
      </c>
    </row>
    <row r="35" spans="1:6" ht="13.5">
      <c r="A35" s="46"/>
      <c r="B35" s="47" t="s">
        <v>65</v>
      </c>
      <c r="C35" s="44">
        <v>2299</v>
      </c>
      <c r="D35" s="44">
        <v>23095</v>
      </c>
      <c r="E35" s="44">
        <v>316</v>
      </c>
      <c r="F35" s="39">
        <f>IF(D35="","",E35/D35*100)</f>
        <v>1.3682615284693656</v>
      </c>
    </row>
    <row r="36" spans="1:6" ht="13.5">
      <c r="A36" s="46"/>
      <c r="B36" s="47" t="s">
        <v>64</v>
      </c>
      <c r="C36" s="44">
        <v>88</v>
      </c>
      <c r="D36" s="44">
        <v>544</v>
      </c>
      <c r="E36" s="44">
        <v>8</v>
      </c>
      <c r="F36" s="39">
        <f>IF(D36="","",E36/D36*100)</f>
        <v>1.4705882352941175</v>
      </c>
    </row>
    <row r="37" spans="1:6" ht="13.5">
      <c r="A37" s="46"/>
      <c r="B37" s="47" t="s">
        <v>63</v>
      </c>
      <c r="C37" s="44">
        <v>256</v>
      </c>
      <c r="D37" s="44">
        <v>3409</v>
      </c>
      <c r="E37" s="44">
        <v>43</v>
      </c>
      <c r="F37" s="39">
        <f>IF(D37="","",E37/D37*100)</f>
        <v>1.261366969785861</v>
      </c>
    </row>
    <row r="38" spans="1:6" ht="13.5">
      <c r="A38" s="46"/>
      <c r="B38" s="47" t="s">
        <v>62</v>
      </c>
      <c r="C38" s="44">
        <v>561</v>
      </c>
      <c r="D38" s="44">
        <v>14132</v>
      </c>
      <c r="E38" s="44">
        <v>42</v>
      </c>
      <c r="F38" s="39">
        <f>IF(D38="","",E38/D38*100)</f>
        <v>0.29719784885366546</v>
      </c>
    </row>
    <row r="39" spans="1:6" ht="13.5">
      <c r="A39" s="46"/>
      <c r="B39" s="47" t="s">
        <v>61</v>
      </c>
      <c r="C39" s="44">
        <v>764</v>
      </c>
      <c r="D39" s="44">
        <v>8464</v>
      </c>
      <c r="E39" s="44">
        <v>129</v>
      </c>
      <c r="F39" s="39">
        <f>IF(D39="","",E39/D39*100)</f>
        <v>1.524102079395085</v>
      </c>
    </row>
    <row r="40" spans="1:6" ht="13.5">
      <c r="A40" s="46"/>
      <c r="B40" s="47" t="s">
        <v>60</v>
      </c>
      <c r="C40" s="44">
        <v>229</v>
      </c>
      <c r="D40" s="44">
        <v>2957</v>
      </c>
      <c r="E40" s="44">
        <v>30</v>
      </c>
      <c r="F40" s="39">
        <f>IF(D40="","",E40/D40*100)</f>
        <v>1.0145417653026716</v>
      </c>
    </row>
    <row r="41" spans="1:6" ht="13.5">
      <c r="A41" s="46"/>
      <c r="B41" s="47" t="s">
        <v>59</v>
      </c>
      <c r="C41" s="44">
        <v>711</v>
      </c>
      <c r="D41" s="44">
        <v>6645</v>
      </c>
      <c r="E41" s="44">
        <v>97</v>
      </c>
      <c r="F41" s="39">
        <f>IF(D41="","",E41/D41*100)</f>
        <v>1.4597441685477803</v>
      </c>
    </row>
    <row r="42" spans="1:6" ht="13.5">
      <c r="A42" s="46"/>
      <c r="B42" s="47" t="s">
        <v>58</v>
      </c>
      <c r="C42" s="44">
        <v>145</v>
      </c>
      <c r="D42" s="44">
        <v>1480</v>
      </c>
      <c r="E42" s="44">
        <v>60</v>
      </c>
      <c r="F42" s="39">
        <f>IF(D42="","",E42/D42*100)</f>
        <v>4.054054054054054</v>
      </c>
    </row>
    <row r="43" spans="1:6" ht="13.5">
      <c r="A43" s="46"/>
      <c r="B43" s="47" t="s">
        <v>57</v>
      </c>
      <c r="C43" s="44">
        <v>164</v>
      </c>
      <c r="D43" s="44">
        <v>1361</v>
      </c>
      <c r="E43" s="44">
        <v>11</v>
      </c>
      <c r="F43" s="39">
        <f>IF(D43="","",E43/D43*100)</f>
        <v>0.8082292432035268</v>
      </c>
    </row>
    <row r="44" spans="1:6" ht="13.5">
      <c r="A44" s="46"/>
      <c r="B44" s="47" t="s">
        <v>56</v>
      </c>
      <c r="C44" s="44">
        <v>456</v>
      </c>
      <c r="D44" s="44">
        <v>3983</v>
      </c>
      <c r="E44" s="44">
        <v>42</v>
      </c>
      <c r="F44" s="39">
        <f>IF(D44="","",E44/D44*100)</f>
        <v>1.054481546572935</v>
      </c>
    </row>
    <row r="45" spans="1:6" ht="13.5">
      <c r="A45" s="46"/>
      <c r="B45" s="47" t="s">
        <v>55</v>
      </c>
      <c r="C45" s="44">
        <v>580</v>
      </c>
      <c r="D45" s="44">
        <v>4252</v>
      </c>
      <c r="E45" s="44">
        <v>84</v>
      </c>
      <c r="F45" s="39">
        <f>IF(D45="","",E45/D45*100)</f>
        <v>1.975540921919097</v>
      </c>
    </row>
    <row r="46" spans="1:6" ht="13.5">
      <c r="A46" s="46"/>
      <c r="B46" s="47" t="s">
        <v>54</v>
      </c>
      <c r="C46" s="44">
        <v>437</v>
      </c>
      <c r="D46" s="44">
        <v>7445</v>
      </c>
      <c r="E46" s="44">
        <v>54</v>
      </c>
      <c r="F46" s="39">
        <f>IF(D46="","",E46/D46*100)</f>
        <v>0.7253190060443251</v>
      </c>
    </row>
    <row r="47" spans="1:6" ht="13.5">
      <c r="A47" s="46"/>
      <c r="B47" s="47" t="s">
        <v>53</v>
      </c>
      <c r="C47" s="44">
        <v>137</v>
      </c>
      <c r="D47" s="44">
        <v>2455</v>
      </c>
      <c r="E47" s="44">
        <v>40</v>
      </c>
      <c r="F47" s="39">
        <f>IF(D47="","",E47/D47*100)</f>
        <v>1.6293279022403258</v>
      </c>
    </row>
    <row r="48" spans="1:6" ht="13.5">
      <c r="A48" s="46"/>
      <c r="B48" s="47" t="s">
        <v>52</v>
      </c>
      <c r="C48" s="44">
        <v>8</v>
      </c>
      <c r="D48" s="44">
        <v>65</v>
      </c>
      <c r="E48" s="44">
        <v>0</v>
      </c>
      <c r="F48" s="39">
        <f>IF(D48="","",E48/D48*100)</f>
        <v>0</v>
      </c>
    </row>
    <row r="49" spans="1:6" ht="13.5">
      <c r="A49" s="46"/>
      <c r="B49" s="47" t="s">
        <v>51</v>
      </c>
      <c r="C49" s="44">
        <v>13</v>
      </c>
      <c r="D49" s="44">
        <v>45</v>
      </c>
      <c r="E49" s="44">
        <v>0</v>
      </c>
      <c r="F49" s="39">
        <f>IF(D49="","",E49/D49*100)</f>
        <v>0</v>
      </c>
    </row>
    <row r="50" spans="1:6" ht="13.5">
      <c r="A50" s="46"/>
      <c r="B50" s="47" t="s">
        <v>50</v>
      </c>
      <c r="C50" s="44">
        <v>24</v>
      </c>
      <c r="D50" s="44">
        <v>189</v>
      </c>
      <c r="E50" s="44">
        <v>3</v>
      </c>
      <c r="F50" s="39">
        <f>IF(D50="","",E50/D50*100)</f>
        <v>1.5873015873015872</v>
      </c>
    </row>
    <row r="51" spans="1:6" ht="13.5">
      <c r="A51" s="46"/>
      <c r="B51" s="47" t="s">
        <v>49</v>
      </c>
      <c r="C51" s="44">
        <v>1939</v>
      </c>
      <c r="D51" s="44">
        <v>40629</v>
      </c>
      <c r="E51" s="44">
        <v>260</v>
      </c>
      <c r="F51" s="39">
        <f>IF(D51="","",E51/D51*100)</f>
        <v>0.6399369908193655</v>
      </c>
    </row>
    <row r="52" spans="1:6" ht="13.5">
      <c r="A52" s="46"/>
      <c r="B52" s="47" t="s">
        <v>48</v>
      </c>
      <c r="C52" s="44">
        <v>17</v>
      </c>
      <c r="D52" s="44">
        <v>49</v>
      </c>
      <c r="E52" s="44">
        <v>1</v>
      </c>
      <c r="F52" s="39">
        <f>IF(D52="","",E52/D52*100)</f>
        <v>2.0408163265306123</v>
      </c>
    </row>
    <row r="53" spans="1:6" ht="13.5" customHeight="1">
      <c r="A53" s="34"/>
      <c r="B53" s="47" t="s">
        <v>47</v>
      </c>
      <c r="C53" s="44">
        <v>958</v>
      </c>
      <c r="D53" s="44">
        <v>17622</v>
      </c>
      <c r="E53" s="44">
        <v>257</v>
      </c>
      <c r="F53" s="39">
        <f>IF(D53="","",E53/D53*100)</f>
        <v>1.4584042673930315</v>
      </c>
    </row>
    <row r="54" spans="1:6" ht="13.5" customHeight="1">
      <c r="A54" s="21" t="s">
        <v>46</v>
      </c>
      <c r="B54" s="47" t="s">
        <v>45</v>
      </c>
      <c r="C54" s="44">
        <v>34</v>
      </c>
      <c r="D54" s="44">
        <v>228</v>
      </c>
      <c r="E54" s="44">
        <v>14</v>
      </c>
      <c r="F54" s="39">
        <f>IF(D54="","",E54/D54*100)</f>
        <v>6.140350877192982</v>
      </c>
    </row>
    <row r="55" spans="1:6" ht="13.5">
      <c r="A55" s="46"/>
      <c r="B55" s="47" t="s">
        <v>44</v>
      </c>
      <c r="C55" s="44">
        <v>30</v>
      </c>
      <c r="D55" s="44">
        <v>98</v>
      </c>
      <c r="E55" s="44">
        <v>11</v>
      </c>
      <c r="F55" s="39">
        <f>IF(D55="","",E55/D55*100)</f>
        <v>11.224489795918368</v>
      </c>
    </row>
    <row r="56" spans="1:6" ht="13.5">
      <c r="A56" s="46"/>
      <c r="B56" s="47" t="s">
        <v>43</v>
      </c>
      <c r="C56" s="44">
        <v>1719</v>
      </c>
      <c r="D56" s="44">
        <v>27581</v>
      </c>
      <c r="E56" s="44">
        <v>221</v>
      </c>
      <c r="F56" s="39">
        <f>IF(D56="","",E56/D56*100)</f>
        <v>0.8012762408904681</v>
      </c>
    </row>
    <row r="57" spans="1:6" ht="13.5">
      <c r="A57" s="46"/>
      <c r="B57" s="47" t="s">
        <v>42</v>
      </c>
      <c r="C57" s="44">
        <v>183</v>
      </c>
      <c r="D57" s="44">
        <v>1529</v>
      </c>
      <c r="E57" s="44">
        <v>6</v>
      </c>
      <c r="F57" s="39">
        <f>IF(D57="","",E57/D57*100)</f>
        <v>0.3924133420536298</v>
      </c>
    </row>
    <row r="58" spans="1:6" ht="13.5">
      <c r="A58" s="46"/>
      <c r="B58" s="47" t="s">
        <v>41</v>
      </c>
      <c r="C58" s="44">
        <v>527</v>
      </c>
      <c r="D58" s="44">
        <v>9937</v>
      </c>
      <c r="E58" s="44">
        <v>124</v>
      </c>
      <c r="F58" s="39">
        <f>IF(D58="","",E58/D58*100)</f>
        <v>1.2478615276240315</v>
      </c>
    </row>
    <row r="59" spans="1:6" ht="13.5">
      <c r="A59" s="46"/>
      <c r="B59" s="47" t="s">
        <v>40</v>
      </c>
      <c r="C59" s="44">
        <v>160</v>
      </c>
      <c r="D59" s="44">
        <v>1312</v>
      </c>
      <c r="E59" s="44">
        <v>25</v>
      </c>
      <c r="F59" s="39">
        <f>IF(D59="","",E59/D59*100)</f>
        <v>1.9054878048780488</v>
      </c>
    </row>
    <row r="60" spans="1:6" s="38" customFormat="1" ht="13.5">
      <c r="A60" s="46"/>
      <c r="B60" s="47" t="s">
        <v>39</v>
      </c>
      <c r="C60" s="44">
        <v>851</v>
      </c>
      <c r="D60" s="44">
        <v>22766</v>
      </c>
      <c r="E60" s="44">
        <v>117</v>
      </c>
      <c r="F60" s="39">
        <f>IF(D60="","",E60/D60*100)</f>
        <v>0.5139242730387419</v>
      </c>
    </row>
    <row r="61" spans="1:6" s="38" customFormat="1" ht="13.5">
      <c r="A61" s="46"/>
      <c r="B61" s="47" t="s">
        <v>38</v>
      </c>
      <c r="C61" s="44">
        <v>487</v>
      </c>
      <c r="D61" s="44">
        <v>8219</v>
      </c>
      <c r="E61" s="44">
        <v>47</v>
      </c>
      <c r="F61" s="39">
        <f>IF(D61="","",E61/D61*100)</f>
        <v>0.5718457233240054</v>
      </c>
    </row>
    <row r="62" spans="1:6" s="38" customFormat="1" ht="13.5">
      <c r="A62" s="46"/>
      <c r="B62" s="45" t="s">
        <v>37</v>
      </c>
      <c r="C62" s="44">
        <v>82</v>
      </c>
      <c r="D62" s="44">
        <v>1371</v>
      </c>
      <c r="E62" s="44">
        <v>3</v>
      </c>
      <c r="F62" s="39">
        <f>IF(D62="","",E62/D62*100)</f>
        <v>0.2188183807439825</v>
      </c>
    </row>
    <row r="63" spans="1:6" s="38" customFormat="1" ht="13.5">
      <c r="A63" s="46"/>
      <c r="B63" s="45" t="s">
        <v>36</v>
      </c>
      <c r="C63" s="44">
        <v>12</v>
      </c>
      <c r="D63" s="44">
        <v>145</v>
      </c>
      <c r="E63" s="44">
        <v>0</v>
      </c>
      <c r="F63" s="39">
        <f>IF(D63="","",E63/D63*100)</f>
        <v>0</v>
      </c>
    </row>
    <row r="64" spans="1:6" ht="13.5">
      <c r="A64" s="34"/>
      <c r="B64" s="43" t="s">
        <v>30</v>
      </c>
      <c r="C64" s="42">
        <f>SUM(C19:C63)</f>
        <v>17111</v>
      </c>
      <c r="D64" s="42">
        <f>SUM(D19:D63)</f>
        <v>257129</v>
      </c>
      <c r="E64" s="42">
        <f>SUM(E19:E63)</f>
        <v>2542</v>
      </c>
      <c r="F64" s="41">
        <f>IF(D64="","",E64/D64*100)</f>
        <v>0.9886088305869817</v>
      </c>
    </row>
    <row r="65" spans="1:6" ht="13.5">
      <c r="A65" s="25" t="s">
        <v>35</v>
      </c>
      <c r="B65" s="40" t="s">
        <v>34</v>
      </c>
      <c r="C65" s="28">
        <v>440</v>
      </c>
      <c r="D65" s="28">
        <v>4756</v>
      </c>
      <c r="E65" s="28">
        <v>94</v>
      </c>
      <c r="F65" s="39">
        <f>IF(D65="","",E65/D65*100)</f>
        <v>1.9764507989907487</v>
      </c>
    </row>
    <row r="66" spans="1:6" ht="13.5">
      <c r="A66" s="25"/>
      <c r="B66" s="40" t="s">
        <v>33</v>
      </c>
      <c r="C66" s="28">
        <v>265</v>
      </c>
      <c r="D66" s="28">
        <v>3256</v>
      </c>
      <c r="E66" s="28">
        <v>12</v>
      </c>
      <c r="F66" s="39">
        <f>IF(D66="","",E66/D66*100)</f>
        <v>0.36855036855036855</v>
      </c>
    </row>
    <row r="67" spans="1:6" ht="13.5">
      <c r="A67" s="25"/>
      <c r="B67" s="40" t="s">
        <v>32</v>
      </c>
      <c r="C67" s="28">
        <v>2861</v>
      </c>
      <c r="D67" s="28">
        <v>30101</v>
      </c>
      <c r="E67" s="28">
        <v>446</v>
      </c>
      <c r="F67" s="39">
        <f>IF(D67="","",E67/D67*100)</f>
        <v>1.4816783495564931</v>
      </c>
    </row>
    <row r="68" spans="1:6" s="38" customFormat="1" ht="13.5">
      <c r="A68" s="25"/>
      <c r="B68" s="40" t="s">
        <v>31</v>
      </c>
      <c r="C68" s="28">
        <v>479</v>
      </c>
      <c r="D68" s="28">
        <v>7725</v>
      </c>
      <c r="E68" s="28">
        <v>146</v>
      </c>
      <c r="F68" s="39">
        <f>IF(D68="","",E68/D68*100)</f>
        <v>1.889967637540453</v>
      </c>
    </row>
    <row r="69" spans="1:6" ht="14.25" thickBot="1">
      <c r="A69" s="21"/>
      <c r="B69" s="37" t="s">
        <v>30</v>
      </c>
      <c r="C69" s="36">
        <f>SUM(C65:C68)</f>
        <v>4045</v>
      </c>
      <c r="D69" s="36">
        <f>SUM(D65:D68)</f>
        <v>45838</v>
      </c>
      <c r="E69" s="36">
        <f>SUM(E65:E68)</f>
        <v>698</v>
      </c>
      <c r="F69" s="35">
        <f>IF(D69="","",E69/D69*100)</f>
        <v>1.5227540468606833</v>
      </c>
    </row>
    <row r="70" spans="1:6" ht="14.25" thickBot="1">
      <c r="A70" s="17" t="s">
        <v>29</v>
      </c>
      <c r="B70" s="16"/>
      <c r="C70" s="15">
        <f>SUM(C5:C9,C12,C18,C64,C69)</f>
        <v>74440</v>
      </c>
      <c r="D70" s="15">
        <f>SUM(D5:D9,D12,D18,D64,D69)</f>
        <v>1253799</v>
      </c>
      <c r="E70" s="15">
        <f>SUM(E5:E9,E12,E18,E64,E69)</f>
        <v>59215</v>
      </c>
      <c r="F70" s="14">
        <f>IF(D70="","",E70/D70*100)</f>
        <v>4.7228463254476996</v>
      </c>
    </row>
    <row r="71" spans="1:6" ht="13.5">
      <c r="A71" s="34" t="s">
        <v>28</v>
      </c>
      <c r="B71" s="33" t="s">
        <v>27</v>
      </c>
      <c r="C71" s="32">
        <v>2900</v>
      </c>
      <c r="D71" s="32">
        <v>69636</v>
      </c>
      <c r="E71" s="32">
        <v>1522</v>
      </c>
      <c r="F71" s="31">
        <f>IF(D71="","",E71/D71*100)</f>
        <v>2.185651100005744</v>
      </c>
    </row>
    <row r="72" spans="1:6" ht="13.5">
      <c r="A72" s="25"/>
      <c r="B72" s="24" t="s">
        <v>26</v>
      </c>
      <c r="C72" s="23">
        <v>5145</v>
      </c>
      <c r="D72" s="23">
        <v>273557</v>
      </c>
      <c r="E72" s="23">
        <v>39924</v>
      </c>
      <c r="F72" s="22">
        <f>IF(D72="","",E72/D72*100)</f>
        <v>14.594398973522885</v>
      </c>
    </row>
    <row r="73" spans="1:6" ht="13.5">
      <c r="A73" s="25"/>
      <c r="B73" s="24" t="s">
        <v>25</v>
      </c>
      <c r="C73" s="23">
        <v>51</v>
      </c>
      <c r="D73" s="23">
        <v>818</v>
      </c>
      <c r="E73" s="23">
        <v>12</v>
      </c>
      <c r="F73" s="22">
        <f>IF(D73="","",E73/D73*100)</f>
        <v>1.466992665036675</v>
      </c>
    </row>
    <row r="74" spans="1:6" ht="13.5">
      <c r="A74" s="25"/>
      <c r="B74" s="24" t="s">
        <v>24</v>
      </c>
      <c r="C74" s="23">
        <v>25</v>
      </c>
      <c r="D74" s="23">
        <v>533</v>
      </c>
      <c r="E74" s="23">
        <v>2</v>
      </c>
      <c r="F74" s="22">
        <f>IF(D74="","",E74/D74*100)</f>
        <v>0.37523452157598497</v>
      </c>
    </row>
    <row r="75" spans="1:6" ht="13.5">
      <c r="A75" s="25"/>
      <c r="B75" s="24" t="s">
        <v>23</v>
      </c>
      <c r="C75" s="23">
        <v>58</v>
      </c>
      <c r="D75" s="23">
        <v>1232</v>
      </c>
      <c r="E75" s="23">
        <v>39</v>
      </c>
      <c r="F75" s="22">
        <f>IF(D75="","",E75/D75*100)</f>
        <v>3.1655844155844153</v>
      </c>
    </row>
    <row r="76" spans="1:6" ht="13.5">
      <c r="A76" s="25"/>
      <c r="B76" s="24" t="s">
        <v>22</v>
      </c>
      <c r="C76" s="23">
        <v>37</v>
      </c>
      <c r="D76" s="23">
        <v>862</v>
      </c>
      <c r="E76" s="23">
        <v>29</v>
      </c>
      <c r="F76" s="22">
        <f>IF(D76="","",E76/D76*100)</f>
        <v>3.3642691415313224</v>
      </c>
    </row>
    <row r="77" spans="1:6" ht="13.5">
      <c r="A77" s="25"/>
      <c r="B77" s="24" t="s">
        <v>21</v>
      </c>
      <c r="C77" s="23">
        <v>7</v>
      </c>
      <c r="D77" s="23">
        <v>163</v>
      </c>
      <c r="E77" s="23">
        <v>11</v>
      </c>
      <c r="F77" s="22">
        <f>IF(D77="","",E77/D77*100)</f>
        <v>6.748466257668712</v>
      </c>
    </row>
    <row r="78" spans="1:6" ht="13.5">
      <c r="A78" s="25"/>
      <c r="B78" s="24" t="s">
        <v>20</v>
      </c>
      <c r="C78" s="23">
        <v>10</v>
      </c>
      <c r="D78" s="23">
        <v>250</v>
      </c>
      <c r="E78" s="23">
        <v>102</v>
      </c>
      <c r="F78" s="22">
        <f>IF(D78="","",E78/D78*100)</f>
        <v>40.8</v>
      </c>
    </row>
    <row r="79" spans="1:6" ht="13.5">
      <c r="A79" s="25"/>
      <c r="B79" s="24" t="s">
        <v>19</v>
      </c>
      <c r="C79" s="23">
        <v>22</v>
      </c>
      <c r="D79" s="23">
        <v>650</v>
      </c>
      <c r="E79" s="23">
        <v>15</v>
      </c>
      <c r="F79" s="22">
        <f>IF(D79="","",E79/D79*100)</f>
        <v>2.307692307692308</v>
      </c>
    </row>
    <row r="80" spans="1:6" ht="13.5">
      <c r="A80" s="25"/>
      <c r="B80" s="30" t="s">
        <v>18</v>
      </c>
      <c r="C80" s="23">
        <v>50</v>
      </c>
      <c r="D80" s="23">
        <v>929</v>
      </c>
      <c r="E80" s="23">
        <v>5</v>
      </c>
      <c r="F80" s="22">
        <f>IF(D80="","",E80/D80*100)</f>
        <v>0.5382131324004306</v>
      </c>
    </row>
    <row r="81" spans="1:6" ht="13.5">
      <c r="A81" s="25"/>
      <c r="B81" s="24" t="s">
        <v>17</v>
      </c>
      <c r="C81" s="23">
        <v>3</v>
      </c>
      <c r="D81" s="23">
        <v>101</v>
      </c>
      <c r="E81" s="23">
        <v>0</v>
      </c>
      <c r="F81" s="22">
        <f>IF(D81="","",E81/D81*100)</f>
        <v>0</v>
      </c>
    </row>
    <row r="82" spans="1:6" ht="13.5">
      <c r="A82" s="25"/>
      <c r="B82" s="24" t="s">
        <v>16</v>
      </c>
      <c r="C82" s="23">
        <v>2</v>
      </c>
      <c r="D82" s="23">
        <v>3</v>
      </c>
      <c r="E82" s="23">
        <v>0</v>
      </c>
      <c r="F82" s="22">
        <f>IF(D82="","",E82/D82*100)</f>
        <v>0</v>
      </c>
    </row>
    <row r="83" spans="1:6" ht="13.5">
      <c r="A83" s="25"/>
      <c r="B83" s="24" t="s">
        <v>15</v>
      </c>
      <c r="C83" s="23">
        <v>1</v>
      </c>
      <c r="D83" s="23">
        <v>1</v>
      </c>
      <c r="E83" s="23">
        <v>0</v>
      </c>
      <c r="F83" s="22">
        <f>IF(D83="","",E83/D83*100)</f>
        <v>0</v>
      </c>
    </row>
    <row r="84" spans="1:6" ht="13.5">
      <c r="A84" s="25"/>
      <c r="B84" s="24" t="s">
        <v>14</v>
      </c>
      <c r="C84" s="23">
        <v>37</v>
      </c>
      <c r="D84" s="23">
        <v>1072</v>
      </c>
      <c r="E84" s="23">
        <v>35</v>
      </c>
      <c r="F84" s="22">
        <f>IF(D84="","",E84/D84*100)</f>
        <v>3.264925373134328</v>
      </c>
    </row>
    <row r="85" spans="1:6" ht="13.5">
      <c r="A85" s="25"/>
      <c r="B85" s="24" t="s">
        <v>13</v>
      </c>
      <c r="C85" s="23">
        <v>6</v>
      </c>
      <c r="D85" s="23">
        <v>233</v>
      </c>
      <c r="E85" s="23">
        <v>59</v>
      </c>
      <c r="F85" s="22">
        <f>IF(D85="","",E85/D85*100)</f>
        <v>25.321888412017167</v>
      </c>
    </row>
    <row r="86" spans="1:7" ht="13.5">
      <c r="A86" s="25"/>
      <c r="B86" s="24" t="s">
        <v>12</v>
      </c>
      <c r="C86" s="23">
        <v>55</v>
      </c>
      <c r="D86" s="23">
        <v>815</v>
      </c>
      <c r="E86" s="23">
        <v>50</v>
      </c>
      <c r="F86" s="22">
        <f>IF(D86="","",E86/D86*100)</f>
        <v>6.134969325153374</v>
      </c>
      <c r="G86" s="29"/>
    </row>
    <row r="87" spans="1:6" ht="13.5">
      <c r="A87" s="25"/>
      <c r="B87" s="24" t="s">
        <v>11</v>
      </c>
      <c r="C87" s="28">
        <v>4668</v>
      </c>
      <c r="D87" s="28">
        <v>325345</v>
      </c>
      <c r="E87" s="28">
        <v>20606</v>
      </c>
      <c r="F87" s="22">
        <f>IF(D87="","",E87/D87*100)</f>
        <v>6.333584348921914</v>
      </c>
    </row>
    <row r="88" spans="1:6" ht="13.5">
      <c r="A88" s="25"/>
      <c r="B88" s="24" t="s">
        <v>10</v>
      </c>
      <c r="C88" s="28">
        <v>2528</v>
      </c>
      <c r="D88" s="28">
        <v>56186</v>
      </c>
      <c r="E88" s="28">
        <v>3303</v>
      </c>
      <c r="F88" s="22">
        <f>IF(D88="","",E88/D88*100)</f>
        <v>5.878688641298544</v>
      </c>
    </row>
    <row r="89" spans="1:6" s="26" customFormat="1" ht="13.5" customHeight="1">
      <c r="A89" s="25"/>
      <c r="B89" s="27" t="s">
        <v>9</v>
      </c>
      <c r="C89" s="23">
        <v>595</v>
      </c>
      <c r="D89" s="23">
        <v>26912</v>
      </c>
      <c r="E89" s="23">
        <v>4401</v>
      </c>
      <c r="F89" s="22">
        <f>IF(D89="","",E89/D89*100)</f>
        <v>16.353299643281808</v>
      </c>
    </row>
    <row r="90" spans="1:6" ht="13.5">
      <c r="A90" s="25"/>
      <c r="B90" s="24" t="s">
        <v>8</v>
      </c>
      <c r="C90" s="23">
        <v>30</v>
      </c>
      <c r="D90" s="23">
        <v>160</v>
      </c>
      <c r="E90" s="23">
        <v>20</v>
      </c>
      <c r="F90" s="22">
        <f>IF(D90="","",E90/D90*100)</f>
        <v>12.5</v>
      </c>
    </row>
    <row r="91" spans="1:6" ht="13.5">
      <c r="A91" s="25"/>
      <c r="B91" s="24" t="s">
        <v>7</v>
      </c>
      <c r="C91" s="23">
        <v>664</v>
      </c>
      <c r="D91" s="23">
        <v>64718</v>
      </c>
      <c r="E91" s="23">
        <v>1404</v>
      </c>
      <c r="F91" s="22">
        <f>IF(D91="","",E91/D91*100)</f>
        <v>2.1694119101331935</v>
      </c>
    </row>
    <row r="92" spans="1:6" ht="13.5">
      <c r="A92" s="25"/>
      <c r="B92" s="24" t="s">
        <v>6</v>
      </c>
      <c r="C92" s="23">
        <v>896</v>
      </c>
      <c r="D92" s="23">
        <v>19470</v>
      </c>
      <c r="E92" s="23">
        <v>469</v>
      </c>
      <c r="F92" s="22">
        <f>IF(D92="","",E92/D92*100)</f>
        <v>2.408834103749358</v>
      </c>
    </row>
    <row r="93" spans="1:6" ht="14.25" thickBot="1">
      <c r="A93" s="21"/>
      <c r="B93" s="20" t="s">
        <v>5</v>
      </c>
      <c r="C93" s="19">
        <v>164</v>
      </c>
      <c r="D93" s="19">
        <v>4000</v>
      </c>
      <c r="E93" s="19">
        <v>231</v>
      </c>
      <c r="F93" s="18">
        <f>IF(D93="","",E93/D93*100)</f>
        <v>5.775</v>
      </c>
    </row>
    <row r="94" spans="1:6" ht="14.25" thickBot="1">
      <c r="A94" s="17" t="s">
        <v>4</v>
      </c>
      <c r="B94" s="16"/>
      <c r="C94" s="15">
        <f>SUM(C71:C93)</f>
        <v>17954</v>
      </c>
      <c r="D94" s="15">
        <f>SUM(D71:D93)</f>
        <v>847646</v>
      </c>
      <c r="E94" s="15">
        <f>SUM(E71:E93)</f>
        <v>72239</v>
      </c>
      <c r="F94" s="14">
        <f>IF(D94="","",E94/D94*100)</f>
        <v>8.522307661453011</v>
      </c>
    </row>
    <row r="95" spans="1:6" ht="14.25" thickBot="1">
      <c r="A95" s="13" t="s">
        <v>3</v>
      </c>
      <c r="B95" s="12"/>
      <c r="C95" s="11">
        <f>C70+C94</f>
        <v>92394</v>
      </c>
      <c r="D95" s="11">
        <f>D70+D94</f>
        <v>2101445</v>
      </c>
      <c r="E95" s="11">
        <f>E70+E94</f>
        <v>131454</v>
      </c>
      <c r="F95" s="10">
        <f>IF(D95="","",E95/D95*100)</f>
        <v>6.255409967903038</v>
      </c>
    </row>
    <row r="96" spans="1:6" ht="13.5">
      <c r="A96" s="9" t="s">
        <v>2</v>
      </c>
      <c r="B96" s="9"/>
      <c r="C96" s="8"/>
      <c r="D96" s="8"/>
      <c r="E96" s="8"/>
      <c r="F96" s="7"/>
    </row>
    <row r="97" spans="1:6" ht="13.5" customHeight="1">
      <c r="A97" s="5" t="s">
        <v>1</v>
      </c>
      <c r="B97" s="6" t="s">
        <v>0</v>
      </c>
      <c r="C97" s="4"/>
      <c r="D97" s="4"/>
      <c r="E97" s="4"/>
      <c r="F97" s="4"/>
    </row>
    <row r="98" spans="1:6" ht="13.5">
      <c r="A98" s="5"/>
      <c r="B98" s="4"/>
      <c r="C98" s="4"/>
      <c r="D98" s="4"/>
      <c r="E98" s="4"/>
      <c r="F98" s="4"/>
    </row>
  </sheetData>
  <sheetProtection/>
  <mergeCells count="13">
    <mergeCell ref="A1:F1"/>
    <mergeCell ref="A4:B4"/>
    <mergeCell ref="A10:A12"/>
    <mergeCell ref="A13:A18"/>
    <mergeCell ref="A19:A53"/>
    <mergeCell ref="A54:A64"/>
    <mergeCell ref="A65:A69"/>
    <mergeCell ref="A70:B70"/>
    <mergeCell ref="A71:A93"/>
    <mergeCell ref="A94:B94"/>
    <mergeCell ref="A95:B95"/>
    <mergeCell ref="B97:F98"/>
    <mergeCell ref="A97:A98"/>
  </mergeCells>
  <printOptions/>
  <pageMargins left="0.7874015748031497" right="0.6299212598425197" top="0.984251968503937" bottom="1.5748031496062993" header="0.5118110236220472" footer="0.5118110236220472"/>
  <pageSetup horizontalDpi="600" verticalDpi="600" orientation="portrait" paperSize="9" scale="92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汐田寛明</dc:creator>
  <cp:keywords/>
  <dc:description/>
  <cp:lastModifiedBy>汐田寛明</cp:lastModifiedBy>
  <dcterms:created xsi:type="dcterms:W3CDTF">2013-06-26T09:13:36Z</dcterms:created>
  <dcterms:modified xsi:type="dcterms:W3CDTF">2013-06-26T09:14:03Z</dcterms:modified>
  <cp:category/>
  <cp:version/>
  <cp:contentType/>
  <cp:contentStatus/>
</cp:coreProperties>
</file>