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6075" activeTab="0"/>
  </bookViews>
  <sheets>
    <sheet name="第４表" sheetId="1" r:id="rId1"/>
    <sheet name="計算用" sheetId="2" r:id="rId2"/>
  </sheets>
  <definedNames>
    <definedName name="_xlnm.Print_Titles" localSheetId="0">'第４表'!$4:$4</definedName>
  </definedNames>
  <calcPr fullCalcOnLoad="1"/>
</workbook>
</file>

<file path=xl/sharedStrings.xml><?xml version="1.0" encoding="utf-8"?>
<sst xmlns="http://schemas.openxmlformats.org/spreadsheetml/2006/main" count="157" uniqueCount="113">
  <si>
    <t>健診実施事業場数</t>
  </si>
  <si>
    <t>有 所 見者　　数</t>
  </si>
  <si>
    <t>有所見率（％）</t>
  </si>
  <si>
    <t>有機溶剤</t>
  </si>
  <si>
    <t>鉛</t>
  </si>
  <si>
    <t>四アルキル鉛</t>
  </si>
  <si>
    <t>電離放射線</t>
  </si>
  <si>
    <t>高圧室</t>
  </si>
  <si>
    <t>潜水</t>
  </si>
  <si>
    <t>（小計）</t>
  </si>
  <si>
    <t>ベンジジン</t>
  </si>
  <si>
    <t>4-ｱﾐﾉｼﾞﾌｪﾆﾙ</t>
  </si>
  <si>
    <t>4-ﾆﾄﾛｼﾞﾌｪﾆﾙ</t>
  </si>
  <si>
    <t>ﾋﾞｽ(ｸﾛﾛﾒﾁﾙ)ｴｰﾃﾙ</t>
  </si>
  <si>
    <t>β-ﾅﾌﾁﾙｱﾐﾝ</t>
  </si>
  <si>
    <t>アモサイト</t>
  </si>
  <si>
    <t>クロシドライト</t>
  </si>
  <si>
    <t>ｼﾞｸﾛﾙﾍﾞﾝｼﾞｼﾞﾝ</t>
  </si>
  <si>
    <t>α-ﾅﾌﾁﾙｱﾐﾝ</t>
  </si>
  <si>
    <t>塩素化ビフェニル</t>
  </si>
  <si>
    <t>ｏ-トリジン</t>
  </si>
  <si>
    <t>ジアニシジン</t>
  </si>
  <si>
    <t>ベリリウム</t>
  </si>
  <si>
    <t>ﾍﾞﾝｿﾞﾄﾘｸﾛﾘﾄﾞ</t>
  </si>
  <si>
    <t>ｱｸﾘﾙｱﾐﾄﾞ</t>
  </si>
  <si>
    <t>アルキル水銀化合物</t>
  </si>
  <si>
    <t>石綿</t>
  </si>
  <si>
    <t>エチレンイミン</t>
  </si>
  <si>
    <t>塩化ビニル</t>
  </si>
  <si>
    <t>塩素</t>
  </si>
  <si>
    <t>オーラミン</t>
  </si>
  <si>
    <t>ｏ-ﾌﾀﾛｼﾞﾆﾄﾘﾙ</t>
  </si>
  <si>
    <t>カドミウム</t>
  </si>
  <si>
    <t>クロム酸</t>
  </si>
  <si>
    <t>ｸﾛﾛﾒﾁﾙﾒﾁﾙｴｰﾃﾙ</t>
  </si>
  <si>
    <t>五酸化バナジウム</t>
  </si>
  <si>
    <t>コールタール</t>
  </si>
  <si>
    <t>三酸化砒素</t>
  </si>
  <si>
    <t>シアン化カリウム</t>
  </si>
  <si>
    <t>シアン化水素</t>
  </si>
  <si>
    <t>シアン化ナトリウム</t>
  </si>
  <si>
    <t>3･3'-ｼﾞｸﾛﾛ-4･4'-ｼﾞｱﾐﾉｼﾞﾌｪﾆﾙﾒﾀﾝ</t>
  </si>
  <si>
    <t>臭化メチル</t>
  </si>
  <si>
    <t>重クロム酸</t>
  </si>
  <si>
    <t>水銀</t>
  </si>
  <si>
    <t>トリレンジイソシアネート</t>
  </si>
  <si>
    <t>ニッケルカルボニル</t>
  </si>
  <si>
    <t>ニトログリコール</t>
  </si>
  <si>
    <t>ｐ-ジメチルアミノアゾベンゼン</t>
  </si>
  <si>
    <t>ｐ-ニトロクロルベンゼン</t>
  </si>
  <si>
    <t>フッ化水素</t>
  </si>
  <si>
    <t>β-プロピオラクトン</t>
  </si>
  <si>
    <t>ベンゼン</t>
  </si>
  <si>
    <t>ペンタクロルフェノール</t>
  </si>
  <si>
    <t>マゼンダ</t>
  </si>
  <si>
    <t>マンガン</t>
  </si>
  <si>
    <t>沃化メチル</t>
  </si>
  <si>
    <t>硫化水素</t>
  </si>
  <si>
    <t>硫酸ジメチル</t>
  </si>
  <si>
    <t>法定特殊健診計</t>
  </si>
  <si>
    <t>紫外線、赤外線</t>
  </si>
  <si>
    <t>騒音</t>
  </si>
  <si>
    <t>マンガン化合物（塩基性酸化マンガン）</t>
  </si>
  <si>
    <t>黄りん</t>
  </si>
  <si>
    <t>有機りん剤</t>
  </si>
  <si>
    <t>亜硫酸ガス</t>
  </si>
  <si>
    <t>二硫化炭素（有機溶剤業務に係るものを除く）</t>
  </si>
  <si>
    <t>ベンゼンのニトロアミド化合物</t>
  </si>
  <si>
    <t>脂肪族の塩化または臭化炭化水素</t>
  </si>
  <si>
    <t>砒素またはその化合物（三酸化砒素を除く）</t>
  </si>
  <si>
    <t>フェニル水銀化合物</t>
  </si>
  <si>
    <t>ｱﾙｷﾙ水銀化合物（特化則適用以外のものに限る）</t>
  </si>
  <si>
    <t>クロルナフタリン</t>
  </si>
  <si>
    <t>沃素</t>
  </si>
  <si>
    <t>米杉等</t>
  </si>
  <si>
    <t>超音波溶着機</t>
  </si>
  <si>
    <t>キーパンチ・ＶＤＴ作業</t>
  </si>
  <si>
    <t>振動</t>
  </si>
  <si>
    <t>金銭登録</t>
  </si>
  <si>
    <t>引金付工具</t>
  </si>
  <si>
    <t>レーザー機器</t>
  </si>
  <si>
    <t>その他</t>
  </si>
  <si>
    <t>指導計</t>
  </si>
  <si>
    <t>総計</t>
  </si>
  <si>
    <t>-</t>
  </si>
  <si>
    <t>（全国）</t>
  </si>
  <si>
    <t>受 診    労働者数</t>
  </si>
  <si>
    <t>キーパンチ</t>
  </si>
  <si>
    <t>ＶＤＴ作業</t>
  </si>
  <si>
    <t>チェンソー</t>
  </si>
  <si>
    <t>チェンソー以外</t>
  </si>
  <si>
    <t>計）キーパンチ・ＶＤＴ作業</t>
  </si>
  <si>
    <t>計）振動</t>
  </si>
  <si>
    <t>（全国）</t>
  </si>
  <si>
    <t>（全業種）</t>
  </si>
  <si>
    <t>（建設業）</t>
  </si>
  <si>
    <t>重量物</t>
  </si>
  <si>
    <t>メチレンジフェニルイソシアネート</t>
  </si>
  <si>
    <t>フェザーミル等</t>
  </si>
  <si>
    <t>地下駐車場</t>
  </si>
  <si>
    <t>クロルプロマジン等</t>
  </si>
  <si>
    <t>都市ガス配管工事</t>
  </si>
  <si>
    <t>計）その他</t>
  </si>
  <si>
    <t>（全業種）</t>
  </si>
  <si>
    <t>受診労働者数</t>
  </si>
  <si>
    <t>-</t>
  </si>
  <si>
    <t>ｱｸﾘﾛﾆﾄﾘﾙ</t>
  </si>
  <si>
    <t>対象作業</t>
  </si>
  <si>
    <t>平成１６年特殊健康診断実施状況（対象作業別）</t>
  </si>
  <si>
    <t>高気圧</t>
  </si>
  <si>
    <t>製造禁止物質</t>
  </si>
  <si>
    <t>特定化学物質等</t>
  </si>
  <si>
    <t>指導勧奨によるもの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</si>
</sst>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\(#,###\)"/>
    <numFmt numFmtId="178" formatCode="0.0\ "/>
    <numFmt numFmtId="179" formatCode="0.0"/>
    <numFmt numFmtId="180" formatCode="0.0\ \ "/>
    <numFmt numFmtId="181" formatCode="\(#,###.#\)"/>
    <numFmt numFmtId="182" formatCode="\(#0.0\)"/>
    <numFmt numFmtId="183" formatCode="\(#0.000\)"/>
    <numFmt numFmtId="184" formatCode="0.0;[Red]0.0"/>
    <numFmt numFmtId="185" formatCode="#,##0;[Red]#,##0"/>
    <numFmt numFmtId="186" formatCode="0.00\ "/>
    <numFmt numFmtId="187" formatCode="0.000\ "/>
    <numFmt numFmtId="188" formatCode="0.00000"/>
    <numFmt numFmtId="189" formatCode="0.0000"/>
    <numFmt numFmtId="190" formatCode="0.000"/>
    <numFmt numFmtId="191" formatCode="0\ "/>
    <numFmt numFmtId="192" formatCode="0.0000\ 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horizontal="center" vertical="center" wrapText="1"/>
    </xf>
    <xf numFmtId="178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3" fontId="0" fillId="0" borderId="10" xfId="0" applyNumberFormat="1" applyBorder="1" applyAlignment="1">
      <alignment vertical="center" wrapText="1"/>
    </xf>
    <xf numFmtId="3" fontId="0" fillId="0" borderId="11" xfId="0" applyNumberForma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179" fontId="0" fillId="0" borderId="10" xfId="42" applyNumberFormat="1" applyFont="1" applyBorder="1" applyAlignment="1">
      <alignment vertical="center" wrapText="1"/>
    </xf>
    <xf numFmtId="179" fontId="0" fillId="0" borderId="12" xfId="42" applyNumberFormat="1" applyFont="1" applyBorder="1" applyAlignment="1">
      <alignment horizontal="right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179" fontId="0" fillId="0" borderId="13" xfId="42" applyNumberFormat="1" applyFont="1" applyBorder="1" applyAlignment="1">
      <alignment vertical="center" wrapText="1"/>
    </xf>
    <xf numFmtId="178" fontId="0" fillId="0" borderId="14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179" fontId="0" fillId="0" borderId="16" xfId="42" applyNumberFormat="1" applyFont="1" applyBorder="1" applyAlignment="1">
      <alignment vertical="center" wrapText="1"/>
    </xf>
    <xf numFmtId="3" fontId="0" fillId="0" borderId="14" xfId="0" applyNumberFormat="1" applyBorder="1" applyAlignment="1">
      <alignment/>
    </xf>
    <xf numFmtId="3" fontId="0" fillId="0" borderId="14" xfId="0" applyNumberFormat="1" applyBorder="1" applyAlignment="1">
      <alignment horizontal="center"/>
    </xf>
    <xf numFmtId="179" fontId="0" fillId="0" borderId="14" xfId="42" applyNumberFormat="1" applyFont="1" applyBorder="1" applyAlignment="1">
      <alignment vertical="center" wrapText="1"/>
    </xf>
    <xf numFmtId="0" fontId="0" fillId="0" borderId="14" xfId="0" applyBorder="1" applyAlignment="1">
      <alignment/>
    </xf>
    <xf numFmtId="3" fontId="0" fillId="0" borderId="0" xfId="0" applyNumberFormat="1" applyAlignment="1">
      <alignment horizontal="right"/>
    </xf>
    <xf numFmtId="3" fontId="0" fillId="0" borderId="17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vertical="center" wrapText="1"/>
    </xf>
    <xf numFmtId="3" fontId="0" fillId="0" borderId="16" xfId="0" applyNumberFormat="1" applyBorder="1" applyAlignment="1">
      <alignment vertical="center" wrapText="1"/>
    </xf>
    <xf numFmtId="179" fontId="0" fillId="0" borderId="16" xfId="42" applyNumberFormat="1" applyFont="1" applyBorder="1" applyAlignment="1">
      <alignment horizontal="center" vertical="center" wrapText="1"/>
    </xf>
    <xf numFmtId="179" fontId="0" fillId="0" borderId="14" xfId="42" applyNumberFormat="1" applyFont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179" fontId="0" fillId="0" borderId="14" xfId="42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left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178" fontId="5" fillId="0" borderId="1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178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left" vertical="center" wrapText="1"/>
    </xf>
    <xf numFmtId="178" fontId="5" fillId="0" borderId="0" xfId="0" applyNumberFormat="1" applyFont="1" applyBorder="1" applyAlignment="1">
      <alignment horizontal="center" vertical="center" wrapText="1"/>
    </xf>
    <xf numFmtId="185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185" fontId="5" fillId="0" borderId="0" xfId="0" applyNumberFormat="1" applyFont="1" applyBorder="1" applyAlignment="1">
      <alignment horizontal="center" vertical="center"/>
    </xf>
    <xf numFmtId="185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178" fontId="5" fillId="0" borderId="11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vertical="center" wrapText="1"/>
    </xf>
    <xf numFmtId="185" fontId="5" fillId="0" borderId="17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/>
    </xf>
    <xf numFmtId="178" fontId="5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178" fontId="5" fillId="0" borderId="12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78" fontId="5" fillId="0" borderId="10" xfId="0" applyNumberFormat="1" applyFont="1" applyFill="1" applyBorder="1" applyAlignment="1">
      <alignment/>
    </xf>
    <xf numFmtId="185" fontId="5" fillId="0" borderId="17" xfId="0" applyNumberFormat="1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185" fontId="5" fillId="0" borderId="14" xfId="0" applyNumberFormat="1" applyFont="1" applyFill="1" applyBorder="1" applyAlignment="1">
      <alignment horizontal="right" vertical="center"/>
    </xf>
    <xf numFmtId="185" fontId="5" fillId="0" borderId="17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/>
    </xf>
    <xf numFmtId="178" fontId="5" fillId="0" borderId="11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/>
    </xf>
    <xf numFmtId="0" fontId="5" fillId="0" borderId="16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1">
      <selection activeCell="A1" sqref="A1:F1"/>
    </sheetView>
  </sheetViews>
  <sheetFormatPr defaultColWidth="8.796875" defaultRowHeight="14.25"/>
  <cols>
    <col min="1" max="1" width="3.09765625" style="37" customWidth="1"/>
    <col min="2" max="2" width="44" style="37" bestFit="1" customWidth="1"/>
    <col min="3" max="3" width="8.8984375" style="40" customWidth="1"/>
    <col min="4" max="4" width="12.59765625" style="40" customWidth="1"/>
    <col min="5" max="5" width="8.8984375" style="40" customWidth="1"/>
    <col min="6" max="6" width="8.8984375" style="41" customWidth="1"/>
    <col min="7" max="7" width="1.8984375" style="37" customWidth="1"/>
    <col min="8" max="8" width="45" style="37" customWidth="1"/>
    <col min="9" max="9" width="9" style="37" customWidth="1"/>
    <col min="10" max="10" width="12.59765625" style="37" customWidth="1"/>
    <col min="11" max="16384" width="9" style="37" customWidth="1"/>
  </cols>
  <sheetData>
    <row r="1" spans="1:7" ht="17.25">
      <c r="A1" s="97" t="s">
        <v>108</v>
      </c>
      <c r="B1" s="97"/>
      <c r="C1" s="97"/>
      <c r="D1" s="97"/>
      <c r="E1" s="97"/>
      <c r="F1" s="97"/>
      <c r="G1" s="70"/>
    </row>
    <row r="3" spans="2:12" ht="13.5">
      <c r="B3" s="38" t="s">
        <v>93</v>
      </c>
      <c r="C3" s="39" t="s">
        <v>103</v>
      </c>
      <c r="H3" s="56"/>
      <c r="I3" s="57"/>
      <c r="J3" s="58"/>
      <c r="K3" s="58"/>
      <c r="L3" s="59"/>
    </row>
    <row r="4" spans="1:12" s="45" customFormat="1" ht="27">
      <c r="A4" s="98" t="s">
        <v>107</v>
      </c>
      <c r="B4" s="99"/>
      <c r="C4" s="42" t="s">
        <v>0</v>
      </c>
      <c r="D4" s="43" t="s">
        <v>104</v>
      </c>
      <c r="E4" s="42" t="s">
        <v>1</v>
      </c>
      <c r="F4" s="44" t="s">
        <v>2</v>
      </c>
      <c r="H4" s="55"/>
      <c r="I4" s="60"/>
      <c r="J4" s="61"/>
      <c r="K4" s="60"/>
      <c r="L4" s="62"/>
    </row>
    <row r="5" spans="1:12" ht="13.5">
      <c r="A5" s="75"/>
      <c r="B5" s="72" t="s">
        <v>3</v>
      </c>
      <c r="C5" s="73">
        <v>33100</v>
      </c>
      <c r="D5" s="73">
        <v>510422</v>
      </c>
      <c r="E5" s="73">
        <v>29177</v>
      </c>
      <c r="F5" s="74">
        <f aca="true" t="shared" si="0" ref="F5:F37">E5/D5*100</f>
        <v>5.716250475097077</v>
      </c>
      <c r="H5" s="52"/>
      <c r="I5" s="63"/>
      <c r="J5" s="63"/>
      <c r="K5" s="63"/>
      <c r="L5" s="59"/>
    </row>
    <row r="6" spans="1:12" ht="13.5">
      <c r="A6" s="75"/>
      <c r="B6" s="72" t="s">
        <v>4</v>
      </c>
      <c r="C6" s="73">
        <v>5206</v>
      </c>
      <c r="D6" s="73">
        <v>87270</v>
      </c>
      <c r="E6" s="73">
        <v>1474</v>
      </c>
      <c r="F6" s="74">
        <f t="shared" si="0"/>
        <v>1.689011114930675</v>
      </c>
      <c r="H6" s="52"/>
      <c r="I6" s="58"/>
      <c r="J6" s="58"/>
      <c r="K6" s="58"/>
      <c r="L6" s="59"/>
    </row>
    <row r="7" spans="1:12" ht="13.5">
      <c r="A7" s="75"/>
      <c r="B7" s="72" t="s">
        <v>5</v>
      </c>
      <c r="C7" s="73">
        <v>13</v>
      </c>
      <c r="D7" s="73">
        <v>99</v>
      </c>
      <c r="E7" s="73">
        <v>5</v>
      </c>
      <c r="F7" s="74">
        <f t="shared" si="0"/>
        <v>5.05050505050505</v>
      </c>
      <c r="H7" s="52"/>
      <c r="I7" s="64"/>
      <c r="J7" s="64"/>
      <c r="K7" s="64"/>
      <c r="L7" s="64"/>
    </row>
    <row r="8" spans="1:12" ht="13.5">
      <c r="A8" s="75"/>
      <c r="B8" s="72" t="s">
        <v>6</v>
      </c>
      <c r="C8" s="73">
        <v>11712</v>
      </c>
      <c r="D8" s="73">
        <v>206907</v>
      </c>
      <c r="E8" s="73">
        <v>9642</v>
      </c>
      <c r="F8" s="74">
        <f t="shared" si="0"/>
        <v>4.66006466673433</v>
      </c>
      <c r="H8" s="52"/>
      <c r="I8" s="58"/>
      <c r="J8" s="58"/>
      <c r="K8" s="58"/>
      <c r="L8" s="59"/>
    </row>
    <row r="9" spans="1:12" ht="13.5">
      <c r="A9" s="94" t="s">
        <v>109</v>
      </c>
      <c r="B9" s="46" t="s">
        <v>7</v>
      </c>
      <c r="C9" s="47">
        <v>34</v>
      </c>
      <c r="D9" s="47">
        <v>465</v>
      </c>
      <c r="E9" s="47">
        <v>13</v>
      </c>
      <c r="F9" s="48">
        <f t="shared" si="0"/>
        <v>2.795698924731183</v>
      </c>
      <c r="H9" s="52"/>
      <c r="I9" s="58"/>
      <c r="J9" s="58"/>
      <c r="K9" s="58"/>
      <c r="L9" s="59"/>
    </row>
    <row r="10" spans="1:12" ht="13.5">
      <c r="A10" s="95"/>
      <c r="B10" s="71" t="s">
        <v>8</v>
      </c>
      <c r="C10" s="73">
        <v>210</v>
      </c>
      <c r="D10" s="73">
        <v>1387</v>
      </c>
      <c r="E10" s="73">
        <v>59</v>
      </c>
      <c r="F10" s="74">
        <f t="shared" si="0"/>
        <v>4.253785147801009</v>
      </c>
      <c r="H10" s="52"/>
      <c r="I10" s="58"/>
      <c r="J10" s="58"/>
      <c r="K10" s="58"/>
      <c r="L10" s="59"/>
    </row>
    <row r="11" spans="1:12" ht="13.5">
      <c r="A11" s="96"/>
      <c r="B11" s="51" t="s">
        <v>9</v>
      </c>
      <c r="C11" s="49">
        <f>SUM(C9:C10)</f>
        <v>244</v>
      </c>
      <c r="D11" s="49">
        <f>SUM(D9:D10)</f>
        <v>1852</v>
      </c>
      <c r="E11" s="49">
        <f>SUM(E9:E10)</f>
        <v>72</v>
      </c>
      <c r="F11" s="50">
        <f t="shared" si="0"/>
        <v>3.8876889848812093</v>
      </c>
      <c r="H11" s="65"/>
      <c r="I11" s="58"/>
      <c r="J11" s="58"/>
      <c r="K11" s="58"/>
      <c r="L11" s="59"/>
    </row>
    <row r="12" spans="1:12" ht="13.5">
      <c r="A12" s="94" t="s">
        <v>110</v>
      </c>
      <c r="B12" s="46" t="s">
        <v>10</v>
      </c>
      <c r="C12" s="47">
        <v>48</v>
      </c>
      <c r="D12" s="47">
        <v>176</v>
      </c>
      <c r="E12" s="47">
        <v>3</v>
      </c>
      <c r="F12" s="48">
        <f t="shared" si="0"/>
        <v>1.7045454545454544</v>
      </c>
      <c r="H12" s="52"/>
      <c r="I12" s="64"/>
      <c r="J12" s="64"/>
      <c r="K12" s="64"/>
      <c r="L12" s="64"/>
    </row>
    <row r="13" spans="1:12" ht="13.5">
      <c r="A13" s="95"/>
      <c r="B13" s="71" t="s">
        <v>11</v>
      </c>
      <c r="C13" s="73">
        <v>11</v>
      </c>
      <c r="D13" s="73">
        <v>51</v>
      </c>
      <c r="E13" s="73">
        <v>1</v>
      </c>
      <c r="F13" s="74">
        <f t="shared" si="0"/>
        <v>1.9607843137254901</v>
      </c>
      <c r="H13" s="52"/>
      <c r="I13" s="64"/>
      <c r="J13" s="64"/>
      <c r="K13" s="64"/>
      <c r="L13" s="64"/>
    </row>
    <row r="14" spans="1:12" ht="13.5">
      <c r="A14" s="95"/>
      <c r="B14" s="71" t="s">
        <v>12</v>
      </c>
      <c r="C14" s="73">
        <v>1</v>
      </c>
      <c r="D14" s="73">
        <v>1</v>
      </c>
      <c r="E14" s="73">
        <v>0</v>
      </c>
      <c r="F14" s="74">
        <f t="shared" si="0"/>
        <v>0</v>
      </c>
      <c r="H14" s="52"/>
      <c r="I14" s="64"/>
      <c r="J14" s="64"/>
      <c r="K14" s="64"/>
      <c r="L14" s="64"/>
    </row>
    <row r="15" spans="1:12" ht="13.5">
      <c r="A15" s="95"/>
      <c r="B15" s="71" t="s">
        <v>13</v>
      </c>
      <c r="C15" s="73">
        <v>22</v>
      </c>
      <c r="D15" s="73">
        <v>96</v>
      </c>
      <c r="E15" s="73">
        <v>1</v>
      </c>
      <c r="F15" s="74">
        <f t="shared" si="0"/>
        <v>1.0416666666666665</v>
      </c>
      <c r="H15" s="52"/>
      <c r="I15" s="64"/>
      <c r="J15" s="64"/>
      <c r="K15" s="64"/>
      <c r="L15" s="64"/>
    </row>
    <row r="16" spans="1:12" ht="13.5">
      <c r="A16" s="95"/>
      <c r="B16" s="71" t="s">
        <v>14</v>
      </c>
      <c r="C16" s="73">
        <v>22</v>
      </c>
      <c r="D16" s="73">
        <v>68</v>
      </c>
      <c r="E16" s="73">
        <v>0</v>
      </c>
      <c r="F16" s="74">
        <f t="shared" si="0"/>
        <v>0</v>
      </c>
      <c r="H16" s="52"/>
      <c r="I16" s="64"/>
      <c r="J16" s="64"/>
      <c r="K16" s="64"/>
      <c r="L16" s="64"/>
    </row>
    <row r="17" spans="1:12" ht="13.5">
      <c r="A17" s="95"/>
      <c r="B17" s="71" t="s">
        <v>15</v>
      </c>
      <c r="C17" s="77" t="s">
        <v>105</v>
      </c>
      <c r="D17" s="77" t="s">
        <v>105</v>
      </c>
      <c r="E17" s="77" t="s">
        <v>105</v>
      </c>
      <c r="F17" s="78" t="s">
        <v>105</v>
      </c>
      <c r="H17" s="52"/>
      <c r="I17" s="66"/>
      <c r="J17" s="66"/>
      <c r="K17" s="66"/>
      <c r="L17" s="59"/>
    </row>
    <row r="18" spans="1:12" ht="13.5">
      <c r="A18" s="95"/>
      <c r="B18" s="71" t="s">
        <v>16</v>
      </c>
      <c r="C18" s="79">
        <v>3</v>
      </c>
      <c r="D18" s="79">
        <v>4</v>
      </c>
      <c r="E18" s="79">
        <v>0</v>
      </c>
      <c r="F18" s="80">
        <f t="shared" si="0"/>
        <v>0</v>
      </c>
      <c r="H18" s="52"/>
      <c r="I18" s="64"/>
      <c r="J18" s="64"/>
      <c r="K18" s="64"/>
      <c r="L18" s="64"/>
    </row>
    <row r="19" spans="1:12" ht="13.5">
      <c r="A19" s="96"/>
      <c r="B19" s="51" t="s">
        <v>9</v>
      </c>
      <c r="C19" s="81">
        <f>SUM(C12:C18)</f>
        <v>107</v>
      </c>
      <c r="D19" s="81">
        <f>SUM(D12:D18)</f>
        <v>396</v>
      </c>
      <c r="E19" s="81">
        <f>SUM(E12:E18)</f>
        <v>5</v>
      </c>
      <c r="F19" s="82">
        <f t="shared" si="0"/>
        <v>1.2626262626262625</v>
      </c>
      <c r="H19" s="65"/>
      <c r="I19" s="58"/>
      <c r="J19" s="58"/>
      <c r="K19" s="58"/>
      <c r="L19" s="59"/>
    </row>
    <row r="20" spans="1:12" ht="13.5">
      <c r="A20" s="94" t="s">
        <v>111</v>
      </c>
      <c r="B20" s="46" t="s">
        <v>17</v>
      </c>
      <c r="C20" s="83">
        <v>33</v>
      </c>
      <c r="D20" s="83">
        <v>326</v>
      </c>
      <c r="E20" s="83">
        <v>35</v>
      </c>
      <c r="F20" s="84">
        <f t="shared" si="0"/>
        <v>10.736196319018406</v>
      </c>
      <c r="H20" s="52"/>
      <c r="I20" s="64"/>
      <c r="J20" s="64"/>
      <c r="K20" s="64"/>
      <c r="L20" s="64"/>
    </row>
    <row r="21" spans="1:12" ht="13.5">
      <c r="A21" s="95"/>
      <c r="B21" s="71" t="s">
        <v>18</v>
      </c>
      <c r="C21" s="79">
        <v>91</v>
      </c>
      <c r="D21" s="79">
        <v>420</v>
      </c>
      <c r="E21" s="79">
        <v>23</v>
      </c>
      <c r="F21" s="80">
        <f t="shared" si="0"/>
        <v>5.476190476190476</v>
      </c>
      <c r="H21" s="52"/>
      <c r="I21" s="66"/>
      <c r="J21" s="66"/>
      <c r="K21" s="66"/>
      <c r="L21" s="59"/>
    </row>
    <row r="22" spans="1:12" ht="13.5">
      <c r="A22" s="95"/>
      <c r="B22" s="71" t="s">
        <v>19</v>
      </c>
      <c r="C22" s="79">
        <v>70</v>
      </c>
      <c r="D22" s="79">
        <v>565</v>
      </c>
      <c r="E22" s="79">
        <v>16</v>
      </c>
      <c r="F22" s="80">
        <f t="shared" si="0"/>
        <v>2.831858407079646</v>
      </c>
      <c r="H22" s="52"/>
      <c r="I22" s="57"/>
      <c r="J22" s="57"/>
      <c r="K22" s="57"/>
      <c r="L22" s="59"/>
    </row>
    <row r="23" spans="1:12" ht="13.5">
      <c r="A23" s="95"/>
      <c r="B23" s="71" t="s">
        <v>20</v>
      </c>
      <c r="C23" s="79">
        <v>95</v>
      </c>
      <c r="D23" s="79">
        <v>510</v>
      </c>
      <c r="E23" s="79">
        <v>52</v>
      </c>
      <c r="F23" s="80">
        <f t="shared" si="0"/>
        <v>10.196078431372548</v>
      </c>
      <c r="H23" s="52"/>
      <c r="I23" s="57"/>
      <c r="J23" s="57"/>
      <c r="K23" s="57"/>
      <c r="L23" s="59"/>
    </row>
    <row r="24" spans="1:12" ht="13.5">
      <c r="A24" s="95"/>
      <c r="B24" s="71" t="s">
        <v>21</v>
      </c>
      <c r="C24" s="79">
        <v>26</v>
      </c>
      <c r="D24" s="79">
        <v>278</v>
      </c>
      <c r="E24" s="79">
        <v>14</v>
      </c>
      <c r="F24" s="80">
        <f t="shared" si="0"/>
        <v>5.0359712230215825</v>
      </c>
      <c r="H24" s="52"/>
      <c r="I24" s="64"/>
      <c r="J24" s="64"/>
      <c r="K24" s="64"/>
      <c r="L24" s="64"/>
    </row>
    <row r="25" spans="1:12" ht="13.5">
      <c r="A25" s="95"/>
      <c r="B25" s="71" t="s">
        <v>22</v>
      </c>
      <c r="C25" s="79">
        <v>85</v>
      </c>
      <c r="D25" s="79">
        <v>650</v>
      </c>
      <c r="E25" s="79">
        <v>3</v>
      </c>
      <c r="F25" s="80">
        <f t="shared" si="0"/>
        <v>0.46153846153846156</v>
      </c>
      <c r="H25" s="52"/>
      <c r="I25" s="64"/>
      <c r="J25" s="64"/>
      <c r="K25" s="64"/>
      <c r="L25" s="64"/>
    </row>
    <row r="26" spans="1:12" ht="13.5">
      <c r="A26" s="95"/>
      <c r="B26" s="71" t="s">
        <v>23</v>
      </c>
      <c r="C26" s="79">
        <v>13</v>
      </c>
      <c r="D26" s="79">
        <v>156</v>
      </c>
      <c r="E26" s="79">
        <v>0</v>
      </c>
      <c r="F26" s="80">
        <f t="shared" si="0"/>
        <v>0</v>
      </c>
      <c r="H26" s="52"/>
      <c r="I26" s="64"/>
      <c r="J26" s="64"/>
      <c r="K26" s="64"/>
      <c r="L26" s="64"/>
    </row>
    <row r="27" spans="1:12" ht="13.5">
      <c r="A27" s="95"/>
      <c r="B27" s="71" t="s">
        <v>24</v>
      </c>
      <c r="C27" s="79">
        <v>364</v>
      </c>
      <c r="D27" s="79">
        <v>5053</v>
      </c>
      <c r="E27" s="79">
        <v>28</v>
      </c>
      <c r="F27" s="80">
        <f t="shared" si="0"/>
        <v>0.5541262616267564</v>
      </c>
      <c r="H27" s="52"/>
      <c r="I27" s="58"/>
      <c r="J27" s="58"/>
      <c r="K27" s="58"/>
      <c r="L27" s="59"/>
    </row>
    <row r="28" spans="1:12" ht="13.5">
      <c r="A28" s="95"/>
      <c r="B28" s="71" t="s">
        <v>106</v>
      </c>
      <c r="C28" s="79">
        <v>264</v>
      </c>
      <c r="D28" s="79">
        <v>5230</v>
      </c>
      <c r="E28" s="79">
        <v>34</v>
      </c>
      <c r="F28" s="80">
        <f t="shared" si="0"/>
        <v>0.6500956022944551</v>
      </c>
      <c r="H28" s="52"/>
      <c r="I28" s="58"/>
      <c r="J28" s="58"/>
      <c r="K28" s="58"/>
      <c r="L28" s="59"/>
    </row>
    <row r="29" spans="1:12" ht="13.5">
      <c r="A29" s="95"/>
      <c r="B29" s="71" t="s">
        <v>25</v>
      </c>
      <c r="C29" s="79">
        <v>47</v>
      </c>
      <c r="D29" s="79">
        <v>176</v>
      </c>
      <c r="E29" s="79">
        <v>1</v>
      </c>
      <c r="F29" s="80">
        <f t="shared" si="0"/>
        <v>0.5681818181818182</v>
      </c>
      <c r="H29" s="52"/>
      <c r="I29" s="64"/>
      <c r="J29" s="64"/>
      <c r="K29" s="64"/>
      <c r="L29" s="64"/>
    </row>
    <row r="30" spans="1:12" ht="13.5">
      <c r="A30" s="95"/>
      <c r="B30" s="71" t="s">
        <v>26</v>
      </c>
      <c r="C30" s="79">
        <v>2022</v>
      </c>
      <c r="D30" s="79">
        <v>17873</v>
      </c>
      <c r="E30" s="79">
        <v>154</v>
      </c>
      <c r="F30" s="80">
        <f t="shared" si="0"/>
        <v>0.8616348682370055</v>
      </c>
      <c r="H30" s="52"/>
      <c r="I30" s="58"/>
      <c r="J30" s="58"/>
      <c r="K30" s="58"/>
      <c r="L30" s="59"/>
    </row>
    <row r="31" spans="1:12" ht="13.5">
      <c r="A31" s="95"/>
      <c r="B31" s="75" t="s">
        <v>27</v>
      </c>
      <c r="C31" s="85">
        <v>53</v>
      </c>
      <c r="D31" s="85">
        <v>465</v>
      </c>
      <c r="E31" s="85">
        <v>19</v>
      </c>
      <c r="F31" s="86">
        <f t="shared" si="0"/>
        <v>4.086021505376344</v>
      </c>
      <c r="H31" s="52"/>
      <c r="I31" s="67"/>
      <c r="J31" s="67"/>
      <c r="K31" s="67"/>
      <c r="L31" s="67"/>
    </row>
    <row r="32" spans="1:12" ht="13.5">
      <c r="A32" s="95"/>
      <c r="B32" s="75" t="s">
        <v>28</v>
      </c>
      <c r="C32" s="85">
        <v>180</v>
      </c>
      <c r="D32" s="85">
        <v>3457</v>
      </c>
      <c r="E32" s="85">
        <v>31</v>
      </c>
      <c r="F32" s="86">
        <f t="shared" si="0"/>
        <v>0.8967312698871854</v>
      </c>
      <c r="H32" s="52"/>
      <c r="I32" s="63"/>
      <c r="J32" s="63"/>
      <c r="K32" s="63"/>
      <c r="L32" s="59"/>
    </row>
    <row r="33" spans="1:12" ht="13.5">
      <c r="A33" s="95"/>
      <c r="B33" s="75" t="s">
        <v>29</v>
      </c>
      <c r="C33" s="85">
        <v>1084</v>
      </c>
      <c r="D33" s="85">
        <v>18278</v>
      </c>
      <c r="E33" s="85">
        <v>129</v>
      </c>
      <c r="F33" s="86">
        <f t="shared" si="0"/>
        <v>0.7057664952401794</v>
      </c>
      <c r="H33" s="52"/>
      <c r="I33" s="63"/>
      <c r="J33" s="63"/>
      <c r="K33" s="63"/>
      <c r="L33" s="59"/>
    </row>
    <row r="34" spans="1:12" ht="13.5">
      <c r="A34" s="95"/>
      <c r="B34" s="75" t="s">
        <v>30</v>
      </c>
      <c r="C34" s="85">
        <v>31</v>
      </c>
      <c r="D34" s="85">
        <v>181</v>
      </c>
      <c r="E34" s="85">
        <v>6</v>
      </c>
      <c r="F34" s="86">
        <f t="shared" si="0"/>
        <v>3.314917127071823</v>
      </c>
      <c r="H34" s="52"/>
      <c r="I34" s="67"/>
      <c r="J34" s="67"/>
      <c r="K34" s="67"/>
      <c r="L34" s="67"/>
    </row>
    <row r="35" spans="1:12" ht="13.5">
      <c r="A35" s="95"/>
      <c r="B35" s="75" t="s">
        <v>31</v>
      </c>
      <c r="C35" s="85">
        <v>16</v>
      </c>
      <c r="D35" s="85">
        <v>192</v>
      </c>
      <c r="E35" s="85">
        <v>1</v>
      </c>
      <c r="F35" s="86">
        <f t="shared" si="0"/>
        <v>0.5208333333333333</v>
      </c>
      <c r="H35" s="52"/>
      <c r="I35" s="67"/>
      <c r="J35" s="67"/>
      <c r="K35" s="67"/>
      <c r="L35" s="67"/>
    </row>
    <row r="36" spans="1:12" ht="13.5">
      <c r="A36" s="95"/>
      <c r="B36" s="75" t="s">
        <v>32</v>
      </c>
      <c r="C36" s="85">
        <v>344</v>
      </c>
      <c r="D36" s="85">
        <v>3315</v>
      </c>
      <c r="E36" s="85">
        <v>83</v>
      </c>
      <c r="F36" s="86">
        <f t="shared" si="0"/>
        <v>2.5037707390648567</v>
      </c>
      <c r="H36" s="52"/>
      <c r="I36" s="63"/>
      <c r="J36" s="63"/>
      <c r="K36" s="63"/>
      <c r="L36" s="59"/>
    </row>
    <row r="37" spans="1:12" ht="13.5">
      <c r="A37" s="95"/>
      <c r="B37" s="75" t="s">
        <v>33</v>
      </c>
      <c r="C37" s="85">
        <v>2481</v>
      </c>
      <c r="D37" s="85">
        <v>21823</v>
      </c>
      <c r="E37" s="85">
        <v>249</v>
      </c>
      <c r="F37" s="86">
        <f t="shared" si="0"/>
        <v>1.1409980296017963</v>
      </c>
      <c r="H37" s="52"/>
      <c r="I37" s="63"/>
      <c r="J37" s="63"/>
      <c r="K37" s="63"/>
      <c r="L37" s="59"/>
    </row>
    <row r="38" spans="1:12" ht="13.5">
      <c r="A38" s="95"/>
      <c r="B38" s="75" t="s">
        <v>34</v>
      </c>
      <c r="C38" s="85">
        <v>38</v>
      </c>
      <c r="D38" s="85">
        <v>305</v>
      </c>
      <c r="E38" s="85">
        <v>0</v>
      </c>
      <c r="F38" s="86">
        <f aca="true" t="shared" si="1" ref="F38:F64">E38/D38*100</f>
        <v>0</v>
      </c>
      <c r="H38" s="52"/>
      <c r="I38" s="67"/>
      <c r="J38" s="67"/>
      <c r="K38" s="67"/>
      <c r="L38" s="67"/>
    </row>
    <row r="39" spans="1:12" ht="13.5">
      <c r="A39" s="95"/>
      <c r="B39" s="75" t="s">
        <v>35</v>
      </c>
      <c r="C39" s="85">
        <v>178</v>
      </c>
      <c r="D39" s="85">
        <v>1869</v>
      </c>
      <c r="E39" s="85">
        <v>17</v>
      </c>
      <c r="F39" s="86">
        <f t="shared" si="1"/>
        <v>0.9095773140716961</v>
      </c>
      <c r="H39" s="52"/>
      <c r="I39" s="63"/>
      <c r="J39" s="63"/>
      <c r="K39" s="63"/>
      <c r="L39" s="59"/>
    </row>
    <row r="40" spans="1:12" ht="13.5">
      <c r="A40" s="95"/>
      <c r="B40" s="75" t="s">
        <v>36</v>
      </c>
      <c r="C40" s="85">
        <v>641</v>
      </c>
      <c r="D40" s="85">
        <v>12153</v>
      </c>
      <c r="E40" s="85">
        <v>82</v>
      </c>
      <c r="F40" s="86">
        <f t="shared" si="1"/>
        <v>0.6747305192133629</v>
      </c>
      <c r="H40" s="52"/>
      <c r="I40" s="63"/>
      <c r="J40" s="63"/>
      <c r="K40" s="63"/>
      <c r="L40" s="59"/>
    </row>
    <row r="41" spans="1:12" ht="13.5">
      <c r="A41" s="95"/>
      <c r="B41" s="75" t="s">
        <v>37</v>
      </c>
      <c r="C41" s="85">
        <v>234</v>
      </c>
      <c r="D41" s="85">
        <v>2981</v>
      </c>
      <c r="E41" s="85">
        <v>46</v>
      </c>
      <c r="F41" s="86">
        <f t="shared" si="1"/>
        <v>1.5431063401543106</v>
      </c>
      <c r="H41" s="52"/>
      <c r="I41" s="63"/>
      <c r="J41" s="63"/>
      <c r="K41" s="63"/>
      <c r="L41" s="59"/>
    </row>
    <row r="42" spans="1:12" ht="13.5">
      <c r="A42" s="95"/>
      <c r="B42" s="75" t="s">
        <v>38</v>
      </c>
      <c r="C42" s="85">
        <v>669</v>
      </c>
      <c r="D42" s="85">
        <v>6745</v>
      </c>
      <c r="E42" s="85">
        <v>65</v>
      </c>
      <c r="F42" s="86">
        <f t="shared" si="1"/>
        <v>0.9636767976278725</v>
      </c>
      <c r="H42" s="52"/>
      <c r="I42" s="63"/>
      <c r="J42" s="63"/>
      <c r="K42" s="63"/>
      <c r="L42" s="59"/>
    </row>
    <row r="43" spans="1:12" ht="13.5">
      <c r="A43" s="95"/>
      <c r="B43" s="75" t="s">
        <v>39</v>
      </c>
      <c r="C43" s="85">
        <v>156</v>
      </c>
      <c r="D43" s="85">
        <v>2083</v>
      </c>
      <c r="E43" s="85">
        <v>39</v>
      </c>
      <c r="F43" s="86">
        <f t="shared" si="1"/>
        <v>1.872299567930869</v>
      </c>
      <c r="H43" s="52"/>
      <c r="I43" s="63"/>
      <c r="J43" s="63"/>
      <c r="K43" s="63"/>
      <c r="L43" s="59"/>
    </row>
    <row r="44" spans="1:12" ht="13.5">
      <c r="A44" s="95"/>
      <c r="B44" s="75" t="s">
        <v>40</v>
      </c>
      <c r="C44" s="85">
        <v>705</v>
      </c>
      <c r="D44" s="85">
        <v>5639</v>
      </c>
      <c r="E44" s="85">
        <v>113</v>
      </c>
      <c r="F44" s="86">
        <f t="shared" si="1"/>
        <v>2.003901400957617</v>
      </c>
      <c r="H44" s="52"/>
      <c r="I44" s="63"/>
      <c r="J44" s="63"/>
      <c r="K44" s="63"/>
      <c r="L44" s="59"/>
    </row>
    <row r="45" spans="1:12" ht="13.5">
      <c r="A45" s="95"/>
      <c r="B45" s="75" t="s">
        <v>41</v>
      </c>
      <c r="C45" s="85">
        <v>122</v>
      </c>
      <c r="D45" s="85">
        <v>1190</v>
      </c>
      <c r="E45" s="85">
        <v>47</v>
      </c>
      <c r="F45" s="86">
        <f t="shared" si="1"/>
        <v>3.949579831932773</v>
      </c>
      <c r="H45" s="52"/>
      <c r="I45" s="67"/>
      <c r="J45" s="67"/>
      <c r="K45" s="67"/>
      <c r="L45" s="67"/>
    </row>
    <row r="46" spans="1:12" ht="13.5">
      <c r="A46" s="95"/>
      <c r="B46" s="75" t="s">
        <v>42</v>
      </c>
      <c r="C46" s="85">
        <v>169</v>
      </c>
      <c r="D46" s="85">
        <v>1360</v>
      </c>
      <c r="E46" s="85">
        <v>25</v>
      </c>
      <c r="F46" s="86">
        <f t="shared" si="1"/>
        <v>1.8382352941176472</v>
      </c>
      <c r="H46" s="52"/>
      <c r="I46" s="68"/>
      <c r="J46" s="68"/>
      <c r="K46" s="68"/>
      <c r="L46" s="59"/>
    </row>
    <row r="47" spans="1:12" ht="13.5">
      <c r="A47" s="95"/>
      <c r="B47" s="75" t="s">
        <v>43</v>
      </c>
      <c r="C47" s="85">
        <v>372</v>
      </c>
      <c r="D47" s="85">
        <v>3638</v>
      </c>
      <c r="E47" s="85">
        <v>34</v>
      </c>
      <c r="F47" s="86">
        <f t="shared" si="1"/>
        <v>0.9345794392523363</v>
      </c>
      <c r="H47" s="52"/>
      <c r="I47" s="63"/>
      <c r="J47" s="63"/>
      <c r="K47" s="63"/>
      <c r="L47" s="59"/>
    </row>
    <row r="48" spans="1:12" ht="13.5">
      <c r="A48" s="95"/>
      <c r="B48" s="75" t="s">
        <v>44</v>
      </c>
      <c r="C48" s="85">
        <v>439</v>
      </c>
      <c r="D48" s="85">
        <v>3788</v>
      </c>
      <c r="E48" s="85">
        <v>82</v>
      </c>
      <c r="F48" s="86">
        <f t="shared" si="1"/>
        <v>2.164730728616684</v>
      </c>
      <c r="H48" s="52"/>
      <c r="I48" s="63"/>
      <c r="J48" s="63"/>
      <c r="K48" s="63"/>
      <c r="L48" s="59"/>
    </row>
    <row r="49" spans="1:12" ht="13.5">
      <c r="A49" s="95"/>
      <c r="B49" s="75" t="s">
        <v>45</v>
      </c>
      <c r="C49" s="85">
        <v>359</v>
      </c>
      <c r="D49" s="85">
        <v>6153</v>
      </c>
      <c r="E49" s="85">
        <v>52</v>
      </c>
      <c r="F49" s="86">
        <f t="shared" si="1"/>
        <v>0.8451162034779781</v>
      </c>
      <c r="H49" s="52"/>
      <c r="I49" s="63"/>
      <c r="J49" s="63"/>
      <c r="K49" s="63"/>
      <c r="L49" s="59"/>
    </row>
    <row r="50" spans="1:12" ht="13.5">
      <c r="A50" s="95"/>
      <c r="B50" s="75" t="s">
        <v>46</v>
      </c>
      <c r="C50" s="85">
        <v>11</v>
      </c>
      <c r="D50" s="85">
        <v>123</v>
      </c>
      <c r="E50" s="85">
        <v>6</v>
      </c>
      <c r="F50" s="86">
        <f t="shared" si="1"/>
        <v>4.878048780487805</v>
      </c>
      <c r="H50" s="52"/>
      <c r="I50" s="67"/>
      <c r="J50" s="67"/>
      <c r="K50" s="67"/>
      <c r="L50" s="67"/>
    </row>
    <row r="51" spans="1:12" ht="13.5">
      <c r="A51" s="95"/>
      <c r="B51" s="75" t="s">
        <v>47</v>
      </c>
      <c r="C51" s="85">
        <v>9</v>
      </c>
      <c r="D51" s="85">
        <v>76</v>
      </c>
      <c r="E51" s="85">
        <v>0</v>
      </c>
      <c r="F51" s="86">
        <f t="shared" si="1"/>
        <v>0</v>
      </c>
      <c r="H51" s="52"/>
      <c r="I51" s="67"/>
      <c r="J51" s="67"/>
      <c r="K51" s="67"/>
      <c r="L51" s="67"/>
    </row>
    <row r="52" spans="1:12" ht="13.5">
      <c r="A52" s="95"/>
      <c r="B52" s="75" t="s">
        <v>48</v>
      </c>
      <c r="C52" s="85">
        <v>6</v>
      </c>
      <c r="D52" s="85">
        <v>11</v>
      </c>
      <c r="E52" s="85">
        <v>0</v>
      </c>
      <c r="F52" s="86">
        <f t="shared" si="1"/>
        <v>0</v>
      </c>
      <c r="H52" s="52"/>
      <c r="I52" s="67"/>
      <c r="J52" s="67"/>
      <c r="K52" s="67"/>
      <c r="L52" s="67"/>
    </row>
    <row r="53" spans="1:12" ht="13.5">
      <c r="A53" s="95"/>
      <c r="B53" s="75" t="s">
        <v>49</v>
      </c>
      <c r="C53" s="85">
        <v>21</v>
      </c>
      <c r="D53" s="85">
        <v>334</v>
      </c>
      <c r="E53" s="85">
        <v>9</v>
      </c>
      <c r="F53" s="86">
        <f t="shared" si="1"/>
        <v>2.694610778443114</v>
      </c>
      <c r="H53" s="52"/>
      <c r="I53" s="67"/>
      <c r="J53" s="67"/>
      <c r="K53" s="67"/>
      <c r="L53" s="67"/>
    </row>
    <row r="54" spans="1:12" ht="13.5">
      <c r="A54" s="95"/>
      <c r="B54" s="75" t="s">
        <v>50</v>
      </c>
      <c r="C54" s="85">
        <v>1610</v>
      </c>
      <c r="D54" s="85">
        <v>41067</v>
      </c>
      <c r="E54" s="85">
        <v>271</v>
      </c>
      <c r="F54" s="86">
        <f t="shared" si="1"/>
        <v>0.6598972410938222</v>
      </c>
      <c r="H54" s="52"/>
      <c r="I54" s="63"/>
      <c r="J54" s="63"/>
      <c r="K54" s="63"/>
      <c r="L54" s="59"/>
    </row>
    <row r="55" spans="1:12" ht="13.5">
      <c r="A55" s="96"/>
      <c r="B55" s="75" t="s">
        <v>51</v>
      </c>
      <c r="C55" s="85">
        <v>9</v>
      </c>
      <c r="D55" s="85">
        <v>269</v>
      </c>
      <c r="E55" s="85">
        <v>0</v>
      </c>
      <c r="F55" s="86">
        <f t="shared" si="1"/>
        <v>0</v>
      </c>
      <c r="H55" s="52"/>
      <c r="I55" s="67"/>
      <c r="J55" s="67"/>
      <c r="K55" s="67"/>
      <c r="L55" s="67"/>
    </row>
    <row r="56" spans="1:12" ht="13.5">
      <c r="A56" s="94" t="s">
        <v>111</v>
      </c>
      <c r="B56" s="75" t="s">
        <v>52</v>
      </c>
      <c r="C56" s="85">
        <v>709</v>
      </c>
      <c r="D56" s="85">
        <v>13708</v>
      </c>
      <c r="E56" s="85">
        <v>174</v>
      </c>
      <c r="F56" s="86">
        <f t="shared" si="1"/>
        <v>1.2693317770644879</v>
      </c>
      <c r="H56" s="52"/>
      <c r="I56" s="63"/>
      <c r="J56" s="63"/>
      <c r="K56" s="63"/>
      <c r="L56" s="59"/>
    </row>
    <row r="57" spans="1:12" ht="13.5">
      <c r="A57" s="95"/>
      <c r="B57" s="75" t="s">
        <v>53</v>
      </c>
      <c r="C57" s="85">
        <v>16</v>
      </c>
      <c r="D57" s="85">
        <v>79</v>
      </c>
      <c r="E57" s="85">
        <v>1</v>
      </c>
      <c r="F57" s="86">
        <f t="shared" si="1"/>
        <v>1.2658227848101267</v>
      </c>
      <c r="H57" s="52"/>
      <c r="I57" s="67"/>
      <c r="J57" s="67"/>
      <c r="K57" s="67"/>
      <c r="L57" s="67"/>
    </row>
    <row r="58" spans="1:12" ht="13.5">
      <c r="A58" s="95"/>
      <c r="B58" s="75" t="s">
        <v>54</v>
      </c>
      <c r="C58" s="85">
        <v>22</v>
      </c>
      <c r="D58" s="85">
        <v>68</v>
      </c>
      <c r="E58" s="85">
        <v>1</v>
      </c>
      <c r="F58" s="86">
        <f t="shared" si="1"/>
        <v>1.4705882352941175</v>
      </c>
      <c r="H58" s="52"/>
      <c r="I58" s="67"/>
      <c r="J58" s="67"/>
      <c r="K58" s="67"/>
      <c r="L58" s="67"/>
    </row>
    <row r="59" spans="1:12" ht="13.5">
      <c r="A59" s="95"/>
      <c r="B59" s="75" t="s">
        <v>55</v>
      </c>
      <c r="C59" s="85">
        <v>1168</v>
      </c>
      <c r="D59" s="85">
        <v>14879</v>
      </c>
      <c r="E59" s="85">
        <v>86</v>
      </c>
      <c r="F59" s="86">
        <f t="shared" si="1"/>
        <v>0.5779958330532966</v>
      </c>
      <c r="H59" s="52"/>
      <c r="I59" s="63"/>
      <c r="J59" s="63"/>
      <c r="K59" s="63"/>
      <c r="L59" s="59"/>
    </row>
    <row r="60" spans="1:12" ht="13.5">
      <c r="A60" s="95"/>
      <c r="B60" s="75" t="s">
        <v>56</v>
      </c>
      <c r="C60" s="85">
        <v>110</v>
      </c>
      <c r="D60" s="85">
        <v>684</v>
      </c>
      <c r="E60" s="85">
        <v>0</v>
      </c>
      <c r="F60" s="86">
        <f t="shared" si="1"/>
        <v>0</v>
      </c>
      <c r="H60" s="52"/>
      <c r="I60" s="67"/>
      <c r="J60" s="67"/>
      <c r="K60" s="67"/>
      <c r="L60" s="67"/>
    </row>
    <row r="61" spans="1:12" ht="13.5">
      <c r="A61" s="95"/>
      <c r="B61" s="75" t="s">
        <v>57</v>
      </c>
      <c r="C61" s="85">
        <v>387</v>
      </c>
      <c r="D61" s="85">
        <v>7369</v>
      </c>
      <c r="E61" s="85">
        <v>13</v>
      </c>
      <c r="F61" s="86">
        <f t="shared" si="1"/>
        <v>0.17641471027276429</v>
      </c>
      <c r="H61" s="52"/>
      <c r="I61" s="63"/>
      <c r="J61" s="63"/>
      <c r="K61" s="63"/>
      <c r="L61" s="59"/>
    </row>
    <row r="62" spans="1:12" ht="13.5">
      <c r="A62" s="95"/>
      <c r="B62" s="75" t="s">
        <v>58</v>
      </c>
      <c r="C62" s="85">
        <v>146</v>
      </c>
      <c r="D62" s="85">
        <v>1244</v>
      </c>
      <c r="E62" s="85">
        <v>12</v>
      </c>
      <c r="F62" s="86">
        <f t="shared" si="1"/>
        <v>0.964630225080386</v>
      </c>
      <c r="H62" s="52"/>
      <c r="I62" s="63"/>
      <c r="J62" s="63"/>
      <c r="K62" s="63"/>
      <c r="L62" s="59"/>
    </row>
    <row r="63" spans="1:12" ht="13.5">
      <c r="A63" s="96"/>
      <c r="B63" s="53" t="s">
        <v>9</v>
      </c>
      <c r="C63" s="87">
        <f>SUM(C20:C62)</f>
        <v>15605</v>
      </c>
      <c r="D63" s="81">
        <f>SUM(D20:D62)</f>
        <v>206763</v>
      </c>
      <c r="E63" s="81">
        <f>SUM(E20:E62)</f>
        <v>2053</v>
      </c>
      <c r="F63" s="82">
        <f t="shared" si="1"/>
        <v>0.9929242659470021</v>
      </c>
      <c r="H63" s="65"/>
      <c r="I63" s="58"/>
      <c r="J63" s="58"/>
      <c r="K63" s="58"/>
      <c r="L63" s="59"/>
    </row>
    <row r="64" spans="1:12" ht="13.5">
      <c r="A64" s="100" t="s">
        <v>59</v>
      </c>
      <c r="B64" s="101"/>
      <c r="C64" s="81">
        <f>C5+C6+C7+C8+C11+C19+C63</f>
        <v>65987</v>
      </c>
      <c r="D64" s="81">
        <f>D5+D6+D7+D8+D11+D19+D63</f>
        <v>1013709</v>
      </c>
      <c r="E64" s="81">
        <f>E5+E6+E7+E8+E11+E19+E63</f>
        <v>42428</v>
      </c>
      <c r="F64" s="82">
        <f t="shared" si="1"/>
        <v>4.185422049128498</v>
      </c>
      <c r="H64" s="65"/>
      <c r="I64" s="58"/>
      <c r="J64" s="58"/>
      <c r="K64" s="58"/>
      <c r="L64" s="59"/>
    </row>
    <row r="65" spans="1:12" ht="13.5">
      <c r="A65" s="94" t="s">
        <v>112</v>
      </c>
      <c r="B65" s="52" t="s">
        <v>60</v>
      </c>
      <c r="C65" s="88">
        <v>3063</v>
      </c>
      <c r="D65" s="88">
        <v>61633</v>
      </c>
      <c r="E65" s="88">
        <v>1254</v>
      </c>
      <c r="F65" s="84">
        <f aca="true" t="shared" si="2" ref="F65:F76">E65/D65*100</f>
        <v>2.034624308406211</v>
      </c>
      <c r="H65" s="52"/>
      <c r="I65" s="63"/>
      <c r="J65" s="63"/>
      <c r="K65" s="63"/>
      <c r="L65" s="59"/>
    </row>
    <row r="66" spans="1:12" ht="13.5">
      <c r="A66" s="95"/>
      <c r="B66" s="75" t="s">
        <v>61</v>
      </c>
      <c r="C66" s="85">
        <v>4433</v>
      </c>
      <c r="D66" s="85">
        <v>200278</v>
      </c>
      <c r="E66" s="85">
        <v>34231</v>
      </c>
      <c r="F66" s="80">
        <f t="shared" si="2"/>
        <v>17.09174247795564</v>
      </c>
      <c r="H66" s="52"/>
      <c r="I66" s="63"/>
      <c r="J66" s="63"/>
      <c r="K66" s="63"/>
      <c r="L66" s="59"/>
    </row>
    <row r="67" spans="1:12" ht="13.5">
      <c r="A67" s="95"/>
      <c r="B67" s="75" t="s">
        <v>62</v>
      </c>
      <c r="C67" s="85">
        <v>30</v>
      </c>
      <c r="D67" s="85">
        <v>272</v>
      </c>
      <c r="E67" s="85">
        <v>13</v>
      </c>
      <c r="F67" s="80">
        <f t="shared" si="2"/>
        <v>4.779411764705882</v>
      </c>
      <c r="H67" s="52"/>
      <c r="I67" s="67"/>
      <c r="J67" s="67"/>
      <c r="K67" s="67"/>
      <c r="L67" s="67"/>
    </row>
    <row r="68" spans="1:12" ht="13.5">
      <c r="A68" s="95"/>
      <c r="B68" s="75" t="s">
        <v>63</v>
      </c>
      <c r="C68" s="85">
        <v>20</v>
      </c>
      <c r="D68" s="85">
        <v>290</v>
      </c>
      <c r="E68" s="85">
        <v>16</v>
      </c>
      <c r="F68" s="80">
        <f t="shared" si="2"/>
        <v>5.517241379310345</v>
      </c>
      <c r="H68" s="52"/>
      <c r="I68" s="68"/>
      <c r="J68" s="68"/>
      <c r="K68" s="68"/>
      <c r="L68" s="59"/>
    </row>
    <row r="69" spans="1:12" ht="13.5">
      <c r="A69" s="95"/>
      <c r="B69" s="75" t="s">
        <v>64</v>
      </c>
      <c r="C69" s="85">
        <v>62</v>
      </c>
      <c r="D69" s="85">
        <v>960</v>
      </c>
      <c r="E69" s="85">
        <v>24</v>
      </c>
      <c r="F69" s="80">
        <f t="shared" si="2"/>
        <v>2.5</v>
      </c>
      <c r="H69" s="52"/>
      <c r="I69" s="67"/>
      <c r="J69" s="67"/>
      <c r="K69" s="67"/>
      <c r="L69" s="67"/>
    </row>
    <row r="70" spans="1:12" ht="13.5">
      <c r="A70" s="95"/>
      <c r="B70" s="75" t="s">
        <v>65</v>
      </c>
      <c r="C70" s="85">
        <v>49</v>
      </c>
      <c r="D70" s="85">
        <v>795</v>
      </c>
      <c r="E70" s="85">
        <v>12</v>
      </c>
      <c r="F70" s="80">
        <f t="shared" si="2"/>
        <v>1.509433962264151</v>
      </c>
      <c r="H70" s="52"/>
      <c r="I70" s="67"/>
      <c r="J70" s="67"/>
      <c r="K70" s="67"/>
      <c r="L70" s="67"/>
    </row>
    <row r="71" spans="1:12" ht="13.5">
      <c r="A71" s="95"/>
      <c r="B71" s="75" t="s">
        <v>66</v>
      </c>
      <c r="C71" s="85">
        <v>9</v>
      </c>
      <c r="D71" s="85">
        <v>291</v>
      </c>
      <c r="E71" s="85">
        <v>41</v>
      </c>
      <c r="F71" s="80">
        <f t="shared" si="2"/>
        <v>14.0893470790378</v>
      </c>
      <c r="H71" s="52"/>
      <c r="I71" s="67"/>
      <c r="J71" s="67"/>
      <c r="K71" s="67"/>
      <c r="L71" s="67"/>
    </row>
    <row r="72" spans="1:12" ht="13.5">
      <c r="A72" s="95"/>
      <c r="B72" s="75" t="s">
        <v>67</v>
      </c>
      <c r="C72" s="85">
        <v>11</v>
      </c>
      <c r="D72" s="85">
        <v>217</v>
      </c>
      <c r="E72" s="85">
        <v>48</v>
      </c>
      <c r="F72" s="80">
        <f t="shared" si="2"/>
        <v>22.119815668202765</v>
      </c>
      <c r="H72" s="52"/>
      <c r="I72" s="67"/>
      <c r="J72" s="67"/>
      <c r="K72" s="67"/>
      <c r="L72" s="67"/>
    </row>
    <row r="73" spans="1:12" ht="13.5">
      <c r="A73" s="95"/>
      <c r="B73" s="75" t="s">
        <v>68</v>
      </c>
      <c r="C73" s="85">
        <v>34</v>
      </c>
      <c r="D73" s="85">
        <v>1142</v>
      </c>
      <c r="E73" s="85">
        <v>83</v>
      </c>
      <c r="F73" s="80">
        <f t="shared" si="2"/>
        <v>7.267950963222416</v>
      </c>
      <c r="H73" s="52"/>
      <c r="I73" s="67"/>
      <c r="J73" s="67"/>
      <c r="K73" s="67"/>
      <c r="L73" s="67"/>
    </row>
    <row r="74" spans="1:12" ht="13.5">
      <c r="A74" s="95"/>
      <c r="B74" s="75" t="s">
        <v>69</v>
      </c>
      <c r="C74" s="85">
        <v>91</v>
      </c>
      <c r="D74" s="85">
        <v>2745</v>
      </c>
      <c r="E74" s="85">
        <v>26</v>
      </c>
      <c r="F74" s="80">
        <f t="shared" si="2"/>
        <v>0.9471766848816029</v>
      </c>
      <c r="H74" s="52"/>
      <c r="I74" s="67"/>
      <c r="J74" s="67"/>
      <c r="K74" s="67"/>
      <c r="L74" s="67"/>
    </row>
    <row r="75" spans="1:12" ht="13.5">
      <c r="A75" s="95"/>
      <c r="B75" s="75" t="s">
        <v>70</v>
      </c>
      <c r="C75" s="77" t="s">
        <v>105</v>
      </c>
      <c r="D75" s="77" t="s">
        <v>105</v>
      </c>
      <c r="E75" s="77" t="s">
        <v>105</v>
      </c>
      <c r="F75" s="78" t="s">
        <v>105</v>
      </c>
      <c r="H75" s="52"/>
      <c r="I75" s="67"/>
      <c r="J75" s="67"/>
      <c r="K75" s="67"/>
      <c r="L75" s="54"/>
    </row>
    <row r="76" spans="1:12" ht="13.5">
      <c r="A76" s="95"/>
      <c r="B76" s="75" t="s">
        <v>71</v>
      </c>
      <c r="C76" s="85">
        <v>1</v>
      </c>
      <c r="D76" s="85">
        <v>13</v>
      </c>
      <c r="E76" s="85">
        <v>0</v>
      </c>
      <c r="F76" s="80">
        <f t="shared" si="2"/>
        <v>0</v>
      </c>
      <c r="H76" s="52"/>
      <c r="I76" s="67"/>
      <c r="J76" s="67"/>
      <c r="K76" s="67"/>
      <c r="L76" s="54"/>
    </row>
    <row r="77" spans="1:12" ht="13.5">
      <c r="A77" s="95"/>
      <c r="B77" s="75" t="s">
        <v>72</v>
      </c>
      <c r="C77" s="89">
        <v>1</v>
      </c>
      <c r="D77" s="89">
        <v>0</v>
      </c>
      <c r="E77" s="89">
        <v>0</v>
      </c>
      <c r="F77" s="80">
        <v>0</v>
      </c>
      <c r="H77" s="52"/>
      <c r="I77" s="67"/>
      <c r="J77" s="67"/>
      <c r="K77" s="67"/>
      <c r="L77" s="54"/>
    </row>
    <row r="78" spans="1:12" ht="13.5">
      <c r="A78" s="95"/>
      <c r="B78" s="75" t="s">
        <v>73</v>
      </c>
      <c r="C78" s="89">
        <v>25</v>
      </c>
      <c r="D78" s="89">
        <v>257</v>
      </c>
      <c r="E78" s="89">
        <v>2</v>
      </c>
      <c r="F78" s="80">
        <f>E78/D78*100</f>
        <v>0.7782101167315175</v>
      </c>
      <c r="H78" s="52"/>
      <c r="I78" s="67"/>
      <c r="J78" s="67"/>
      <c r="K78" s="67"/>
      <c r="L78" s="54"/>
    </row>
    <row r="79" spans="1:12" ht="13.5">
      <c r="A79" s="95"/>
      <c r="B79" s="75" t="s">
        <v>74</v>
      </c>
      <c r="C79" s="89">
        <v>5</v>
      </c>
      <c r="D79" s="89">
        <v>97</v>
      </c>
      <c r="E79" s="89">
        <v>0</v>
      </c>
      <c r="F79" s="80">
        <f>E79/D79*100</f>
        <v>0</v>
      </c>
      <c r="H79" s="52"/>
      <c r="I79" s="68"/>
      <c r="J79" s="68"/>
      <c r="K79" s="68"/>
      <c r="L79" s="59"/>
    </row>
    <row r="80" spans="1:12" ht="13.5">
      <c r="A80" s="95"/>
      <c r="B80" s="75" t="s">
        <v>75</v>
      </c>
      <c r="C80" s="89">
        <v>53</v>
      </c>
      <c r="D80" s="89">
        <v>730</v>
      </c>
      <c r="E80" s="89">
        <v>46</v>
      </c>
      <c r="F80" s="80">
        <f>E80/D80*100</f>
        <v>6.301369863013699</v>
      </c>
      <c r="G80" s="54"/>
      <c r="H80" s="52"/>
      <c r="I80" s="67"/>
      <c r="J80" s="67"/>
      <c r="K80" s="67"/>
      <c r="L80" s="54"/>
    </row>
    <row r="81" spans="1:12" ht="13.5">
      <c r="A81" s="95"/>
      <c r="B81" s="75" t="s">
        <v>76</v>
      </c>
      <c r="C81" s="90">
        <f>'計算用'!C5</f>
        <v>3929</v>
      </c>
      <c r="D81" s="90">
        <f>'計算用'!D5</f>
        <v>256024</v>
      </c>
      <c r="E81" s="90">
        <f>'計算用'!E5</f>
        <v>17012</v>
      </c>
      <c r="F81" s="80">
        <f aca="true" t="shared" si="3" ref="F81:F88">E81/D81*100</f>
        <v>6.644689560353717</v>
      </c>
      <c r="H81" s="52"/>
      <c r="I81" s="58"/>
      <c r="J81" s="58"/>
      <c r="K81" s="58"/>
      <c r="L81" s="59"/>
    </row>
    <row r="82" spans="1:12" ht="13.5">
      <c r="A82" s="95"/>
      <c r="B82" s="75" t="s">
        <v>77</v>
      </c>
      <c r="C82" s="90">
        <f>'計算用'!C8</f>
        <v>2490</v>
      </c>
      <c r="D82" s="90">
        <f>'計算用'!D8</f>
        <v>38302</v>
      </c>
      <c r="E82" s="90">
        <f>'計算用'!E8</f>
        <v>1945</v>
      </c>
      <c r="F82" s="80">
        <f t="shared" si="3"/>
        <v>5.078063808678398</v>
      </c>
      <c r="H82" s="52"/>
      <c r="I82" s="58"/>
      <c r="J82" s="58"/>
      <c r="K82" s="58"/>
      <c r="L82" s="59"/>
    </row>
    <row r="83" spans="1:12" s="45" customFormat="1" ht="13.5" customHeight="1">
      <c r="A83" s="95"/>
      <c r="B83" s="76" t="s">
        <v>96</v>
      </c>
      <c r="C83" s="85">
        <v>223</v>
      </c>
      <c r="D83" s="85">
        <v>10976</v>
      </c>
      <c r="E83" s="85">
        <v>1702</v>
      </c>
      <c r="F83" s="91">
        <f t="shared" si="3"/>
        <v>15.506559766763846</v>
      </c>
      <c r="H83" s="55"/>
      <c r="I83" s="63"/>
      <c r="J83" s="63"/>
      <c r="K83" s="63"/>
      <c r="L83" s="69"/>
    </row>
    <row r="84" spans="1:12" ht="13.5">
      <c r="A84" s="95"/>
      <c r="B84" s="75" t="s">
        <v>78</v>
      </c>
      <c r="C84" s="85">
        <v>90</v>
      </c>
      <c r="D84" s="85">
        <v>1202</v>
      </c>
      <c r="E84" s="85">
        <v>261</v>
      </c>
      <c r="F84" s="80">
        <f t="shared" si="3"/>
        <v>21.713810316139767</v>
      </c>
      <c r="H84" s="52"/>
      <c r="I84" s="67"/>
      <c r="J84" s="67"/>
      <c r="K84" s="67"/>
      <c r="L84" s="54"/>
    </row>
    <row r="85" spans="1:12" ht="13.5">
      <c r="A85" s="95"/>
      <c r="B85" s="75" t="s">
        <v>79</v>
      </c>
      <c r="C85" s="85">
        <v>658</v>
      </c>
      <c r="D85" s="85">
        <v>55312</v>
      </c>
      <c r="E85" s="85">
        <v>1656</v>
      </c>
      <c r="F85" s="80">
        <f t="shared" si="3"/>
        <v>2.9939253688168934</v>
      </c>
      <c r="H85" s="52"/>
      <c r="I85" s="63"/>
      <c r="J85" s="63"/>
      <c r="K85" s="63"/>
      <c r="L85" s="59"/>
    </row>
    <row r="86" spans="1:12" ht="13.5">
      <c r="A86" s="95"/>
      <c r="B86" s="75" t="s">
        <v>80</v>
      </c>
      <c r="C86" s="85">
        <v>602</v>
      </c>
      <c r="D86" s="85">
        <v>13692</v>
      </c>
      <c r="E86" s="85">
        <v>142</v>
      </c>
      <c r="F86" s="80">
        <f t="shared" si="3"/>
        <v>1.037101957347356</v>
      </c>
      <c r="H86" s="52"/>
      <c r="I86" s="67"/>
      <c r="J86" s="67"/>
      <c r="K86" s="67"/>
      <c r="L86" s="54"/>
    </row>
    <row r="87" spans="1:12" ht="13.5">
      <c r="A87" s="95"/>
      <c r="B87" s="75" t="s">
        <v>81</v>
      </c>
      <c r="C87" s="90">
        <f>'計算用'!C14</f>
        <v>120</v>
      </c>
      <c r="D87" s="90">
        <f>'計算用'!D14</f>
        <v>2264</v>
      </c>
      <c r="E87" s="90">
        <f>'計算用'!E14</f>
        <v>97</v>
      </c>
      <c r="F87" s="80">
        <f t="shared" si="3"/>
        <v>4.284452296819788</v>
      </c>
      <c r="H87" s="52"/>
      <c r="I87" s="58"/>
      <c r="J87" s="58"/>
      <c r="K87" s="58"/>
      <c r="L87" s="59"/>
    </row>
    <row r="88" spans="1:12" ht="13.5">
      <c r="A88" s="100" t="s">
        <v>82</v>
      </c>
      <c r="B88" s="102"/>
      <c r="C88" s="87">
        <f>SUM(C65:C87)</f>
        <v>15999</v>
      </c>
      <c r="D88" s="87">
        <f>SUM(D65:D87)</f>
        <v>647492</v>
      </c>
      <c r="E88" s="87">
        <f>SUM(E65:E87)</f>
        <v>58611</v>
      </c>
      <c r="F88" s="82">
        <f t="shared" si="3"/>
        <v>9.052003731320232</v>
      </c>
      <c r="H88" s="65"/>
      <c r="I88" s="58"/>
      <c r="J88" s="58"/>
      <c r="K88" s="58"/>
      <c r="L88" s="59"/>
    </row>
    <row r="89" spans="1:12" ht="13.5">
      <c r="A89" s="100" t="s">
        <v>83</v>
      </c>
      <c r="B89" s="101"/>
      <c r="C89" s="81">
        <f>C64+C88</f>
        <v>81986</v>
      </c>
      <c r="D89" s="81">
        <f>D64+D88</f>
        <v>1661201</v>
      </c>
      <c r="E89" s="81">
        <f>E64+E88</f>
        <v>101039</v>
      </c>
      <c r="F89" s="82">
        <f>E89/D89*100</f>
        <v>6.082286249526698</v>
      </c>
      <c r="H89" s="65"/>
      <c r="I89" s="58"/>
      <c r="J89" s="58"/>
      <c r="K89" s="58"/>
      <c r="L89" s="59"/>
    </row>
    <row r="90" spans="3:12" ht="13.5">
      <c r="C90" s="92"/>
      <c r="D90" s="92"/>
      <c r="E90" s="92"/>
      <c r="F90" s="93"/>
      <c r="H90" s="52"/>
      <c r="I90" s="52"/>
      <c r="J90" s="52"/>
      <c r="K90" s="52"/>
      <c r="L90" s="52"/>
    </row>
    <row r="91" spans="3:12" ht="13.5">
      <c r="C91" s="92"/>
      <c r="D91" s="92"/>
      <c r="E91" s="92"/>
      <c r="F91" s="93"/>
      <c r="H91" s="52"/>
      <c r="I91" s="52"/>
      <c r="J91" s="52"/>
      <c r="K91" s="52"/>
      <c r="L91" s="52"/>
    </row>
    <row r="92" spans="3:12" ht="13.5">
      <c r="C92" s="92"/>
      <c r="D92" s="92"/>
      <c r="E92" s="92"/>
      <c r="F92" s="93"/>
      <c r="H92" s="52"/>
      <c r="I92" s="52"/>
      <c r="J92" s="52"/>
      <c r="K92" s="52"/>
      <c r="L92" s="52"/>
    </row>
    <row r="93" spans="3:12" ht="13.5">
      <c r="C93" s="92"/>
      <c r="D93" s="92"/>
      <c r="E93" s="92"/>
      <c r="F93" s="93"/>
      <c r="H93" s="52"/>
      <c r="I93" s="52"/>
      <c r="J93" s="52"/>
      <c r="K93" s="52"/>
      <c r="L93" s="52"/>
    </row>
    <row r="94" spans="3:12" ht="13.5">
      <c r="C94" s="92"/>
      <c r="D94" s="92"/>
      <c r="E94" s="92"/>
      <c r="F94" s="93"/>
      <c r="H94" s="52"/>
      <c r="I94" s="52"/>
      <c r="J94" s="52"/>
      <c r="K94" s="52"/>
      <c r="L94" s="52"/>
    </row>
    <row r="95" spans="3:12" ht="13.5">
      <c r="C95" s="92"/>
      <c r="D95" s="92"/>
      <c r="E95" s="92"/>
      <c r="F95" s="93"/>
      <c r="H95" s="52"/>
      <c r="I95" s="52"/>
      <c r="J95" s="52"/>
      <c r="K95" s="52"/>
      <c r="L95" s="52"/>
    </row>
    <row r="96" spans="8:12" ht="13.5">
      <c r="H96" s="52"/>
      <c r="I96" s="52"/>
      <c r="J96" s="52"/>
      <c r="K96" s="52"/>
      <c r="L96" s="52"/>
    </row>
    <row r="97" spans="8:12" ht="13.5">
      <c r="H97" s="52"/>
      <c r="I97" s="52"/>
      <c r="J97" s="52"/>
      <c r="K97" s="52"/>
      <c r="L97" s="52"/>
    </row>
    <row r="98" spans="8:12" ht="13.5">
      <c r="H98" s="52"/>
      <c r="I98" s="52"/>
      <c r="J98" s="52"/>
      <c r="K98" s="52"/>
      <c r="L98" s="52"/>
    </row>
    <row r="99" spans="8:12" ht="13.5">
      <c r="H99" s="52"/>
      <c r="I99" s="52"/>
      <c r="J99" s="52"/>
      <c r="K99" s="52"/>
      <c r="L99" s="52"/>
    </row>
    <row r="100" spans="8:12" ht="13.5">
      <c r="H100" s="52"/>
      <c r="I100" s="52"/>
      <c r="J100" s="52"/>
      <c r="K100" s="52"/>
      <c r="L100" s="52"/>
    </row>
    <row r="101" spans="8:12" ht="13.5">
      <c r="H101" s="52"/>
      <c r="I101" s="52"/>
      <c r="J101" s="52"/>
      <c r="K101" s="52"/>
      <c r="L101" s="52"/>
    </row>
    <row r="102" spans="8:12" ht="13.5">
      <c r="H102" s="52"/>
      <c r="I102" s="52"/>
      <c r="J102" s="52"/>
      <c r="K102" s="52"/>
      <c r="L102" s="52"/>
    </row>
    <row r="103" spans="8:12" ht="13.5">
      <c r="H103" s="52"/>
      <c r="I103" s="52"/>
      <c r="J103" s="52"/>
      <c r="K103" s="52"/>
      <c r="L103" s="52"/>
    </row>
    <row r="104" spans="8:12" ht="13.5">
      <c r="H104" s="52"/>
      <c r="I104" s="52"/>
      <c r="J104" s="52"/>
      <c r="K104" s="52"/>
      <c r="L104" s="52"/>
    </row>
    <row r="105" spans="8:12" ht="13.5">
      <c r="H105" s="52"/>
      <c r="I105" s="52"/>
      <c r="J105" s="52"/>
      <c r="K105" s="52"/>
      <c r="L105" s="52"/>
    </row>
  </sheetData>
  <sheetProtection/>
  <mergeCells count="10">
    <mergeCell ref="A64:B64"/>
    <mergeCell ref="A65:A87"/>
    <mergeCell ref="A88:B88"/>
    <mergeCell ref="A89:B89"/>
    <mergeCell ref="A12:A19"/>
    <mergeCell ref="A20:A55"/>
    <mergeCell ref="A56:A63"/>
    <mergeCell ref="A1:F1"/>
    <mergeCell ref="A4:B4"/>
    <mergeCell ref="A9:A11"/>
  </mergeCells>
  <printOptions/>
  <pageMargins left="0.54" right="0.5" top="0.984" bottom="0.984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5" sqref="B15"/>
    </sheetView>
  </sheetViews>
  <sheetFormatPr defaultColWidth="8.796875" defaultRowHeight="14.25"/>
  <cols>
    <col min="1" max="1" width="1.69921875" style="0" customWidth="1"/>
    <col min="2" max="2" width="45" style="0" customWidth="1"/>
    <col min="3" max="3" width="8.8984375" style="1" customWidth="1"/>
    <col min="4" max="4" width="10" style="1" customWidth="1"/>
    <col min="5" max="5" width="8.8984375" style="1" customWidth="1"/>
    <col min="6" max="6" width="8.8984375" style="2" customWidth="1"/>
    <col min="7" max="7" width="1.8984375" style="0" customWidth="1"/>
  </cols>
  <sheetData>
    <row r="1" spans="2:11" ht="13.5">
      <c r="B1" s="29" t="s">
        <v>85</v>
      </c>
      <c r="C1" s="1" t="s">
        <v>94</v>
      </c>
      <c r="H1" s="1" t="s">
        <v>95</v>
      </c>
      <c r="I1" s="1"/>
      <c r="J1" s="1"/>
      <c r="K1" s="2"/>
    </row>
    <row r="2" spans="1:11" s="7" customFormat="1" ht="27">
      <c r="A2" s="3"/>
      <c r="B2" s="4"/>
      <c r="C2" s="5" t="s">
        <v>0</v>
      </c>
      <c r="D2" s="11" t="s">
        <v>86</v>
      </c>
      <c r="E2" s="5" t="s">
        <v>1</v>
      </c>
      <c r="F2" s="6" t="s">
        <v>2</v>
      </c>
      <c r="H2" s="30" t="s">
        <v>0</v>
      </c>
      <c r="I2" s="11" t="s">
        <v>86</v>
      </c>
      <c r="J2" s="5" t="s">
        <v>1</v>
      </c>
      <c r="K2" s="6" t="s">
        <v>2</v>
      </c>
    </row>
    <row r="3" spans="1:11" s="7" customFormat="1" ht="13.5">
      <c r="A3" s="3"/>
      <c r="B3" s="13" t="s">
        <v>87</v>
      </c>
      <c r="C3" s="32">
        <v>60</v>
      </c>
      <c r="D3" s="10">
        <v>832</v>
      </c>
      <c r="E3" s="10">
        <v>104</v>
      </c>
      <c r="F3" s="17">
        <f aca="true" t="shared" si="0" ref="F3:F14">E3/D3*100</f>
        <v>12.5</v>
      </c>
      <c r="H3" s="26" t="s">
        <v>84</v>
      </c>
      <c r="I3" s="26" t="s">
        <v>84</v>
      </c>
      <c r="J3" s="26" t="s">
        <v>84</v>
      </c>
      <c r="K3" s="22" t="s">
        <v>84</v>
      </c>
    </row>
    <row r="4" spans="1:11" s="7" customFormat="1" ht="13.5">
      <c r="A4" s="3"/>
      <c r="B4" s="13" t="s">
        <v>88</v>
      </c>
      <c r="C4" s="31">
        <v>3869</v>
      </c>
      <c r="D4" s="10">
        <v>255192</v>
      </c>
      <c r="E4" s="10">
        <v>16908</v>
      </c>
      <c r="F4" s="17">
        <f t="shared" si="0"/>
        <v>6.625599548575191</v>
      </c>
      <c r="H4" s="31">
        <v>84</v>
      </c>
      <c r="I4" s="10">
        <v>1428</v>
      </c>
      <c r="J4" s="10">
        <v>282</v>
      </c>
      <c r="K4" s="36">
        <f>J4/I4*100</f>
        <v>19.747899159663866</v>
      </c>
    </row>
    <row r="5" spans="1:11" ht="13.5">
      <c r="A5" s="9"/>
      <c r="B5" s="16" t="s">
        <v>91</v>
      </c>
      <c r="C5" s="14">
        <f>SUM(C3:C4)</f>
        <v>3929</v>
      </c>
      <c r="D5" s="14">
        <f>SUM(D3:D4)</f>
        <v>256024</v>
      </c>
      <c r="E5" s="14">
        <f>SUM(E3:E4)</f>
        <v>17012</v>
      </c>
      <c r="F5" s="18">
        <f t="shared" si="0"/>
        <v>6.644689560353717</v>
      </c>
      <c r="H5" s="14">
        <f>SUM(H3:H4)</f>
        <v>84</v>
      </c>
      <c r="I5" s="14">
        <f>SUM(I3:I4)</f>
        <v>1428</v>
      </c>
      <c r="J5" s="14">
        <f>SUM(J3:J4)</f>
        <v>282</v>
      </c>
      <c r="K5" s="18">
        <f>J5/I5*100</f>
        <v>19.747899159663866</v>
      </c>
    </row>
    <row r="6" spans="1:11" ht="13.5">
      <c r="A6" s="8"/>
      <c r="B6" s="12" t="s">
        <v>89</v>
      </c>
      <c r="C6" s="15">
        <v>917</v>
      </c>
      <c r="D6" s="15">
        <v>7780</v>
      </c>
      <c r="E6" s="15">
        <v>693</v>
      </c>
      <c r="F6" s="17">
        <f t="shared" si="0"/>
        <v>8.90745501285347</v>
      </c>
      <c r="H6" s="15">
        <v>33</v>
      </c>
      <c r="I6" s="15">
        <v>158</v>
      </c>
      <c r="J6" s="15">
        <v>21</v>
      </c>
      <c r="K6" s="17">
        <f>J6/I6*100</f>
        <v>13.291139240506327</v>
      </c>
    </row>
    <row r="7" spans="1:11" ht="13.5">
      <c r="A7" s="8"/>
      <c r="B7" s="12" t="s">
        <v>90</v>
      </c>
      <c r="C7" s="15">
        <v>1573</v>
      </c>
      <c r="D7" s="15">
        <v>30522</v>
      </c>
      <c r="E7" s="15">
        <v>1252</v>
      </c>
      <c r="F7" s="17">
        <f t="shared" si="0"/>
        <v>4.101959242513597</v>
      </c>
      <c r="H7" s="15">
        <v>289</v>
      </c>
      <c r="I7" s="15">
        <v>2702</v>
      </c>
      <c r="J7" s="15">
        <v>118</v>
      </c>
      <c r="K7" s="17">
        <f>J7/I7*100</f>
        <v>4.3671354552183566</v>
      </c>
    </row>
    <row r="8" spans="1:11" ht="13.5">
      <c r="A8" s="28"/>
      <c r="B8" s="19" t="s">
        <v>92</v>
      </c>
      <c r="C8" s="20">
        <f>SUM(C6:C7)</f>
        <v>2490</v>
      </c>
      <c r="D8" s="20">
        <f>SUM(D6:D7)</f>
        <v>38302</v>
      </c>
      <c r="E8" s="20">
        <f>SUM(E6:E7)</f>
        <v>1945</v>
      </c>
      <c r="F8" s="21">
        <f t="shared" si="0"/>
        <v>5.078063808678398</v>
      </c>
      <c r="H8" s="20">
        <f>SUM(H6:H7)</f>
        <v>322</v>
      </c>
      <c r="I8" s="20">
        <f>SUM(I6:I7)</f>
        <v>2860</v>
      </c>
      <c r="J8" s="20">
        <f>SUM(J6:J7)</f>
        <v>139</v>
      </c>
      <c r="K8" s="21">
        <f>J8/I8*100</f>
        <v>4.86013986013986</v>
      </c>
    </row>
    <row r="9" spans="1:11" ht="13.5">
      <c r="A9" s="28"/>
      <c r="B9" s="35" t="s">
        <v>97</v>
      </c>
      <c r="C9" s="23">
        <v>111</v>
      </c>
      <c r="D9" s="23">
        <v>1756</v>
      </c>
      <c r="E9" s="23">
        <v>48</v>
      </c>
      <c r="F9" s="24">
        <f t="shared" si="0"/>
        <v>2.733485193621868</v>
      </c>
      <c r="H9" s="26" t="s">
        <v>84</v>
      </c>
      <c r="I9" s="26" t="s">
        <v>84</v>
      </c>
      <c r="J9" s="26" t="s">
        <v>84</v>
      </c>
      <c r="K9" s="33" t="s">
        <v>84</v>
      </c>
    </row>
    <row r="10" spans="1:11" ht="13.5">
      <c r="A10" s="28"/>
      <c r="B10" s="35" t="s">
        <v>98</v>
      </c>
      <c r="C10" s="26" t="s">
        <v>84</v>
      </c>
      <c r="D10" s="26" t="s">
        <v>84</v>
      </c>
      <c r="E10" s="26" t="s">
        <v>84</v>
      </c>
      <c r="F10" s="22" t="s">
        <v>84</v>
      </c>
      <c r="H10" s="26" t="s">
        <v>84</v>
      </c>
      <c r="I10" s="26" t="s">
        <v>84</v>
      </c>
      <c r="J10" s="26" t="s">
        <v>84</v>
      </c>
      <c r="K10" s="22" t="s">
        <v>84</v>
      </c>
    </row>
    <row r="11" spans="1:11" ht="13.5">
      <c r="A11" s="28"/>
      <c r="B11" s="35" t="s">
        <v>100</v>
      </c>
      <c r="C11" s="26" t="s">
        <v>84</v>
      </c>
      <c r="D11" s="26" t="s">
        <v>84</v>
      </c>
      <c r="E11" s="26" t="s">
        <v>84</v>
      </c>
      <c r="F11" s="22" t="s">
        <v>84</v>
      </c>
      <c r="H11" s="26" t="s">
        <v>84</v>
      </c>
      <c r="I11" s="26" t="s">
        <v>84</v>
      </c>
      <c r="J11" s="26" t="s">
        <v>84</v>
      </c>
      <c r="K11" s="22" t="s">
        <v>84</v>
      </c>
    </row>
    <row r="12" spans="1:11" ht="13.5">
      <c r="A12" s="28"/>
      <c r="B12" s="35" t="s">
        <v>101</v>
      </c>
      <c r="C12" s="25">
        <v>3</v>
      </c>
      <c r="D12" s="25">
        <v>72</v>
      </c>
      <c r="E12" s="25">
        <v>0</v>
      </c>
      <c r="F12" s="27">
        <f>E12/D12*100</f>
        <v>0</v>
      </c>
      <c r="H12" s="25">
        <v>1</v>
      </c>
      <c r="I12" s="25">
        <v>4</v>
      </c>
      <c r="J12" s="25">
        <v>0</v>
      </c>
      <c r="K12" s="17">
        <f>J12/I12*100</f>
        <v>0</v>
      </c>
    </row>
    <row r="13" spans="1:11" ht="13.5">
      <c r="A13" s="28"/>
      <c r="B13" s="35" t="s">
        <v>99</v>
      </c>
      <c r="C13" s="25">
        <v>6</v>
      </c>
      <c r="D13" s="25">
        <v>436</v>
      </c>
      <c r="E13" s="25">
        <v>49</v>
      </c>
      <c r="F13" s="27">
        <f t="shared" si="0"/>
        <v>11.238532110091743</v>
      </c>
      <c r="H13" s="26" t="s">
        <v>84</v>
      </c>
      <c r="I13" s="26" t="s">
        <v>84</v>
      </c>
      <c r="J13" s="26" t="s">
        <v>84</v>
      </c>
      <c r="K13" s="34" t="s">
        <v>84</v>
      </c>
    </row>
    <row r="14" spans="1:11" ht="13.5">
      <c r="A14" s="19"/>
      <c r="B14" s="16" t="s">
        <v>102</v>
      </c>
      <c r="C14" s="20">
        <f>SUM(C9:C13)</f>
        <v>120</v>
      </c>
      <c r="D14" s="20">
        <f>SUM(D9:D13)</f>
        <v>2264</v>
      </c>
      <c r="E14" s="20">
        <f>SUM(E9:E13)</f>
        <v>97</v>
      </c>
      <c r="F14" s="21">
        <f t="shared" si="0"/>
        <v>4.284452296819788</v>
      </c>
      <c r="H14" s="20">
        <f>SUM(H9:H13)</f>
        <v>1</v>
      </c>
      <c r="I14" s="20">
        <f>SUM(I9:I13)</f>
        <v>4</v>
      </c>
      <c r="J14" s="20">
        <f>SUM(J9:J13)</f>
        <v>0</v>
      </c>
      <c r="K14" s="21">
        <f>J14/I14*100</f>
        <v>0</v>
      </c>
    </row>
  </sheetData>
  <sheetProtection/>
  <printOptions/>
  <pageMargins left="0.54" right="0.5" top="0.984" bottom="0.984" header="0.5" footer="0.5"/>
  <pageSetup horizontalDpi="300" verticalDpi="3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2005-06-22T05:58:38Z</cp:lastPrinted>
  <dcterms:created xsi:type="dcterms:W3CDTF">2000-07-07T15:50:33Z</dcterms:created>
  <dcterms:modified xsi:type="dcterms:W3CDTF">2009-06-03T05:36:51Z</dcterms:modified>
  <cp:category/>
  <cp:version/>
  <cp:contentType/>
  <cp:contentStatus/>
</cp:coreProperties>
</file>