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2BEDC61F-C88C-472F-A780-C835AE62C087}" xr6:coauthVersionLast="47" xr6:coauthVersionMax="47" xr10:uidLastSave="{00000000-0000-0000-0000-000000000000}"/>
  <bookViews>
    <workbookView xWindow="30855" yWindow="3990" windowWidth="21600" windowHeight="11385" xr2:uid="{00000000-000D-0000-FFFF-FFFF00000000}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(2)'!$A$1:$I$76</definedName>
    <definedName name="_xlnm.Print_Area" localSheetId="2">'23表 (3)'!$A$1:$I$74</definedName>
    <definedName name="_xlnm.Print_Area" localSheetId="0">'23表（１）'!$A$1:$I$71</definedName>
    <definedName name="_xlnm.Print_Area" localSheetId="3">'23表（4）'!$A$1:$I$72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H28" i="5"/>
  <c r="F28" i="5"/>
  <c r="E28" i="5"/>
  <c r="D28" i="5" s="1"/>
  <c r="G14" i="5"/>
  <c r="D14" i="5"/>
  <c r="I32" i="1"/>
  <c r="E32" i="1"/>
  <c r="I32" i="2"/>
  <c r="G32" i="2"/>
  <c r="E32" i="2"/>
  <c r="B32" i="2"/>
  <c r="F15" i="5"/>
  <c r="E15" i="5"/>
  <c r="I15" i="5"/>
  <c r="H15" i="5"/>
  <c r="G15" i="5" s="1"/>
  <c r="I27" i="5"/>
  <c r="H27" i="5"/>
  <c r="G27" i="5" s="1"/>
  <c r="F27" i="5"/>
  <c r="E27" i="5"/>
  <c r="G13" i="5"/>
  <c r="D13" i="5"/>
  <c r="G28" i="5" l="1"/>
  <c r="D27" i="5"/>
  <c r="D15" i="5"/>
  <c r="E31" i="1"/>
  <c r="I31" i="1"/>
  <c r="E30" i="1"/>
  <c r="I30" i="1"/>
  <c r="G19" i="2" l="1"/>
  <c r="E19" i="2"/>
  <c r="I31" i="2" l="1"/>
  <c r="G31" i="2"/>
  <c r="E31" i="2"/>
  <c r="B31" i="2"/>
  <c r="G33" i="2" l="1"/>
  <c r="G30" i="2"/>
  <c r="G29" i="2"/>
  <c r="G28" i="2"/>
  <c r="G27" i="2"/>
  <c r="G26" i="2"/>
  <c r="I29" i="5" l="1"/>
  <c r="H29" i="5"/>
  <c r="F29" i="5"/>
  <c r="E29" i="5"/>
  <c r="D12" i="5"/>
  <c r="I27" i="1"/>
  <c r="I28" i="1"/>
  <c r="I29" i="1"/>
  <c r="I33" i="1"/>
  <c r="E27" i="1"/>
  <c r="E28" i="1"/>
  <c r="E29" i="1"/>
  <c r="I27" i="2"/>
  <c r="I28" i="2"/>
  <c r="I29" i="2"/>
  <c r="I30" i="2"/>
  <c r="I33" i="2"/>
  <c r="E27" i="2"/>
  <c r="E28" i="2"/>
  <c r="E30" i="2"/>
  <c r="B30" i="2"/>
  <c r="G29" i="5" l="1"/>
  <c r="D29" i="5"/>
  <c r="G12" i="5" l="1"/>
  <c r="G33" i="1" l="1"/>
  <c r="E26" i="1"/>
  <c r="E19" i="1"/>
  <c r="E33" i="1" s="1"/>
  <c r="E33" i="2" l="1"/>
  <c r="E29" i="2"/>
  <c r="B33" i="2"/>
  <c r="D13" i="3" l="1"/>
  <c r="D14" i="3"/>
  <c r="D15" i="3"/>
  <c r="D16" i="3"/>
  <c r="D17" i="3"/>
  <c r="D18" i="3"/>
  <c r="D19" i="3"/>
  <c r="D20" i="3"/>
  <c r="D12" i="3"/>
  <c r="I26" i="1" l="1"/>
  <c r="I26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<sst xmlns="http://schemas.openxmlformats.org/spreadsheetml/2006/main" count="269" uniqueCount="67">
  <si>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</si>
  <si>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</si>
  <si>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</si>
  <si>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</si>
  <si>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</si>
  <si>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</si>
  <si>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</si>
  <si>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</si>
  <si>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</si>
  <si>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</si>
  <si>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</si>
  <si>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</si>
  <si>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</si>
  <si>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</si>
  <si>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</si>
  <si>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</si>
  <si>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</si>
  <si>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</si>
  <si>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</si>
  <si>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</si>
  <si>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</si>
  <si>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</si>
  <si>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</si>
  <si>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</si>
  <si>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</si>
  <si>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</si>
  <si>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</si>
  <si>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</si>
  <si>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</si>
  <si>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</si>
  <si>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</si>
  <si>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</si>
  <si>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</si>
  <si>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</si>
  <si>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</si>
  <si>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</si>
  <si>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</si>
  <si>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</si>
  <si>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</si>
  <si>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</si>
  <si>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</si>
  <si>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</si>
  <si>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</si>
  <si>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</si>
  <si>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</si>
  <si>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</si>
  <si>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</si>
  <si>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</si>
  <si>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２</t>
  </si>
  <si>
    <t>　　　3)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</si>
  <si>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受　給　者　数</t>
    <rPh sb="0" eb="1">
      <t>ウケ</t>
    </rPh>
    <rPh sb="2" eb="3">
      <t>キュウ</t>
    </rPh>
    <rPh sb="4" eb="5">
      <t>モノ</t>
    </rPh>
    <rPh sb="6" eb="7">
      <t>カズ</t>
    </rPh>
    <phoneticPr fontId="5"/>
  </si>
  <si>
    <t>3）</t>
    <phoneticPr fontId="4"/>
  </si>
  <si>
    <t>　　　2)　令和２年度より、事項を受給者実人員から「受給者数」と整理して年度計を掲載している。なお、集計方法</t>
    <rPh sb="6" eb="8">
      <t>レイワ</t>
    </rPh>
    <rPh sb="9" eb="11">
      <t>ネンド</t>
    </rPh>
    <rPh sb="14" eb="16">
      <t>ジコウ</t>
    </rPh>
    <rPh sb="17" eb="20">
      <t>ジュキュウシャ</t>
    </rPh>
    <rPh sb="20" eb="23">
      <t>ジツジンイン</t>
    </rPh>
    <rPh sb="26" eb="29">
      <t>ジュキュウシャ</t>
    </rPh>
    <rPh sb="29" eb="30">
      <t>スウ</t>
    </rPh>
    <rPh sb="32" eb="34">
      <t>セイリ</t>
    </rPh>
    <rPh sb="36" eb="37">
      <t>ネン</t>
    </rPh>
    <rPh sb="37" eb="39">
      <t>ドケイ</t>
    </rPh>
    <rPh sb="40" eb="42">
      <t>ケイサイ</t>
    </rPh>
    <rPh sb="50" eb="52">
      <t>シュウケイ</t>
    </rPh>
    <rPh sb="52" eb="54">
      <t>ホウホウ</t>
    </rPh>
    <phoneticPr fontId="5"/>
  </si>
  <si>
    <t>　　　　に変更はない。</t>
    <rPh sb="5" eb="7">
      <t>ヘンコウ</t>
    </rPh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</si>
  <si>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</si>
  <si>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３</t>
    <phoneticPr fontId="4"/>
  </si>
  <si>
    <t>令和３年度</t>
    <rPh sb="0" eb="2">
      <t>レイワ</t>
    </rPh>
    <rPh sb="3" eb="5">
      <t>ネンド</t>
    </rPh>
    <phoneticPr fontId="4"/>
  </si>
  <si>
    <t>令和３年度</t>
    <rPh sb="0" eb="1">
      <t>レイワ</t>
    </rPh>
    <rPh sb="1" eb="2">
      <t>ガン</t>
    </rPh>
    <rPh sb="3" eb="5">
      <t>ネンド</t>
    </rPh>
    <phoneticPr fontId="10"/>
  </si>
  <si>
    <t>令和３年度</t>
    <rPh sb="0" eb="1">
      <t>レイワ</t>
    </rPh>
    <rPh sb="1" eb="2">
      <t>ガン</t>
    </rPh>
    <rPh sb="3" eb="5">
      <t>ネンド</t>
    </rPh>
    <phoneticPr fontId="4"/>
  </si>
  <si>
    <t>令和元年度</t>
  </si>
  <si>
    <t>４</t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</si>
  <si>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</si>
  <si>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phoneticPr fontId="4"/>
  </si>
  <si>
    <t>－平成27年度～令和４年度－</t>
    <rPh sb="8" eb="10">
      <t>レイワ</t>
    </rPh>
    <phoneticPr fontId="10"/>
  </si>
  <si>
    <t>令和４年度</t>
    <rPh sb="0" eb="1">
      <t>レイワ</t>
    </rPh>
    <rPh sb="1" eb="2">
      <t>ガン</t>
    </rPh>
    <rPh sb="3" eb="5">
      <t>ネンド</t>
    </rPh>
    <phoneticPr fontId="10"/>
  </si>
  <si>
    <t>令和４年度</t>
    <rPh sb="0" eb="1">
      <t>レイワ</t>
    </rPh>
    <rPh sb="1" eb="2">
      <t>ガン</t>
    </rPh>
    <rPh sb="3" eb="5">
      <t>ネンド</t>
    </rPh>
    <phoneticPr fontId="4"/>
  </si>
  <si>
    <t>－令和元年度～令和４年度－</t>
    <rPh sb="1" eb="3">
      <t>レイワ</t>
    </rPh>
    <rPh sb="3" eb="5">
      <t>ガンネン</t>
    </rPh>
    <rPh sb="7" eb="9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</si>
</sst>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5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  <xf numFmtId="178" fontId="9" fillId="0" borderId="0" xfId="1" quotePrefix="1" applyNumberFormat="1" applyFont="1" applyFill="1" applyBorder="1" applyAlignment="1" applyProtection="1">
      <alignment horizontal="distributed"/>
      <protection locked="0"/>
    </xf>
    <xf numFmtId="177" fontId="9" fillId="0" borderId="0" xfId="1" quotePrefix="1" applyNumberFormat="1" applyFont="1" applyFill="1" applyBorder="1" applyAlignment="1" applyProtection="1">
      <alignment horizontal="distributed"/>
      <protection locked="0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G75"/>
  <sheetViews>
    <sheetView tabSelected="1" view="pageBreakPreview" zoomScale="78" zoomScaleNormal="100" zoomScaleSheetLayoutView="78" workbookViewId="0">
      <pane ySplit="9" topLeftCell="A10" activePane="bottomLeft" state="frozen"/>
      <selection pane="bottomLeft" activeCell="J10" sqref="J10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11" width="8.875" style="4" customWidth="1"/>
    <col min="12" max="12" width="15.75" style="4" bestFit="1" customWidth="1"/>
    <col min="13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62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4"/>
      <c r="F6" s="75"/>
      <c r="G6" s="67" t="s">
        <v>39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64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84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3"/>
      <c r="F9" s="85"/>
      <c r="G9" s="30"/>
      <c r="H9" s="83"/>
      <c r="I9" s="8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66">
        <v>25</v>
      </c>
      <c r="C12" s="27"/>
      <c r="D12" s="28">
        <f>SUM(E12:F12)</f>
        <v>135944</v>
      </c>
      <c r="E12" s="27">
        <v>63038</v>
      </c>
      <c r="F12" s="27">
        <v>72906</v>
      </c>
      <c r="G12" s="31">
        <v>4640360.9009999996</v>
      </c>
      <c r="H12" s="31" t="s">
        <v>30</v>
      </c>
      <c r="I12" s="32" t="s">
        <v>30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26</v>
      </c>
      <c r="C13" s="27"/>
      <c r="D13" s="28">
        <f t="shared" ref="D13:D20" si="0">SUM(E13:F13)</f>
        <v>121056</v>
      </c>
      <c r="E13" s="27">
        <v>60227</v>
      </c>
      <c r="F13" s="27">
        <v>60829</v>
      </c>
      <c r="G13" s="31">
        <v>4491390.5089999996</v>
      </c>
      <c r="H13" s="31" t="s">
        <v>30</v>
      </c>
      <c r="I13" s="32" t="s">
        <v>30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27</v>
      </c>
      <c r="C14" s="27"/>
      <c r="D14" s="28">
        <f t="shared" si="0"/>
        <v>120117</v>
      </c>
      <c r="E14" s="27">
        <v>59954</v>
      </c>
      <c r="F14" s="27">
        <v>60163</v>
      </c>
      <c r="G14" s="31">
        <v>4441232.767</v>
      </c>
      <c r="H14" s="31" t="s">
        <v>30</v>
      </c>
      <c r="I14" s="32" t="s">
        <v>30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28</v>
      </c>
      <c r="C15" s="27"/>
      <c r="D15" s="28">
        <f t="shared" si="0"/>
        <v>111790</v>
      </c>
      <c r="E15" s="27">
        <v>55870</v>
      </c>
      <c r="F15" s="27">
        <v>55920</v>
      </c>
      <c r="G15" s="31">
        <v>4230724.9970000004</v>
      </c>
      <c r="H15" s="31" t="s">
        <v>30</v>
      </c>
      <c r="I15" s="32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33">
        <v>29</v>
      </c>
      <c r="C16" s="27"/>
      <c r="D16" s="28">
        <f t="shared" si="0"/>
        <v>99978</v>
      </c>
      <c r="E16" s="27">
        <v>51488</v>
      </c>
      <c r="F16" s="27">
        <v>48490</v>
      </c>
      <c r="G16" s="31">
        <v>3807125.872</v>
      </c>
      <c r="H16" s="31" t="s">
        <v>30</v>
      </c>
      <c r="I16" s="32" t="s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15">
      <c r="A17" s="25"/>
      <c r="B17" s="33">
        <v>30</v>
      </c>
      <c r="C17" s="27"/>
      <c r="D17" s="28">
        <f t="shared" si="0"/>
        <v>92571</v>
      </c>
      <c r="E17" s="27">
        <v>49005</v>
      </c>
      <c r="F17" s="27">
        <v>43566</v>
      </c>
      <c r="G17" s="31">
        <v>3488394.8110000002</v>
      </c>
      <c r="H17" s="31" t="s">
        <v>30</v>
      </c>
      <c r="I17" s="32" t="s">
        <v>30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 t="s">
        <v>42</v>
      </c>
      <c r="C18" s="27"/>
      <c r="D18" s="28">
        <f t="shared" si="0"/>
        <v>90776</v>
      </c>
      <c r="E18" s="27">
        <v>49397</v>
      </c>
      <c r="F18" s="27">
        <v>41379</v>
      </c>
      <c r="G18" s="31">
        <v>3514888.432</v>
      </c>
      <c r="H18" s="31" t="s">
        <v>30</v>
      </c>
      <c r="I18" s="32" t="s">
        <v>30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66" t="s">
        <v>48</v>
      </c>
      <c r="C19" s="27"/>
      <c r="D19" s="28">
        <f t="shared" si="0"/>
        <v>89011</v>
      </c>
      <c r="E19" s="27">
        <v>51198</v>
      </c>
      <c r="F19" s="27">
        <v>37813</v>
      </c>
      <c r="G19" s="31">
        <v>3423677.1209999998</v>
      </c>
      <c r="H19" s="31" t="s">
        <v>30</v>
      </c>
      <c r="I19" s="32" t="s">
        <v>30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72" t="s">
        <v>55</v>
      </c>
      <c r="C20" s="27"/>
      <c r="D20" s="28">
        <f t="shared" si="0"/>
        <v>89458</v>
      </c>
      <c r="E20" s="27">
        <v>50293</v>
      </c>
      <c r="F20" s="27">
        <v>39165</v>
      </c>
      <c r="G20" s="31">
        <v>3405687.8640000001</v>
      </c>
      <c r="H20" s="31" t="s">
        <v>30</v>
      </c>
      <c r="I20" s="32" t="s"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72" t="s">
        <v>60</v>
      </c>
      <c r="C21" s="27"/>
      <c r="D21" s="28">
        <f>SUM(D56:D67)</f>
        <v>78226</v>
      </c>
      <c r="E21" s="27">
        <f t="shared" ref="E21:F21" si="1">SUM(E56:E67)</f>
        <v>44849</v>
      </c>
      <c r="F21" s="27">
        <f t="shared" si="1"/>
        <v>33377</v>
      </c>
      <c r="G21" s="31">
        <v>2976525.5109999999</v>
      </c>
      <c r="H21" s="31" t="s">
        <v>30</v>
      </c>
      <c r="I21" s="32" t="s">
        <v>30</v>
      </c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>
        <f>B12</f>
        <v>25</v>
      </c>
      <c r="C26" s="27"/>
      <c r="D26" s="28">
        <f t="shared" ref="D26:G26" si="2">D12/12</f>
        <v>11328.666666666666</v>
      </c>
      <c r="E26" s="27">
        <f t="shared" si="2"/>
        <v>5253.166666666667</v>
      </c>
      <c r="F26" s="27">
        <f t="shared" si="2"/>
        <v>6075.5</v>
      </c>
      <c r="G26" s="27">
        <f t="shared" si="2"/>
        <v>386696.74174999999</v>
      </c>
      <c r="H26" s="31" t="s">
        <v>30</v>
      </c>
      <c r="I26" s="32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f>B13</f>
        <v>26</v>
      </c>
      <c r="C27" s="27"/>
      <c r="D27" s="28">
        <f t="shared" ref="D27:G27" si="3">D13/12</f>
        <v>10088</v>
      </c>
      <c r="E27" s="27">
        <f t="shared" si="3"/>
        <v>5018.916666666667</v>
      </c>
      <c r="F27" s="27">
        <f t="shared" si="3"/>
        <v>5069.083333333333</v>
      </c>
      <c r="G27" s="27">
        <f t="shared" si="3"/>
        <v>374282.54241666663</v>
      </c>
      <c r="H27" s="31" t="s">
        <v>30</v>
      </c>
      <c r="I27" s="32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f t="shared" ref="B28:B35" si="4">B14</f>
        <v>27</v>
      </c>
      <c r="C28" s="27"/>
      <c r="D28" s="28">
        <f t="shared" ref="D28:G28" si="5">D14/12</f>
        <v>10009.75</v>
      </c>
      <c r="E28" s="27">
        <f t="shared" si="5"/>
        <v>4996.166666666667</v>
      </c>
      <c r="F28" s="27">
        <f t="shared" si="5"/>
        <v>5013.583333333333</v>
      </c>
      <c r="G28" s="27">
        <f t="shared" si="5"/>
        <v>370102.73058333335</v>
      </c>
      <c r="H28" s="31" t="s">
        <v>30</v>
      </c>
      <c r="I28" s="32" t="s">
        <v>30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f t="shared" si="4"/>
        <v>28</v>
      </c>
      <c r="C29" s="27"/>
      <c r="D29" s="28">
        <f t="shared" ref="D29:G29" si="6">D15/12</f>
        <v>9315.8333333333339</v>
      </c>
      <c r="E29" s="27">
        <f t="shared" si="6"/>
        <v>4655.833333333333</v>
      </c>
      <c r="F29" s="27">
        <f t="shared" si="6"/>
        <v>4660</v>
      </c>
      <c r="G29" s="27">
        <f t="shared" si="6"/>
        <v>352560.4164166667</v>
      </c>
      <c r="H29" s="31" t="s">
        <v>30</v>
      </c>
      <c r="I29" s="32" t="s">
        <v>30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33">
        <f t="shared" si="4"/>
        <v>29</v>
      </c>
      <c r="C30" s="27"/>
      <c r="D30" s="28">
        <f t="shared" ref="D30:G30" si="7">D16/12</f>
        <v>8331.5</v>
      </c>
      <c r="E30" s="27">
        <f t="shared" si="7"/>
        <v>4290.666666666667</v>
      </c>
      <c r="F30" s="27">
        <f t="shared" si="7"/>
        <v>4040.8333333333335</v>
      </c>
      <c r="G30" s="27">
        <f t="shared" si="7"/>
        <v>317260.48933333333</v>
      </c>
      <c r="H30" s="31" t="s">
        <v>30</v>
      </c>
      <c r="I30" s="32" t="s">
        <v>30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15">
      <c r="A31" s="25"/>
      <c r="B31" s="33">
        <f t="shared" si="4"/>
        <v>30</v>
      </c>
      <c r="C31" s="27"/>
      <c r="D31" s="28">
        <f t="shared" ref="D31:G31" si="8">D17/12</f>
        <v>7714.25</v>
      </c>
      <c r="E31" s="27">
        <f t="shared" si="8"/>
        <v>4083.75</v>
      </c>
      <c r="F31" s="27">
        <f t="shared" si="8"/>
        <v>3630.5</v>
      </c>
      <c r="G31" s="27">
        <f t="shared" si="8"/>
        <v>290699.56758333335</v>
      </c>
      <c r="H31" s="31" t="s">
        <v>30</v>
      </c>
      <c r="I31" s="32" t="s">
        <v>30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 t="str">
        <f t="shared" si="4"/>
        <v>令和元年度</v>
      </c>
      <c r="C32" s="27"/>
      <c r="D32" s="28">
        <f t="shared" ref="D32:G32" si="9">D18/12</f>
        <v>7564.666666666667</v>
      </c>
      <c r="E32" s="27">
        <f t="shared" si="9"/>
        <v>4116.416666666667</v>
      </c>
      <c r="F32" s="27">
        <f t="shared" si="9"/>
        <v>3448.25</v>
      </c>
      <c r="G32" s="27">
        <f t="shared" si="9"/>
        <v>292907.36933333334</v>
      </c>
      <c r="H32" s="31" t="s">
        <v>30</v>
      </c>
      <c r="I32" s="32" t="s">
        <v>30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 t="str">
        <f t="shared" si="4"/>
        <v>２</v>
      </c>
      <c r="C33" s="27"/>
      <c r="D33" s="28">
        <f t="shared" ref="D33:G33" si="10">D19/12</f>
        <v>7417.583333333333</v>
      </c>
      <c r="E33" s="27">
        <f t="shared" si="10"/>
        <v>4266.5</v>
      </c>
      <c r="F33" s="27">
        <f t="shared" si="10"/>
        <v>3151.0833333333335</v>
      </c>
      <c r="G33" s="27">
        <f t="shared" si="10"/>
        <v>285306.42674999998</v>
      </c>
      <c r="H33" s="31" t="s">
        <v>30</v>
      </c>
      <c r="I33" s="32" t="s">
        <v>30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 t="str">
        <f t="shared" si="4"/>
        <v>３</v>
      </c>
      <c r="C34" s="27"/>
      <c r="D34" s="28">
        <f t="shared" ref="D34:G34" si="11">D20/12</f>
        <v>7454.833333333333</v>
      </c>
      <c r="E34" s="27">
        <f t="shared" si="11"/>
        <v>4191.083333333333</v>
      </c>
      <c r="F34" s="27">
        <f t="shared" si="11"/>
        <v>3263.75</v>
      </c>
      <c r="G34" s="27">
        <f t="shared" si="11"/>
        <v>283807.32199999999</v>
      </c>
      <c r="H34" s="31" t="s">
        <v>30</v>
      </c>
      <c r="I34" s="32" t="s">
        <v>30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66" t="str">
        <f t="shared" si="4"/>
        <v>４</v>
      </c>
      <c r="C35" s="27"/>
      <c r="D35" s="28">
        <f t="shared" ref="D35:F35" si="12">D21/12</f>
        <v>6518.833333333333</v>
      </c>
      <c r="E35" s="27">
        <f t="shared" si="12"/>
        <v>3737.4166666666665</v>
      </c>
      <c r="F35" s="27">
        <f t="shared" si="12"/>
        <v>2781.4166666666665</v>
      </c>
      <c r="G35" s="27">
        <f t="shared" ref="G35" si="13">G21/12</f>
        <v>248043.79258333333</v>
      </c>
      <c r="H35" s="31" t="s">
        <v>30</v>
      </c>
      <c r="I35" s="32" t="s">
        <v>30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56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>
        <v>6773</v>
      </c>
      <c r="E40" s="31">
        <v>3883</v>
      </c>
      <c r="F40" s="31">
        <v>2890</v>
      </c>
      <c r="G40" s="31">
        <v>303801.00099999999</v>
      </c>
      <c r="H40" s="31">
        <v>185934.90400000001</v>
      </c>
      <c r="I40" s="32">
        <v>117866.09699999999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>
        <v>6042</v>
      </c>
      <c r="E41" s="31">
        <v>3716</v>
      </c>
      <c r="F41" s="31">
        <v>2326</v>
      </c>
      <c r="G41" s="31">
        <v>233660.31400000001</v>
      </c>
      <c r="H41" s="31">
        <v>158544.10200000001</v>
      </c>
      <c r="I41" s="32">
        <v>75116.212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>
        <v>7099</v>
      </c>
      <c r="E42" s="31">
        <v>4168</v>
      </c>
      <c r="F42" s="31">
        <v>2931</v>
      </c>
      <c r="G42" s="31">
        <v>254351.26</v>
      </c>
      <c r="H42" s="31">
        <v>174230.17600000001</v>
      </c>
      <c r="I42" s="32">
        <v>80121.084000000003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>
        <v>7608</v>
      </c>
      <c r="E43" s="31">
        <v>4620</v>
      </c>
      <c r="F43" s="31">
        <v>2988</v>
      </c>
      <c r="G43" s="31">
        <v>337950.11700000003</v>
      </c>
      <c r="H43" s="31">
        <v>229637.94699999999</v>
      </c>
      <c r="I43" s="32">
        <v>108312.17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>
        <v>7970</v>
      </c>
      <c r="E44" s="31">
        <v>4589</v>
      </c>
      <c r="F44" s="31">
        <v>3381</v>
      </c>
      <c r="G44" s="31">
        <v>296622.18099999998</v>
      </c>
      <c r="H44" s="31">
        <v>192460.277</v>
      </c>
      <c r="I44" s="32">
        <v>104161.90399999999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>
        <v>9306</v>
      </c>
      <c r="E45" s="31">
        <v>4823</v>
      </c>
      <c r="F45" s="31">
        <v>4483</v>
      </c>
      <c r="G45" s="31">
        <v>317010.39899999998</v>
      </c>
      <c r="H45" s="31">
        <v>192792.91800000001</v>
      </c>
      <c r="I45" s="32">
        <v>124217.481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v>9927</v>
      </c>
      <c r="E46" s="31">
        <v>5393</v>
      </c>
      <c r="F46" s="31">
        <v>4534</v>
      </c>
      <c r="G46" s="31">
        <v>369817.73100000003</v>
      </c>
      <c r="H46" s="31">
        <v>235844.326</v>
      </c>
      <c r="I46" s="32">
        <v>133973.405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v>9828</v>
      </c>
      <c r="E47" s="31">
        <v>5315</v>
      </c>
      <c r="F47" s="31">
        <v>4513</v>
      </c>
      <c r="G47" s="31">
        <v>351479.00400000002</v>
      </c>
      <c r="H47" s="31">
        <v>214856.48199999999</v>
      </c>
      <c r="I47" s="32">
        <v>136622.522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v>7566</v>
      </c>
      <c r="E48" s="31">
        <v>4215</v>
      </c>
      <c r="F48" s="31">
        <v>3351</v>
      </c>
      <c r="G48" s="31">
        <v>260042.48</v>
      </c>
      <c r="H48" s="31">
        <v>164405.788</v>
      </c>
      <c r="I48" s="32">
        <v>95636.691999999995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v>6277</v>
      </c>
      <c r="E49" s="31">
        <v>3382</v>
      </c>
      <c r="F49" s="31">
        <v>2895</v>
      </c>
      <c r="G49" s="31">
        <v>234232.08499999999</v>
      </c>
      <c r="H49" s="31">
        <v>144422.05499999999</v>
      </c>
      <c r="I49" s="32">
        <v>89810.03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v>5243</v>
      </c>
      <c r="E50" s="31">
        <v>3020</v>
      </c>
      <c r="F50" s="31">
        <v>2223</v>
      </c>
      <c r="G50" s="31">
        <v>207243.67</v>
      </c>
      <c r="H50" s="31">
        <v>133691.851</v>
      </c>
      <c r="I50" s="32">
        <v>73551.819000000003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v>5819</v>
      </c>
      <c r="E51" s="27">
        <v>3169</v>
      </c>
      <c r="F51" s="27">
        <v>2650</v>
      </c>
      <c r="G51" s="31">
        <v>238558.8</v>
      </c>
      <c r="H51" s="27">
        <v>139759.89499999999</v>
      </c>
      <c r="I51" s="29">
        <v>98798.904999999999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61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v>5534</v>
      </c>
      <c r="E56" s="31">
        <v>3295</v>
      </c>
      <c r="F56" s="31">
        <v>2239</v>
      </c>
      <c r="G56" s="31">
        <v>242259.40299999999</v>
      </c>
      <c r="H56" s="31">
        <v>149360.67800000001</v>
      </c>
      <c r="I56" s="32">
        <v>92898.725000000006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v>5668</v>
      </c>
      <c r="E57" s="31">
        <v>3515</v>
      </c>
      <c r="F57" s="31">
        <v>2153</v>
      </c>
      <c r="G57" s="31">
        <v>220726.68299999999</v>
      </c>
      <c r="H57" s="31">
        <v>148205.663</v>
      </c>
      <c r="I57" s="32">
        <v>72521.02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v>6031</v>
      </c>
      <c r="E58" s="31">
        <v>3654</v>
      </c>
      <c r="F58" s="31">
        <v>2377</v>
      </c>
      <c r="G58" s="31">
        <v>217542.18100000001</v>
      </c>
      <c r="H58" s="31">
        <v>149826.35500000001</v>
      </c>
      <c r="I58" s="32">
        <v>67715.826000000001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v>5987</v>
      </c>
      <c r="E59" s="31">
        <v>3761</v>
      </c>
      <c r="F59" s="31">
        <v>2226</v>
      </c>
      <c r="G59" s="31">
        <v>239830.136</v>
      </c>
      <c r="H59" s="31">
        <v>164979.22700000001</v>
      </c>
      <c r="I59" s="32">
        <v>74850.909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v>7872</v>
      </c>
      <c r="E60" s="31">
        <v>4617</v>
      </c>
      <c r="F60" s="31">
        <v>3255</v>
      </c>
      <c r="G60" s="31">
        <v>316666.739</v>
      </c>
      <c r="H60" s="31">
        <v>209533.13800000001</v>
      </c>
      <c r="I60" s="32">
        <v>107133.601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v>7953</v>
      </c>
      <c r="E61" s="31">
        <v>4121</v>
      </c>
      <c r="F61" s="31">
        <v>3832</v>
      </c>
      <c r="G61" s="31">
        <v>267871.49300000002</v>
      </c>
      <c r="H61" s="31">
        <v>160634.31200000001</v>
      </c>
      <c r="I61" s="32">
        <v>107237.181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v>9270</v>
      </c>
      <c r="E62" s="31">
        <v>5186</v>
      </c>
      <c r="F62" s="31">
        <v>4084</v>
      </c>
      <c r="G62" s="31">
        <v>368087.02500000002</v>
      </c>
      <c r="H62" s="31">
        <v>234906.31</v>
      </c>
      <c r="I62" s="32">
        <v>133180.715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v>9159</v>
      </c>
      <c r="E63" s="31">
        <v>5131</v>
      </c>
      <c r="F63" s="31">
        <v>4028</v>
      </c>
      <c r="G63" s="31">
        <v>341640.58199999999</v>
      </c>
      <c r="H63" s="31">
        <v>213527.19699999999</v>
      </c>
      <c r="I63" s="32">
        <v>128113.38499999999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v>6511</v>
      </c>
      <c r="E64" s="31">
        <v>3642</v>
      </c>
      <c r="F64" s="31">
        <v>2869</v>
      </c>
      <c r="G64" s="31">
        <v>220838.31400000001</v>
      </c>
      <c r="H64" s="31">
        <v>140942.35</v>
      </c>
      <c r="I64" s="32">
        <v>79895.964000000007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v>4691</v>
      </c>
      <c r="E65" s="31">
        <v>2622</v>
      </c>
      <c r="F65" s="31">
        <v>2069</v>
      </c>
      <c r="G65" s="31">
        <v>172275.58900000001</v>
      </c>
      <c r="H65" s="31">
        <v>107947.428</v>
      </c>
      <c r="I65" s="32">
        <v>64328.161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v>4353</v>
      </c>
      <c r="E66" s="31">
        <v>2481</v>
      </c>
      <c r="F66" s="31">
        <v>1872</v>
      </c>
      <c r="G66" s="31">
        <v>158764.38200000001</v>
      </c>
      <c r="H66" s="31">
        <v>102897.322</v>
      </c>
      <c r="I66" s="32">
        <v>55867.06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v>5197</v>
      </c>
      <c r="E67" s="31">
        <v>2824</v>
      </c>
      <c r="F67" s="31">
        <v>2373</v>
      </c>
      <c r="G67" s="31">
        <v>209519.111</v>
      </c>
      <c r="H67" s="31">
        <v>122529.288</v>
      </c>
      <c r="I67" s="32">
        <v>86989.823000000004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54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15">
      <c r="B71" s="53"/>
      <c r="C71" s="53"/>
      <c r="D71" s="53"/>
      <c r="E71" s="53"/>
      <c r="F71" s="53"/>
      <c r="G71" s="53"/>
      <c r="H71" s="53"/>
      <c r="I71" s="53"/>
      <c r="J71" s="54"/>
      <c r="K71" s="54"/>
      <c r="L71" s="54"/>
      <c r="M71" s="54"/>
      <c r="N71" s="54"/>
      <c r="O71" s="5"/>
      <c r="AB71" s="4"/>
      <c r="AC71" s="4"/>
      <c r="AD71" s="4"/>
      <c r="AE71" s="4"/>
      <c r="AF71" s="4"/>
      <c r="AG71" s="4"/>
    </row>
    <row r="72" spans="1:33" x14ac:dyDescent="0.15">
      <c r="C72" s="39"/>
    </row>
    <row r="73" spans="1:33" x14ac:dyDescent="0.15">
      <c r="C73" s="39"/>
    </row>
    <row r="74" spans="1:33" x14ac:dyDescent="0.15">
      <c r="B74" s="36"/>
      <c r="D74" s="39"/>
      <c r="E74" s="39"/>
      <c r="F74" s="39"/>
      <c r="G74" s="39"/>
      <c r="H74" s="39"/>
      <c r="I74" s="39"/>
      <c r="J74" s="5"/>
      <c r="K74" s="5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F21 B26:B35 D26:G35 D21:D22" unlockedFormula="1"/>
    <ignoredError sqref="B19:B21" numberStoredAsText="1"/>
    <ignoredError sqref="D12:D2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81"/>
  <sheetViews>
    <sheetView view="pageBreakPreview" zoomScale="78" zoomScaleNormal="100" zoomScaleSheetLayoutView="78" workbookViewId="0">
      <selection activeCell="I19" sqref="I1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63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6" t="s">
        <v>3</v>
      </c>
      <c r="E6" s="86"/>
      <c r="F6" s="87" t="s">
        <v>41</v>
      </c>
      <c r="G6" s="88"/>
      <c r="H6" s="87" t="s">
        <v>51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6"/>
      <c r="E7" s="86"/>
      <c r="F7" s="89" t="s">
        <v>50</v>
      </c>
      <c r="G7" s="90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6"/>
      <c r="E8" s="86"/>
      <c r="F8" s="89"/>
      <c r="G8" s="90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6"/>
      <c r="E9" s="86"/>
      <c r="F9" s="68"/>
      <c r="G9" s="69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36</v>
      </c>
      <c r="C12" s="27"/>
      <c r="D12" s="28"/>
      <c r="E12" s="27">
        <v>5867</v>
      </c>
      <c r="F12" s="27"/>
      <c r="G12" s="31">
        <v>6640</v>
      </c>
      <c r="H12" s="31"/>
      <c r="I12" s="32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28</v>
      </c>
      <c r="C13" s="27"/>
      <c r="D13" s="28"/>
      <c r="E13" s="27">
        <v>9630</v>
      </c>
      <c r="F13" s="27"/>
      <c r="G13" s="31">
        <v>20874</v>
      </c>
      <c r="H13" s="31"/>
      <c r="I13" s="29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29</v>
      </c>
      <c r="C14" s="27"/>
      <c r="D14" s="28"/>
      <c r="E14" s="27">
        <v>13229</v>
      </c>
      <c r="F14" s="27"/>
      <c r="G14" s="31">
        <v>38781</v>
      </c>
      <c r="H14" s="31"/>
      <c r="I14" s="32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30</v>
      </c>
      <c r="C15" s="27"/>
      <c r="D15" s="28"/>
      <c r="E15" s="27">
        <v>19465</v>
      </c>
      <c r="F15" s="27"/>
      <c r="G15" s="31">
        <v>58486</v>
      </c>
      <c r="H15" s="31"/>
      <c r="I15" s="32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23251</v>
      </c>
      <c r="F16" s="27"/>
      <c r="G16" s="31">
        <v>71648</v>
      </c>
      <c r="H16" s="31"/>
      <c r="I16" s="32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48</v>
      </c>
      <c r="C17" s="27"/>
      <c r="D17" s="28"/>
      <c r="E17" s="27">
        <v>29404</v>
      </c>
      <c r="F17" s="27"/>
      <c r="G17" s="31">
        <v>80517</v>
      </c>
      <c r="H17" s="31"/>
      <c r="I17" s="32">
        <v>11587294.104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55</v>
      </c>
      <c r="C18" s="27"/>
      <c r="D18" s="28"/>
      <c r="E18" s="27">
        <v>34835</v>
      </c>
      <c r="F18" s="27"/>
      <c r="G18" s="31">
        <v>91063</v>
      </c>
      <c r="H18" s="31"/>
      <c r="I18" s="32">
        <v>12788852.861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26.25" customHeight="1" x14ac:dyDescent="0.15">
      <c r="A19" s="25"/>
      <c r="B19" s="73" t="s">
        <v>60</v>
      </c>
      <c r="C19" s="27"/>
      <c r="D19" s="28"/>
      <c r="E19" s="27">
        <f>SUM(E56:E67)</f>
        <v>35906</v>
      </c>
      <c r="F19" s="27"/>
      <c r="G19" s="31">
        <f>SUM(G56:G67)</f>
        <v>96301</v>
      </c>
      <c r="H19" s="31"/>
      <c r="I19" s="32">
        <v>13829375.634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37</v>
      </c>
      <c r="C26" s="27"/>
      <c r="D26" s="28"/>
      <c r="E26" s="27">
        <f>E12/12</f>
        <v>488.91666666666669</v>
      </c>
      <c r="F26" s="27"/>
      <c r="G26" s="27">
        <f>G12/12</f>
        <v>553.33333333333337</v>
      </c>
      <c r="H26" s="31"/>
      <c r="I26" s="29">
        <f>I12/12</f>
        <v>96253.461750000002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v>28</v>
      </c>
      <c r="C27" s="27"/>
      <c r="D27" s="28"/>
      <c r="E27" s="27">
        <f>E13/12</f>
        <v>802.5</v>
      </c>
      <c r="F27" s="27"/>
      <c r="G27" s="27">
        <f>G13/12</f>
        <v>1739.5</v>
      </c>
      <c r="H27" s="31"/>
      <c r="I27" s="29">
        <f>I13/12</f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v>29</v>
      </c>
      <c r="C28" s="27"/>
      <c r="D28" s="28"/>
      <c r="E28" s="27">
        <f>E14/12</f>
        <v>1102.4166666666667</v>
      </c>
      <c r="F28" s="27"/>
      <c r="G28" s="27">
        <f>G14/12</f>
        <v>3231.75</v>
      </c>
      <c r="H28" s="31"/>
      <c r="I28" s="29">
        <f>I14/12</f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v>30</v>
      </c>
      <c r="C29" s="27"/>
      <c r="D29" s="28"/>
      <c r="E29" s="27">
        <f>E15/12</f>
        <v>1622.0833333333333</v>
      </c>
      <c r="F29" s="27"/>
      <c r="G29" s="27">
        <f>G15/12</f>
        <v>4873.833333333333</v>
      </c>
      <c r="H29" s="31"/>
      <c r="I29" s="29">
        <f>I15/12</f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tr">
        <f>B16</f>
        <v>令和元年度</v>
      </c>
      <c r="C30" s="27"/>
      <c r="D30" s="28"/>
      <c r="E30" s="27">
        <f>E16/12</f>
        <v>1937.5833333333333</v>
      </c>
      <c r="F30" s="27"/>
      <c r="G30" s="27">
        <f>G16/12</f>
        <v>5970.666666666667</v>
      </c>
      <c r="H30" s="31"/>
      <c r="I30" s="32">
        <f>I16/12</f>
        <v>859548.87808333337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tr">
        <f>B17</f>
        <v>２</v>
      </c>
      <c r="C31" s="27"/>
      <c r="D31" s="28"/>
      <c r="E31" s="27">
        <f>E17/12</f>
        <v>2450.3333333333335</v>
      </c>
      <c r="F31" s="27"/>
      <c r="G31" s="27">
        <f>G17/12</f>
        <v>6709.75</v>
      </c>
      <c r="H31" s="31"/>
      <c r="I31" s="32">
        <f>I17/12</f>
        <v>965607.84200000006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tr">
        <f>B18</f>
        <v>３</v>
      </c>
      <c r="C32" s="27"/>
      <c r="D32" s="28"/>
      <c r="E32" s="27">
        <f>E18/12</f>
        <v>2902.9166666666665</v>
      </c>
      <c r="F32" s="27"/>
      <c r="G32" s="27">
        <f>G18/12</f>
        <v>7588.583333333333</v>
      </c>
      <c r="H32" s="31"/>
      <c r="I32" s="32">
        <f>I18/12</f>
        <v>1065737.7384166666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26.25" customHeight="1" x14ac:dyDescent="0.15">
      <c r="A33" s="25"/>
      <c r="B33" s="26" t="str">
        <f>B19</f>
        <v>４</v>
      </c>
      <c r="C33" s="27"/>
      <c r="D33" s="28"/>
      <c r="E33" s="27">
        <f t="shared" ref="E33:G33" si="0">E19/12</f>
        <v>2992.1666666666665</v>
      </c>
      <c r="F33" s="27"/>
      <c r="G33" s="27">
        <f t="shared" si="0"/>
        <v>8025.083333333333</v>
      </c>
      <c r="H33" s="31"/>
      <c r="I33" s="32">
        <f t="shared" ref="I33" si="1">I19/12</f>
        <v>1152447.9694999999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57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2230</v>
      </c>
      <c r="F40" s="23"/>
      <c r="G40" s="43">
        <v>22466</v>
      </c>
      <c r="H40" s="27"/>
      <c r="I40" s="44">
        <v>2642094.8590000002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698</v>
      </c>
      <c r="G41" s="27">
        <v>8128</v>
      </c>
      <c r="H41" s="27"/>
      <c r="I41" s="29">
        <v>1041642.558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568</v>
      </c>
      <c r="G42" s="31">
        <v>3144</v>
      </c>
      <c r="H42" s="31"/>
      <c r="I42" s="32">
        <v>425572.51799999998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807</v>
      </c>
      <c r="G43" s="31">
        <v>1957</v>
      </c>
      <c r="H43" s="31"/>
      <c r="I43" s="32">
        <v>301990.761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2433</v>
      </c>
      <c r="G44" s="31">
        <v>3161</v>
      </c>
      <c r="H44" s="31"/>
      <c r="I44" s="32">
        <v>498606.09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1331</v>
      </c>
      <c r="G45" s="31">
        <v>2090</v>
      </c>
      <c r="H45" s="31"/>
      <c r="I45" s="32">
        <v>254936.91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12936</v>
      </c>
      <c r="G46" s="31">
        <v>26420</v>
      </c>
      <c r="H46" s="31"/>
      <c r="I46" s="32">
        <v>4997838.6909999996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5074</v>
      </c>
      <c r="G47" s="31">
        <v>7583</v>
      </c>
      <c r="H47" s="31"/>
      <c r="I47" s="32">
        <v>943939.06599999999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3822</v>
      </c>
      <c r="G48" s="31">
        <v>4495</v>
      </c>
      <c r="H48" s="31"/>
      <c r="I48" s="32">
        <v>564779.71400000004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2601</v>
      </c>
      <c r="G49" s="31">
        <v>4146</v>
      </c>
      <c r="H49" s="31"/>
      <c r="I49" s="32">
        <v>358646.83899999998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1102</v>
      </c>
      <c r="G50" s="31">
        <v>2284</v>
      </c>
      <c r="H50" s="31"/>
      <c r="I50" s="32">
        <v>211635.41500000001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1233</v>
      </c>
      <c r="G51" s="31">
        <v>5189</v>
      </c>
      <c r="H51" s="31"/>
      <c r="I51" s="32">
        <v>575167.94200000004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3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2" customHeight="1" x14ac:dyDescent="0.15">
      <c r="A53" s="25"/>
      <c r="B53" s="36"/>
      <c r="C53" s="36"/>
      <c r="D53" s="25"/>
      <c r="E53" s="27"/>
      <c r="F53" s="36"/>
      <c r="G53" s="36"/>
      <c r="H53" s="27"/>
      <c r="I53" s="3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64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25</v>
      </c>
      <c r="C56" s="42"/>
      <c r="D56" s="41"/>
      <c r="E56" s="27">
        <v>2548</v>
      </c>
      <c r="F56" s="23"/>
      <c r="G56" s="43">
        <v>22165</v>
      </c>
      <c r="H56" s="27"/>
      <c r="I56" s="44">
        <v>2692637.0279999999</v>
      </c>
    </row>
    <row r="57" spans="1:27" s="30" customFormat="1" x14ac:dyDescent="0.15">
      <c r="A57" s="25"/>
      <c r="B57" s="34" t="s">
        <v>24</v>
      </c>
      <c r="C57" s="27"/>
      <c r="D57" s="28"/>
      <c r="E57" s="27">
        <v>882</v>
      </c>
      <c r="G57" s="27">
        <v>10114</v>
      </c>
      <c r="H57" s="27"/>
      <c r="I57" s="29">
        <v>1265243.8840000001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931</v>
      </c>
      <c r="G58" s="31">
        <v>4599</v>
      </c>
      <c r="H58" s="31"/>
      <c r="I58" s="32">
        <v>668290.25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901</v>
      </c>
      <c r="G59" s="31">
        <v>2283</v>
      </c>
      <c r="H59" s="31"/>
      <c r="I59" s="32">
        <v>341550.962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2411</v>
      </c>
      <c r="G60" s="31">
        <v>3430</v>
      </c>
      <c r="H60" s="31"/>
      <c r="I60" s="32">
        <v>566271.35199999996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1443</v>
      </c>
      <c r="G61" s="31">
        <v>2335</v>
      </c>
      <c r="H61" s="31"/>
      <c r="I61" s="32">
        <v>318618.83199999999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13864</v>
      </c>
      <c r="G62" s="31">
        <v>27741</v>
      </c>
      <c r="H62" s="31"/>
      <c r="I62" s="32">
        <v>5257515.3260000004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4735</v>
      </c>
      <c r="G63" s="31">
        <v>7453</v>
      </c>
      <c r="H63" s="31"/>
      <c r="I63" s="32">
        <v>946722.20400000003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5" customHeight="1" x14ac:dyDescent="0.15">
      <c r="A64" s="25"/>
      <c r="B64" s="34" t="s">
        <v>17</v>
      </c>
      <c r="C64" s="27"/>
      <c r="D64" s="35"/>
      <c r="E64" s="31">
        <v>3543</v>
      </c>
      <c r="G64" s="31">
        <v>4412</v>
      </c>
      <c r="H64" s="31"/>
      <c r="I64" s="32">
        <v>591679.86600000004</v>
      </c>
      <c r="J64" s="5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2276</v>
      </c>
      <c r="G65" s="31">
        <v>3785</v>
      </c>
      <c r="H65" s="31"/>
      <c r="I65" s="32">
        <v>318693.19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1082</v>
      </c>
      <c r="G66" s="31">
        <v>2322</v>
      </c>
      <c r="H66" s="31"/>
      <c r="I66" s="32">
        <v>239019.25399999999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1290</v>
      </c>
      <c r="G67" s="31">
        <v>5662</v>
      </c>
      <c r="H67" s="31"/>
      <c r="I67" s="32">
        <v>661438.598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39"/>
      <c r="D71" s="48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13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52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49" customFormat="1" ht="16.899999999999999" customHeight="1" x14ac:dyDescent="0.15">
      <c r="A74" s="49" t="s">
        <v>53</v>
      </c>
      <c r="J74" s="50"/>
      <c r="K74" s="50"/>
      <c r="L74" s="50"/>
      <c r="M74" s="50"/>
      <c r="N74" s="50"/>
      <c r="O74" s="5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15">
      <c r="A75" s="49" t="s">
        <v>49</v>
      </c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6.899999999999999" customHeight="1" x14ac:dyDescent="0.15">
      <c r="A76" s="49"/>
      <c r="J76" s="39"/>
      <c r="K76" s="39"/>
      <c r="L76" s="39"/>
      <c r="M76" s="39"/>
      <c r="N76" s="39"/>
      <c r="O76" s="39"/>
      <c r="AB76" s="4"/>
      <c r="AC76" s="4"/>
      <c r="AD76" s="4"/>
      <c r="AE76" s="4"/>
      <c r="AF76" s="4"/>
      <c r="AG76" s="4"/>
    </row>
    <row r="77" spans="1:33" x14ac:dyDescent="0.15"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"/>
      <c r="AB77" s="4"/>
      <c r="AC77" s="4"/>
      <c r="AD77" s="4"/>
      <c r="AE77" s="4"/>
      <c r="AF77" s="4"/>
      <c r="AG77" s="4"/>
    </row>
    <row r="78" spans="1:33" x14ac:dyDescent="0.15">
      <c r="C78" s="39"/>
    </row>
    <row r="79" spans="1:33" x14ac:dyDescent="0.15">
      <c r="C79" s="39"/>
    </row>
    <row r="80" spans="1:33" x14ac:dyDescent="0.15">
      <c r="B80" s="36"/>
      <c r="D80" s="39"/>
      <c r="E80" s="39"/>
      <c r="F80" s="39"/>
      <c r="G80" s="39"/>
      <c r="H80" s="39"/>
      <c r="I80" s="39"/>
      <c r="J80" s="5"/>
      <c r="K80" s="5"/>
    </row>
    <row r="81" spans="2:11" x14ac:dyDescent="0.15">
      <c r="B81" s="36"/>
      <c r="D81" s="39"/>
      <c r="E81" s="39"/>
      <c r="F81" s="39"/>
      <c r="G81" s="39"/>
      <c r="H81" s="39"/>
      <c r="I81" s="39"/>
      <c r="J81" s="5"/>
      <c r="K81" s="5"/>
    </row>
  </sheetData>
  <mergeCells count="5">
    <mergeCell ref="D6:E9"/>
    <mergeCell ref="H6:I6"/>
    <mergeCell ref="H7:I8"/>
    <mergeCell ref="F6:G6"/>
    <mergeCell ref="F7:G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7" orientation="portrait" blackAndWhite="1" r:id="rId1"/>
  <headerFooter alignWithMargins="0"/>
  <ignoredErrors>
    <ignoredError sqref="F14 E20:G21 E26:F26 B33 E23:G23 F27:F29 E22:G22 H26:I26 H27:H29 F19 E19 G19 B30:B32 E27:E33 G26:G33 I27:I33 E24:G25" unlockedFormula="1"/>
    <ignoredError sqref="B17:B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>
    <pageSetUpPr fitToPage="1"/>
  </sheetPr>
  <dimension ref="A3:AG79"/>
  <sheetViews>
    <sheetView view="pageBreakPreview" zoomScale="78" zoomScaleNormal="100" zoomScaleSheetLayoutView="78" workbookViewId="0">
      <pane ySplit="9" topLeftCell="A10" activePane="bottomLeft" state="frozen"/>
      <selection pane="bottomLeft" activeCell="J19" sqref="J1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63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6" t="s">
        <v>3</v>
      </c>
      <c r="E6" s="86"/>
      <c r="F6" s="86" t="s">
        <v>4</v>
      </c>
      <c r="G6" s="86"/>
      <c r="H6" s="87" t="s">
        <v>41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6"/>
      <c r="E7" s="86"/>
      <c r="F7" s="86"/>
      <c r="G7" s="86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6"/>
      <c r="E8" s="86"/>
      <c r="F8" s="86"/>
      <c r="G8" s="86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6"/>
      <c r="E9" s="86"/>
      <c r="F9" s="86"/>
      <c r="G9" s="86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26</v>
      </c>
      <c r="C12" s="27"/>
      <c r="D12" s="28"/>
      <c r="E12" s="27">
        <v>1587</v>
      </c>
      <c r="F12" s="27"/>
      <c r="G12" s="31" t="s">
        <v>10</v>
      </c>
      <c r="H12" s="31"/>
      <c r="I12" s="32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26">
        <v>28</v>
      </c>
      <c r="C13" s="27"/>
      <c r="D13" s="28"/>
      <c r="E13" s="27">
        <v>2632</v>
      </c>
      <c r="F13" s="27"/>
      <c r="G13" s="31" t="s">
        <v>10</v>
      </c>
      <c r="H13" s="27"/>
      <c r="I13" s="29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26">
        <v>29</v>
      </c>
      <c r="C14" s="27"/>
      <c r="D14" s="28"/>
      <c r="E14" s="27">
        <v>3015</v>
      </c>
      <c r="F14" s="27"/>
      <c r="G14" s="31" t="s">
        <v>10</v>
      </c>
      <c r="H14" s="31"/>
      <c r="I14" s="32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26">
        <v>30</v>
      </c>
      <c r="C15" s="27"/>
      <c r="D15" s="28"/>
      <c r="E15" s="27">
        <v>2891</v>
      </c>
      <c r="F15" s="27"/>
      <c r="G15" s="31" t="s">
        <v>10</v>
      </c>
      <c r="H15" s="31"/>
      <c r="I15" s="32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3524</v>
      </c>
      <c r="F16" s="27"/>
      <c r="G16" s="31" t="s">
        <v>30</v>
      </c>
      <c r="H16" s="31"/>
      <c r="I16" s="32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48</v>
      </c>
      <c r="C17" s="27"/>
      <c r="D17" s="28"/>
      <c r="E17" s="27">
        <v>3530</v>
      </c>
      <c r="F17" s="27"/>
      <c r="G17" s="31" t="s">
        <v>30</v>
      </c>
      <c r="H17" s="31"/>
      <c r="I17" s="32">
        <v>8534621.943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55</v>
      </c>
      <c r="C18" s="27"/>
      <c r="D18" s="28"/>
      <c r="E18" s="27">
        <v>3661</v>
      </c>
      <c r="F18" s="27"/>
      <c r="G18" s="31" t="s">
        <v>30</v>
      </c>
      <c r="H18" s="31"/>
      <c r="I18" s="32">
        <v>9438473.2520000003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26.25" customHeight="1" x14ac:dyDescent="0.15">
      <c r="A19" s="25"/>
      <c r="B19" s="26" t="s">
        <v>60</v>
      </c>
      <c r="C19" s="27"/>
      <c r="D19" s="28"/>
      <c r="E19" s="27">
        <f>SUM(E56:E67)</f>
        <v>3363</v>
      </c>
      <c r="F19" s="27"/>
      <c r="G19" s="31" t="s">
        <v>10</v>
      </c>
      <c r="H19" s="31"/>
      <c r="I19" s="32">
        <v>9628770.4570000004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26</v>
      </c>
      <c r="C26" s="27"/>
      <c r="D26" s="28"/>
      <c r="E26" s="31">
        <f>E12/12</f>
        <v>132.25</v>
      </c>
      <c r="F26" s="27"/>
      <c r="G26" s="27">
        <v>397</v>
      </c>
      <c r="H26" s="31"/>
      <c r="I26" s="32">
        <f>I12/12</f>
        <v>50420.379500000003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26">
        <v>28</v>
      </c>
      <c r="C27" s="27"/>
      <c r="D27" s="28"/>
      <c r="E27" s="31">
        <f>E13/12</f>
        <v>219.33333333333334</v>
      </c>
      <c r="F27" s="27"/>
      <c r="G27" s="27">
        <v>1330.25</v>
      </c>
      <c r="H27" s="27"/>
      <c r="I27" s="32">
        <f>I13/12</f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26">
        <v>29</v>
      </c>
      <c r="C28" s="27"/>
      <c r="D28" s="28"/>
      <c r="E28" s="31">
        <f>E14/12</f>
        <v>251.25</v>
      </c>
      <c r="F28" s="27"/>
      <c r="G28" s="27">
        <v>2278.5</v>
      </c>
      <c r="H28" s="31"/>
      <c r="I28" s="32">
        <f>I14/12</f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6" customHeight="1" x14ac:dyDescent="0.15">
      <c r="A29" s="25"/>
      <c r="B29" s="26">
        <v>30</v>
      </c>
      <c r="C29" s="27"/>
      <c r="D29" s="28"/>
      <c r="E29" s="31">
        <f>E15/12</f>
        <v>240.91666666666666</v>
      </c>
      <c r="F29" s="27"/>
      <c r="G29" s="27">
        <v>2739.0833333333335</v>
      </c>
      <c r="H29" s="31"/>
      <c r="I29" s="32">
        <f>I15/12</f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">
        <v>43</v>
      </c>
      <c r="C30" s="27"/>
      <c r="D30" s="28"/>
      <c r="E30" s="31">
        <f>E16/12</f>
        <v>293.66666666666669</v>
      </c>
      <c r="F30" s="27"/>
      <c r="G30" s="27">
        <v>2948.1666666666665</v>
      </c>
      <c r="H30" s="31"/>
      <c r="I30" s="32">
        <f>I16/12</f>
        <v>598212.05333333334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">
        <v>48</v>
      </c>
      <c r="C31" s="27"/>
      <c r="D31" s="28"/>
      <c r="E31" s="31">
        <f>E17/12</f>
        <v>294.16666666666669</v>
      </c>
      <c r="F31" s="27"/>
      <c r="G31" s="27">
        <v>3092.75</v>
      </c>
      <c r="H31" s="31"/>
      <c r="I31" s="32">
        <f>I17/12</f>
        <v>711218.49525000004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">
        <v>55</v>
      </c>
      <c r="C32" s="27"/>
      <c r="D32" s="28"/>
      <c r="E32" s="31">
        <f>E18/12</f>
        <v>305.08333333333331</v>
      </c>
      <c r="F32" s="27"/>
      <c r="G32" s="27">
        <v>3390.6666666666665</v>
      </c>
      <c r="H32" s="31"/>
      <c r="I32" s="32">
        <f>I18/12</f>
        <v>786539.43766666669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26.25" customHeight="1" x14ac:dyDescent="0.15">
      <c r="A33" s="25"/>
      <c r="B33" s="26" t="s">
        <v>60</v>
      </c>
      <c r="C33" s="27"/>
      <c r="D33" s="28"/>
      <c r="E33" s="27">
        <f t="shared" ref="E33" si="0">E19/12</f>
        <v>280.25</v>
      </c>
      <c r="F33" s="27"/>
      <c r="G33" s="27">
        <f>AVERAGE(G56:G67)</f>
        <v>3426.75</v>
      </c>
      <c r="H33" s="31"/>
      <c r="I33" s="32">
        <f t="shared" ref="I33" si="1">I19/12</f>
        <v>802397.53808333341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58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107</v>
      </c>
      <c r="F40" s="43"/>
      <c r="G40" s="43">
        <v>5513</v>
      </c>
      <c r="H40" s="27"/>
      <c r="I40" s="44">
        <v>1252415.6359999999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35</v>
      </c>
      <c r="F41" s="27"/>
      <c r="G41" s="27">
        <v>958</v>
      </c>
      <c r="H41" s="27"/>
      <c r="I41" s="29">
        <v>207645.117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539</v>
      </c>
      <c r="F42" s="31"/>
      <c r="G42" s="31">
        <v>4502</v>
      </c>
      <c r="H42" s="31"/>
      <c r="I42" s="32">
        <v>1085198.4350000001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80</v>
      </c>
      <c r="F43" s="31"/>
      <c r="G43" s="31">
        <v>859</v>
      </c>
      <c r="H43" s="31"/>
      <c r="I43" s="32">
        <v>206860.81299999999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314</v>
      </c>
      <c r="F44" s="31"/>
      <c r="G44" s="31">
        <v>4757</v>
      </c>
      <c r="H44" s="31"/>
      <c r="I44" s="32">
        <v>1142552.8370000001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58</v>
      </c>
      <c r="F45" s="31"/>
      <c r="G45" s="31">
        <v>887</v>
      </c>
      <c r="H45" s="31"/>
      <c r="I45" s="32">
        <v>211211.90299999999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669</v>
      </c>
      <c r="F46" s="31"/>
      <c r="G46" s="31">
        <v>5493</v>
      </c>
      <c r="H46" s="31"/>
      <c r="I46" s="32">
        <v>1279245.888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135</v>
      </c>
      <c r="F47" s="31"/>
      <c r="G47" s="31">
        <v>956</v>
      </c>
      <c r="H47" s="31"/>
      <c r="I47" s="32">
        <v>216736.70300000001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1043</v>
      </c>
      <c r="F48" s="31"/>
      <c r="G48" s="31">
        <v>6614</v>
      </c>
      <c r="H48" s="31"/>
      <c r="I48" s="32">
        <v>1520800.787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275</v>
      </c>
      <c r="F49" s="31"/>
      <c r="G49" s="31">
        <v>978</v>
      </c>
      <c r="H49" s="31"/>
      <c r="I49" s="32">
        <v>205883.12299999999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285</v>
      </c>
      <c r="F50" s="31"/>
      <c r="G50" s="31">
        <v>6400</v>
      </c>
      <c r="H50" s="31"/>
      <c r="I50" s="32">
        <v>1602931.9310000001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121</v>
      </c>
      <c r="F51" s="31"/>
      <c r="G51" s="31">
        <v>2771</v>
      </c>
      <c r="H51" s="31"/>
      <c r="I51" s="32">
        <v>520486.47499999998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15">
      <c r="A52" s="25"/>
      <c r="B52" s="33"/>
      <c r="C52" s="27"/>
      <c r="D52" s="28"/>
      <c r="E52" s="27"/>
      <c r="F52" s="27"/>
      <c r="G52" s="27"/>
      <c r="H52" s="31"/>
      <c r="I52" s="3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15">
      <c r="A53" s="25"/>
      <c r="B53" s="33"/>
      <c r="C53" s="27"/>
      <c r="D53" s="28"/>
      <c r="E53" s="27"/>
      <c r="F53" s="27"/>
      <c r="G53" s="27"/>
      <c r="H53" s="31"/>
      <c r="I53" s="3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65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38</v>
      </c>
      <c r="C56" s="42"/>
      <c r="D56" s="41"/>
      <c r="E56" s="27">
        <v>64</v>
      </c>
      <c r="F56" s="43"/>
      <c r="G56" s="43">
        <v>5609</v>
      </c>
      <c r="H56" s="27"/>
      <c r="I56" s="44">
        <v>1277183.0530000001</v>
      </c>
    </row>
    <row r="57" spans="1:27" s="30" customFormat="1" x14ac:dyDescent="0.15">
      <c r="A57" s="25"/>
      <c r="B57" s="34" t="s">
        <v>24</v>
      </c>
      <c r="C57" s="27"/>
      <c r="D57" s="28"/>
      <c r="E57" s="27">
        <v>30</v>
      </c>
      <c r="F57" s="27"/>
      <c r="G57" s="27">
        <v>1009</v>
      </c>
      <c r="H57" s="27"/>
      <c r="I57" s="29">
        <v>218636.16200000001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490</v>
      </c>
      <c r="F58" s="31"/>
      <c r="G58" s="31">
        <v>4458</v>
      </c>
      <c r="H58" s="31"/>
      <c r="I58" s="32">
        <v>1079397.0519999999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63</v>
      </c>
      <c r="F59" s="31"/>
      <c r="G59" s="31">
        <v>744</v>
      </c>
      <c r="H59" s="31"/>
      <c r="I59" s="32">
        <v>178190.28099999999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394</v>
      </c>
      <c r="F60" s="31"/>
      <c r="G60" s="31">
        <v>4706</v>
      </c>
      <c r="H60" s="31"/>
      <c r="I60" s="32">
        <v>1121934.31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81</v>
      </c>
      <c r="F61" s="31"/>
      <c r="G61" s="31">
        <v>931</v>
      </c>
      <c r="H61" s="31"/>
      <c r="I61" s="32">
        <v>217955.83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1222</v>
      </c>
      <c r="F62" s="31"/>
      <c r="G62" s="31">
        <v>6037</v>
      </c>
      <c r="H62" s="31"/>
      <c r="I62" s="32">
        <v>1359605.952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375</v>
      </c>
      <c r="F63" s="31"/>
      <c r="G63" s="31">
        <v>1181</v>
      </c>
      <c r="H63" s="31"/>
      <c r="I63" s="32">
        <v>239832.73300000001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2.75" customHeight="1" x14ac:dyDescent="0.15">
      <c r="A64" s="25"/>
      <c r="B64" s="34" t="s">
        <v>17</v>
      </c>
      <c r="C64" s="27"/>
      <c r="D64" s="35"/>
      <c r="E64" s="31">
        <v>418</v>
      </c>
      <c r="F64" s="31"/>
      <c r="G64" s="31">
        <v>6540</v>
      </c>
      <c r="H64" s="31"/>
      <c r="I64" s="32">
        <v>1608543.598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120</v>
      </c>
      <c r="F65" s="31"/>
      <c r="G65" s="31">
        <v>1092</v>
      </c>
      <c r="H65" s="31"/>
      <c r="I65" s="32">
        <v>264326.28999999998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67</v>
      </c>
      <c r="F66" s="31"/>
      <c r="G66" s="31">
        <v>6153</v>
      </c>
      <c r="H66" s="31"/>
      <c r="I66" s="32">
        <v>1566779.798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39</v>
      </c>
      <c r="F67" s="31"/>
      <c r="G67" s="31">
        <v>2661</v>
      </c>
      <c r="H67" s="31"/>
      <c r="I67" s="32">
        <v>505356.53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4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11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12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1"/>
      <c r="C74" s="52"/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x14ac:dyDescent="0.15">
      <c r="B75" s="53"/>
      <c r="C75" s="53"/>
      <c r="D75" s="53"/>
      <c r="E75" s="53"/>
      <c r="F75" s="53"/>
      <c r="G75" s="53"/>
      <c r="H75" s="53"/>
      <c r="I75" s="53"/>
      <c r="J75" s="54"/>
      <c r="K75" s="54"/>
      <c r="L75" s="54"/>
      <c r="M75" s="54"/>
      <c r="N75" s="54"/>
      <c r="O75" s="5"/>
      <c r="AB75" s="4"/>
      <c r="AC75" s="4"/>
      <c r="AD75" s="4"/>
      <c r="AE75" s="4"/>
      <c r="AF75" s="4"/>
      <c r="AG75" s="4"/>
    </row>
    <row r="76" spans="1:33" x14ac:dyDescent="0.15">
      <c r="C76" s="39"/>
    </row>
    <row r="77" spans="1:33" x14ac:dyDescent="0.15">
      <c r="C77" s="39"/>
    </row>
    <row r="78" spans="1:33" x14ac:dyDescent="0.15">
      <c r="B78" s="36"/>
      <c r="D78" s="39"/>
      <c r="E78" s="39"/>
      <c r="F78" s="39"/>
      <c r="G78" s="39"/>
      <c r="H78" s="39"/>
      <c r="I78" s="39"/>
      <c r="J78" s="5"/>
      <c r="K78" s="5"/>
    </row>
    <row r="79" spans="1:33" x14ac:dyDescent="0.15">
      <c r="B79" s="36"/>
      <c r="D79" s="39"/>
      <c r="E79" s="39"/>
      <c r="F79" s="39"/>
      <c r="G79" s="39"/>
      <c r="H79" s="39"/>
      <c r="I79" s="39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F14:H14 E20:I21 F15:H15 E26:F26 F29 F27:F28 I26 E19:F19 G33 H19 H26 H29 H27:H28 E22:I22 I27:I33 E27:E33 E23:I25" unlockedFormula="1"/>
    <ignoredError sqref="B17:B19 B31:B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G76"/>
  <sheetViews>
    <sheetView view="pageBreakPreview" zoomScale="78" zoomScaleNormal="100" zoomScaleSheetLayoutView="78" workbookViewId="0">
      <selection activeCell="K32" sqref="K31:K32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44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66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4"/>
      <c r="F6" s="75"/>
      <c r="G6" s="67" t="s">
        <v>41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70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91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3"/>
      <c r="F9" s="85"/>
      <c r="G9" s="30"/>
      <c r="H9" s="83"/>
      <c r="I9" s="9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71" t="s">
        <v>42</v>
      </c>
      <c r="C12" s="27"/>
      <c r="D12" s="28">
        <f>SUM(E12:F12)</f>
        <v>126</v>
      </c>
      <c r="E12" s="27">
        <v>99</v>
      </c>
      <c r="F12" s="27">
        <v>27</v>
      </c>
      <c r="G12" s="31">
        <f>SUM(H12:I12)</f>
        <v>12313.883</v>
      </c>
      <c r="H12" s="31">
        <v>11089.025</v>
      </c>
      <c r="I12" s="32"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71" t="s">
        <v>48</v>
      </c>
      <c r="C13" s="27"/>
      <c r="D13" s="28">
        <f>SUM(E13:F13)</f>
        <v>1647</v>
      </c>
      <c r="E13" s="27">
        <v>876</v>
      </c>
      <c r="F13" s="27">
        <v>771</v>
      </c>
      <c r="G13" s="31">
        <f>SUM(H13:I13)</f>
        <v>111091.29700000001</v>
      </c>
      <c r="H13" s="31">
        <v>76587.861000000004</v>
      </c>
      <c r="I13" s="32">
        <v>34503.436000000002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93" t="s">
        <v>55</v>
      </c>
      <c r="C14" s="27"/>
      <c r="D14" s="28">
        <f>SUM(E14:F14)</f>
        <v>2407</v>
      </c>
      <c r="E14" s="27">
        <v>1261</v>
      </c>
      <c r="F14" s="27">
        <v>1146</v>
      </c>
      <c r="G14" s="31">
        <f>SUM(H14:I14)</f>
        <v>164358.46600000001</v>
      </c>
      <c r="H14" s="31">
        <v>107890.368</v>
      </c>
      <c r="I14" s="32">
        <v>56468.097999999998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26.25" customHeight="1" x14ac:dyDescent="0.15">
      <c r="A15" s="25"/>
      <c r="B15" s="26" t="s">
        <v>60</v>
      </c>
      <c r="C15" s="27"/>
      <c r="D15" s="28">
        <f>SUM(E15:F15)</f>
        <v>3056</v>
      </c>
      <c r="E15" s="27">
        <f>SUM(E56:E67)</f>
        <v>1442</v>
      </c>
      <c r="F15" s="27">
        <f>SUM(F56:F67)</f>
        <v>1614</v>
      </c>
      <c r="G15" s="31">
        <f>SUM(H15:I15)</f>
        <v>186386.72399999999</v>
      </c>
      <c r="H15" s="27">
        <f>SUM(H56:H67)</f>
        <v>114552.40299999998</v>
      </c>
      <c r="I15" s="29">
        <f>SUM(I56:I67)</f>
        <v>71834.321000000011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33"/>
      <c r="C16" s="27"/>
      <c r="D16" s="28"/>
      <c r="E16" s="27"/>
      <c r="F16" s="27"/>
      <c r="G16" s="31"/>
      <c r="H16" s="31"/>
      <c r="I16" s="3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33"/>
      <c r="C17" s="27"/>
      <c r="D17" s="28"/>
      <c r="E17" s="27"/>
      <c r="F17" s="27"/>
      <c r="G17" s="31"/>
      <c r="H17" s="31"/>
      <c r="I17" s="3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 t="s">
        <v>59</v>
      </c>
      <c r="C26" s="27"/>
      <c r="D26" s="35" t="s">
        <v>46</v>
      </c>
      <c r="E26" s="31" t="s">
        <v>46</v>
      </c>
      <c r="F26" s="31" t="s">
        <v>46</v>
      </c>
      <c r="G26" s="31" t="s">
        <v>46</v>
      </c>
      <c r="H26" s="31" t="s">
        <v>46</v>
      </c>
      <c r="I26" s="32" t="s">
        <v>46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66" t="s">
        <v>48</v>
      </c>
      <c r="C27" s="27"/>
      <c r="D27" s="28">
        <f>SUM(E27:F27)</f>
        <v>137.25</v>
      </c>
      <c r="E27" s="27">
        <f>E13/12</f>
        <v>73</v>
      </c>
      <c r="F27" s="27">
        <f>F13/12</f>
        <v>64.25</v>
      </c>
      <c r="G27" s="31">
        <f>SUM(H27:I27)</f>
        <v>9257.6080833333326</v>
      </c>
      <c r="H27" s="27">
        <f>H13/12</f>
        <v>6382.3217500000001</v>
      </c>
      <c r="I27" s="29">
        <f>I13/12</f>
        <v>2875.2863333333335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94" t="s">
        <v>55</v>
      </c>
      <c r="C28" s="27"/>
      <c r="D28" s="28">
        <f>SUM(E28:F28)</f>
        <v>200.58333333333331</v>
      </c>
      <c r="E28" s="27">
        <f>E14/12</f>
        <v>105.08333333333333</v>
      </c>
      <c r="F28" s="27">
        <f>F14/12</f>
        <v>95.5</v>
      </c>
      <c r="G28" s="31">
        <f>SUM(H28:I28)</f>
        <v>13696.538833333332</v>
      </c>
      <c r="H28" s="27">
        <f>H14/12</f>
        <v>8990.8639999999996</v>
      </c>
      <c r="I28" s="29">
        <f>I14/12</f>
        <v>4705.6748333333335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24" customHeight="1" x14ac:dyDescent="0.15">
      <c r="A29" s="25"/>
      <c r="B29" s="26" t="s">
        <v>60</v>
      </c>
      <c r="C29" s="27"/>
      <c r="D29" s="28">
        <f>SUM(E29:F29)</f>
        <v>254.66666666666669</v>
      </c>
      <c r="E29" s="27">
        <f>E15/12</f>
        <v>120.16666666666667</v>
      </c>
      <c r="F29" s="27">
        <f>F15/12</f>
        <v>134.5</v>
      </c>
      <c r="G29" s="31">
        <f>SUM(H29:I29)</f>
        <v>15532.226999999999</v>
      </c>
      <c r="H29" s="27">
        <f>H15/12</f>
        <v>9546.033583333332</v>
      </c>
      <c r="I29" s="29">
        <f>I15/12</f>
        <v>5986.1934166666679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33"/>
      <c r="C30" s="27"/>
      <c r="D30" s="28"/>
      <c r="E30" s="27"/>
      <c r="F30" s="27"/>
      <c r="G30" s="27"/>
      <c r="H30" s="31"/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33"/>
      <c r="C31" s="27"/>
      <c r="D31" s="28"/>
      <c r="E31" s="27"/>
      <c r="F31" s="27"/>
      <c r="G31" s="27"/>
      <c r="H31" s="31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56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>
        <v>264</v>
      </c>
      <c r="E40" s="31">
        <v>118</v>
      </c>
      <c r="F40" s="31">
        <v>146</v>
      </c>
      <c r="G40" s="31">
        <v>15831.529</v>
      </c>
      <c r="H40" s="31">
        <v>9491.7780000000002</v>
      </c>
      <c r="I40" s="32">
        <v>6339.7510000000002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>
        <v>158</v>
      </c>
      <c r="E41" s="31">
        <v>106</v>
      </c>
      <c r="F41" s="31">
        <v>52</v>
      </c>
      <c r="G41" s="31">
        <v>11448.784</v>
      </c>
      <c r="H41" s="31">
        <v>8811.82</v>
      </c>
      <c r="I41" s="32">
        <v>2636.9639999999999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>
        <v>192</v>
      </c>
      <c r="E42" s="31">
        <v>113</v>
      </c>
      <c r="F42" s="31">
        <v>79</v>
      </c>
      <c r="G42" s="31">
        <v>13196.972</v>
      </c>
      <c r="H42" s="31">
        <v>9121.8639999999996</v>
      </c>
      <c r="I42" s="32">
        <v>4075.1080000000002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>
        <v>207</v>
      </c>
      <c r="E43" s="31">
        <v>118</v>
      </c>
      <c r="F43" s="31">
        <v>89</v>
      </c>
      <c r="G43" s="31">
        <v>17147.978999999999</v>
      </c>
      <c r="H43" s="31">
        <v>10753.249</v>
      </c>
      <c r="I43" s="32">
        <v>6394.73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>
        <v>302</v>
      </c>
      <c r="E44" s="31">
        <v>146</v>
      </c>
      <c r="F44" s="31">
        <v>156</v>
      </c>
      <c r="G44" s="31">
        <v>19527.886999999999</v>
      </c>
      <c r="H44" s="31">
        <v>12037.593000000001</v>
      </c>
      <c r="I44" s="32">
        <v>7490.2939999999999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>
        <v>204</v>
      </c>
      <c r="E45" s="31">
        <v>109</v>
      </c>
      <c r="F45" s="31">
        <v>95</v>
      </c>
      <c r="G45" s="31">
        <v>14433.21</v>
      </c>
      <c r="H45" s="31">
        <v>9638.8359999999993</v>
      </c>
      <c r="I45" s="32">
        <v>4794.3739999999998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v>164</v>
      </c>
      <c r="E46" s="31">
        <v>98</v>
      </c>
      <c r="F46" s="31">
        <v>66</v>
      </c>
      <c r="G46" s="31">
        <v>13540.477999999999</v>
      </c>
      <c r="H46" s="31">
        <v>9330.4850000000006</v>
      </c>
      <c r="I46" s="32">
        <v>4209.9930000000004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v>198</v>
      </c>
      <c r="E47" s="31">
        <v>117</v>
      </c>
      <c r="F47" s="31">
        <v>81</v>
      </c>
      <c r="G47" s="31">
        <v>14788.464</v>
      </c>
      <c r="H47" s="31">
        <v>10503.876</v>
      </c>
      <c r="I47" s="32">
        <v>4284.5879999999997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v>221</v>
      </c>
      <c r="E48" s="31">
        <v>99</v>
      </c>
      <c r="F48" s="31">
        <v>122</v>
      </c>
      <c r="G48" s="31">
        <v>14078.905000000001</v>
      </c>
      <c r="H48" s="31">
        <v>8711.0519999999997</v>
      </c>
      <c r="I48" s="32">
        <v>5367.8530000000001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v>143</v>
      </c>
      <c r="E49" s="31">
        <v>74</v>
      </c>
      <c r="F49" s="31">
        <v>69</v>
      </c>
      <c r="G49" s="31">
        <v>9508.241</v>
      </c>
      <c r="H49" s="31">
        <v>6254.558</v>
      </c>
      <c r="I49" s="32">
        <v>3253.683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v>118</v>
      </c>
      <c r="E50" s="31">
        <v>57</v>
      </c>
      <c r="F50" s="31">
        <v>61</v>
      </c>
      <c r="G50" s="31">
        <v>7410.7969999999996</v>
      </c>
      <c r="H50" s="31">
        <v>4681.8729999999996</v>
      </c>
      <c r="I50" s="32">
        <v>2728.924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v>236</v>
      </c>
      <c r="E51" s="27">
        <v>106</v>
      </c>
      <c r="F51" s="27">
        <v>130</v>
      </c>
      <c r="G51" s="31">
        <v>13445.22</v>
      </c>
      <c r="H51" s="27">
        <v>8553.384</v>
      </c>
      <c r="I51" s="29">
        <v>4891.8360000000002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61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v>353</v>
      </c>
      <c r="E56" s="31">
        <v>162</v>
      </c>
      <c r="F56" s="31">
        <v>191</v>
      </c>
      <c r="G56" s="31">
        <v>21551.453000000001</v>
      </c>
      <c r="H56" s="31">
        <v>13390.681</v>
      </c>
      <c r="I56" s="32">
        <v>8160.7719999999999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v>185</v>
      </c>
      <c r="E57" s="31">
        <v>106</v>
      </c>
      <c r="F57" s="31">
        <v>79</v>
      </c>
      <c r="G57" s="31">
        <v>12938.156000000001</v>
      </c>
      <c r="H57" s="31">
        <v>9240.7510000000002</v>
      </c>
      <c r="I57" s="32">
        <v>3697.4050000000002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v>226</v>
      </c>
      <c r="E58" s="31">
        <v>125</v>
      </c>
      <c r="F58" s="31">
        <v>101</v>
      </c>
      <c r="G58" s="31">
        <v>15673.032999999999</v>
      </c>
      <c r="H58" s="31">
        <v>10964.398999999999</v>
      </c>
      <c r="I58" s="32">
        <v>4708.634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v>197</v>
      </c>
      <c r="E59" s="31">
        <v>98</v>
      </c>
      <c r="F59" s="31">
        <v>99</v>
      </c>
      <c r="G59" s="31">
        <v>16176.781999999999</v>
      </c>
      <c r="H59" s="31">
        <v>8853.7819999999992</v>
      </c>
      <c r="I59" s="32">
        <v>7323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v>302</v>
      </c>
      <c r="E60" s="31">
        <v>119</v>
      </c>
      <c r="F60" s="31">
        <v>183</v>
      </c>
      <c r="G60" s="31">
        <v>18285.713</v>
      </c>
      <c r="H60" s="31">
        <v>9158.5769999999993</v>
      </c>
      <c r="I60" s="32">
        <v>9127.1360000000004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v>283</v>
      </c>
      <c r="E61" s="31">
        <v>129</v>
      </c>
      <c r="F61" s="31">
        <v>154</v>
      </c>
      <c r="G61" s="31">
        <v>16844.93</v>
      </c>
      <c r="H61" s="31">
        <v>9821.4359999999997</v>
      </c>
      <c r="I61" s="32">
        <v>7023.4939999999997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v>280</v>
      </c>
      <c r="E62" s="31">
        <v>149</v>
      </c>
      <c r="F62" s="31">
        <v>131</v>
      </c>
      <c r="G62" s="31">
        <v>18076.809000000001</v>
      </c>
      <c r="H62" s="31">
        <v>12716.936</v>
      </c>
      <c r="I62" s="32">
        <v>5359.8729999999996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v>225</v>
      </c>
      <c r="E63" s="31">
        <v>113</v>
      </c>
      <c r="F63" s="31">
        <v>112</v>
      </c>
      <c r="G63" s="31">
        <v>14556.29</v>
      </c>
      <c r="H63" s="31">
        <v>8978.2000000000007</v>
      </c>
      <c r="I63" s="32">
        <v>5578.09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v>278</v>
      </c>
      <c r="E64" s="31">
        <v>120</v>
      </c>
      <c r="F64" s="31">
        <v>158</v>
      </c>
      <c r="G64" s="31">
        <v>16229.736999999999</v>
      </c>
      <c r="H64" s="31">
        <v>10001.967000000001</v>
      </c>
      <c r="I64" s="32">
        <v>6227.77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v>172</v>
      </c>
      <c r="E65" s="31">
        <v>84</v>
      </c>
      <c r="F65" s="31">
        <v>88</v>
      </c>
      <c r="G65" s="31">
        <v>9452.5110000000004</v>
      </c>
      <c r="H65" s="31">
        <v>6119.692</v>
      </c>
      <c r="I65" s="32">
        <v>3332.819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v>166</v>
      </c>
      <c r="E66" s="31">
        <v>72</v>
      </c>
      <c r="F66" s="31">
        <v>94</v>
      </c>
      <c r="G66" s="31">
        <v>9615.3019999999997</v>
      </c>
      <c r="H66" s="31">
        <v>6011.65</v>
      </c>
      <c r="I66" s="32">
        <v>3603.652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v>389</v>
      </c>
      <c r="E67" s="27">
        <v>165</v>
      </c>
      <c r="F67" s="27">
        <v>224</v>
      </c>
      <c r="G67" s="31">
        <v>16986.008000000002</v>
      </c>
      <c r="H67" s="27">
        <v>9294.3320000000003</v>
      </c>
      <c r="I67" s="29">
        <v>7691.6760000000004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45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49" t="s">
        <v>12</v>
      </c>
      <c r="C71" s="52"/>
      <c r="J71" s="39"/>
      <c r="K71" s="39"/>
      <c r="L71" s="39"/>
      <c r="M71" s="39"/>
      <c r="N71" s="39"/>
      <c r="O71" s="39"/>
      <c r="AB71" s="4"/>
      <c r="AC71" s="4"/>
      <c r="AD71" s="4"/>
      <c r="AE71" s="4"/>
      <c r="AF71" s="4"/>
      <c r="AG71" s="4"/>
    </row>
    <row r="72" spans="1:33" ht="16.5" customHeight="1" x14ac:dyDescent="0.15">
      <c r="A72" s="49" t="s">
        <v>47</v>
      </c>
      <c r="B72" s="53"/>
      <c r="C72" s="53"/>
      <c r="D72" s="53"/>
      <c r="E72" s="53"/>
      <c r="F72" s="53"/>
      <c r="G72" s="53"/>
      <c r="H72" s="53"/>
      <c r="I72" s="53"/>
      <c r="J72" s="54"/>
      <c r="K72" s="54"/>
      <c r="L72" s="54"/>
      <c r="M72" s="54"/>
      <c r="N72" s="54"/>
      <c r="O72" s="5"/>
      <c r="AB72" s="4"/>
      <c r="AC72" s="4"/>
      <c r="AD72" s="4"/>
      <c r="AE72" s="4"/>
      <c r="AF72" s="4"/>
      <c r="AG72" s="4"/>
    </row>
    <row r="73" spans="1:33" x14ac:dyDescent="0.15">
      <c r="C73" s="39"/>
    </row>
    <row r="74" spans="1:33" x14ac:dyDescent="0.15">
      <c r="C74" s="39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  <row r="76" spans="1:33" x14ac:dyDescent="0.15">
      <c r="B76" s="36"/>
      <c r="D76" s="39"/>
      <c r="E76" s="39"/>
      <c r="F76" s="39"/>
      <c r="G76" s="39"/>
      <c r="H76" s="39"/>
      <c r="I76" s="39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B13:B15 B27:B29" numberStoredAsText="1"/>
    <ignoredError sqref="D12:D15 E15:F15 H15:I15 G12:G14 D30:I30 D27:F29 H27:I29" unlockedFormula="1"/>
    <ignoredError sqref="G15 G27:G29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A06500-5C04-472C-9621-5CD39D14F97F}"/>
</file>

<file path=customXml/itemProps2.xml><?xml version="1.0" encoding="utf-8"?>
<ds:datastoreItem xmlns:ds="http://schemas.openxmlformats.org/officeDocument/2006/customXml" ds:itemID="{FC785BCB-D76F-4536-90A1-6D3617714BA8}"/>
</file>

<file path=customXml/itemProps3.xml><?xml version="1.0" encoding="utf-8"?>
<ds:datastoreItem xmlns:ds="http://schemas.openxmlformats.org/officeDocument/2006/customXml" ds:itemID="{C2F48807-4735-4BCE-88FF-666D5F1C3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2022-10-24T09:55:40Z</dcterms:created>
  <dcterms:modified xsi:type="dcterms:W3CDTF">2023-09-20T02:18:13Z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