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460C8AF0-4BA5-4380-A5B8-F0A1F4154F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K22" i="2"/>
  <c r="H22" i="2"/>
  <c r="N35" i="3"/>
  <c r="H35" i="3"/>
  <c r="Q35" i="4"/>
  <c r="N30" i="1" l="1"/>
  <c r="K30" i="1"/>
  <c r="H30" i="1"/>
  <c r="E30" i="1"/>
  <c r="N29" i="1"/>
  <c r="K29" i="1"/>
  <c r="H29" i="1"/>
  <c r="E29" i="1"/>
  <c r="N28" i="3"/>
  <c r="N27" i="3"/>
  <c r="K28" i="3"/>
  <c r="B35" i="4"/>
  <c r="B34" i="4"/>
  <c r="B33" i="4"/>
  <c r="B32" i="4"/>
  <c r="B31" i="4"/>
  <c r="B30" i="4"/>
  <c r="B29" i="4"/>
  <c r="B28" i="4"/>
  <c r="B27" i="4"/>
  <c r="B26" i="4"/>
  <c r="Q34" i="1"/>
  <c r="E22" i="1"/>
  <c r="K22" i="1"/>
  <c r="H22" i="1"/>
  <c r="N22" i="1"/>
  <c r="E31" i="1" l="1"/>
  <c r="H31" i="1"/>
  <c r="N31" i="1"/>
  <c r="K31" i="1"/>
  <c r="N29" i="3" l="1"/>
  <c r="K29" i="3"/>
  <c r="N32" i="1" l="1"/>
  <c r="K32" i="1"/>
  <c r="H32" i="1"/>
  <c r="E32" i="1"/>
  <c r="N30" i="3"/>
  <c r="K30" i="3"/>
  <c r="N31" i="3" l="1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3" i="1"/>
  <c r="N34" i="3"/>
  <c r="N33" i="3"/>
  <c r="N32" i="3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K21" i="3" l="1"/>
  <c r="K35" i="3" s="1"/>
  <c r="E21" i="4" l="1"/>
  <c r="E35" i="4" s="1"/>
  <c r="H35" i="4"/>
  <c r="K35" i="4"/>
  <c r="E21" i="3"/>
  <c r="E35" i="3" s="1"/>
  <c r="E22" i="2"/>
  <c r="E36" i="2" s="1"/>
  <c r="K36" i="2"/>
  <c r="N36" i="2"/>
  <c r="H36" i="2" l="1"/>
  <c r="N35" i="1"/>
  <c r="K35" i="1"/>
  <c r="H35" i="1"/>
  <c r="E35" i="1"/>
  <c r="Q22" i="1" l="1"/>
  <c r="Q35" i="1" s="1"/>
</calcChain>
</file>

<file path=xl/sharedStrings.xml><?xml version="1.0" encoding="utf-8"?>
<sst xmlns="http://schemas.openxmlformats.org/spreadsheetml/2006/main" count="262" uniqueCount="65">
  <si>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</si>
  <si>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</si>
  <si>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</si>
  <si>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</si>
  <si>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</si>
  <si>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</si>
  <si>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</si>
  <si>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</si>
  <si>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</si>
  <si>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</si>
  <si>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</si>
  <si>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</si>
  <si>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</si>
  <si>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</si>
  <si>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</si>
  <si>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</si>
  <si>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</si>
  <si>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</si>
  <si>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</si>
  <si>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</si>
  <si>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</si>
  <si>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</si>
  <si>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</si>
  <si>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</si>
  <si>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</si>
  <si>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</si>
  <si>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</si>
  <si>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</si>
  <si>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</si>
  <si>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</si>
  <si>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</si>
  <si>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</si>
  <si>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</si>
  <si>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</si>
  <si>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</si>
  <si>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</si>
  <si>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</si>
  <si>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</si>
  <si>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</si>
  <si>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</si>
  <si>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</si>
  <si>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</si>
  <si>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</si>
  <si>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</si>
  <si>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</si>
  <si>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</si>
  <si>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</si>
  <si>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</si>
  <si>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</si>
  <si>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</si>
  <si>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</si>
  <si>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</si>
  <si>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</si>
  <si>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</si>
  <si>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</si>
  <si>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</si>
  <si>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　       統計が年度途中からであるため、平成26年度平均は算出していない。</t>
    <rPh sb="9" eb="11">
      <t>トウケイ</t>
    </rPh>
    <rPh sb="12" eb="14">
      <t>ネンド</t>
    </rPh>
    <rPh sb="14" eb="16">
      <t>トチュウ</t>
    </rPh>
    <rPh sb="24" eb="26">
      <t>ヘイセイ</t>
    </rPh>
    <rPh sb="28" eb="30">
      <t>ネンド</t>
    </rPh>
    <rPh sb="30" eb="32">
      <t>ヘイキン</t>
    </rPh>
    <rPh sb="33" eb="35">
      <t>サンシュツ</t>
    </rPh>
    <phoneticPr fontId="5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</si>
  <si>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</si>
  <si>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</si>
  <si>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</si>
  <si>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４</t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</si>
  <si>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</si>
  <si>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phoneticPr fontId="4"/>
  </si>
  <si>
    <t>　　　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</si>
  <si>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　　　2)　年度計は決算値であり、各月分は業務統計値であるため、各月の累計は年度計に必ずしも一致しない。</t>
    <rPh sb="9" eb="10">
      <t>チ</t>
    </rPh>
    <rPh sb="18" eb="20">
      <t>ギョウム</t>
    </rPh>
    <rPh sb="20" eb="23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</si>
</sst>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　　&quot;;[Red]\-#,##0&quot;　　&quot;"/>
    <numFmt numFmtId="177" formatCode="&quot;平&quot;&quot;成&quot;General&quot;年&quot;&quot;度&quot;"/>
    <numFmt numFmtId="178" formatCode="#,##0.0;[Red]\-#,##0.0"/>
    <numFmt numFmtId="179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178" fontId="8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distributed"/>
      <protection locked="0"/>
    </xf>
    <xf numFmtId="179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標準" xfId="0" builtinId="0"/>
    <cellStyle name="標準 10" xfId="6" xr:uid="{00000000-0005-0000-0000-000006000000}"/>
    <cellStyle name="標準 2" xfId="7" xr:uid="{00000000-0005-0000-0000-000007000000}"/>
    <cellStyle name="標準 2 2" xfId="2" xr:uid="{00000000-0005-0000-0000-000008000000}"/>
    <cellStyle name="標準 3" xfId="8" xr:uid="{00000000-0005-0000-0000-000009000000}"/>
    <cellStyle name="標準 3 2" xfId="9" xr:uid="{00000000-0005-0000-0000-00000A000000}"/>
    <cellStyle name="標準 3 3" xfId="10" xr:uid="{00000000-0005-0000-0000-00000B000000}"/>
    <cellStyle name="標準 4" xfId="11" xr:uid="{00000000-0005-0000-0000-00000C000000}"/>
    <cellStyle name="標準 4 2" xfId="12" xr:uid="{00000000-0005-0000-0000-00000D000000}"/>
    <cellStyle name="標準 5" xfId="13" xr:uid="{00000000-0005-0000-0000-00000E000000}"/>
    <cellStyle name="標準 5 2" xfId="14" xr:uid="{00000000-0005-0000-0000-00000F000000}"/>
    <cellStyle name="標準 6" xfId="15" xr:uid="{00000000-0005-0000-0000-000010000000}"/>
    <cellStyle name="標準 6 2" xfId="16" xr:uid="{00000000-0005-0000-0000-000011000000}"/>
    <cellStyle name="標準 7" xfId="17" xr:uid="{00000000-0005-0000-0000-000012000000}"/>
    <cellStyle name="標準 8" xfId="18" xr:uid="{00000000-0005-0000-0000-000013000000}"/>
    <cellStyle name="標準 9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J361"/>
  <sheetViews>
    <sheetView tabSelected="1" view="pageBreakPreview" zoomScale="80" zoomScaleNormal="75" zoomScaleSheetLayoutView="80" workbookViewId="0">
      <pane ySplit="10" topLeftCell="A11" activePane="bottomLeft" state="frozen"/>
      <selection activeCell="Q16" sqref="Q16"/>
      <selection pane="bottomLeft" activeCell="B1" sqref="B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36</v>
      </c>
      <c r="B4" s="7"/>
      <c r="C4" s="6"/>
      <c r="D4" s="6"/>
      <c r="E4" s="6" t="s">
        <v>36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62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6" t="s">
        <v>35</v>
      </c>
      <c r="H6" s="116"/>
      <c r="I6" s="116"/>
      <c r="J6" s="109"/>
      <c r="K6" s="31"/>
      <c r="L6" s="19"/>
      <c r="M6" s="118" t="s">
        <v>34</v>
      </c>
      <c r="N6" s="118"/>
      <c r="O6" s="118"/>
      <c r="P6" s="118"/>
      <c r="Q6" s="118"/>
      <c r="R6" s="118"/>
    </row>
    <row r="7" spans="1:36" s="11" customFormat="1" ht="15" customHeight="1" x14ac:dyDescent="0.15">
      <c r="A7" s="22"/>
      <c r="D7" s="22"/>
      <c r="E7" s="108"/>
      <c r="F7" s="58"/>
      <c r="G7" s="117"/>
      <c r="H7" s="117"/>
      <c r="I7" s="117"/>
      <c r="J7" s="58"/>
      <c r="K7" s="108"/>
      <c r="L7" s="107"/>
      <c r="M7" s="118"/>
      <c r="N7" s="118"/>
      <c r="O7" s="118"/>
      <c r="P7" s="118"/>
      <c r="Q7" s="118"/>
      <c r="R7" s="118"/>
    </row>
    <row r="8" spans="1:36" s="11" customFormat="1" ht="22.5" customHeight="1" x14ac:dyDescent="0.15">
      <c r="A8" s="22"/>
      <c r="B8" s="35" t="s">
        <v>7</v>
      </c>
      <c r="D8" s="14"/>
      <c r="E8" s="119" t="s">
        <v>33</v>
      </c>
      <c r="F8" s="16"/>
      <c r="G8" s="14"/>
      <c r="H8" s="121" t="s">
        <v>32</v>
      </c>
      <c r="I8" s="106"/>
      <c r="J8" s="33"/>
      <c r="K8" s="123" t="s">
        <v>30</v>
      </c>
      <c r="L8" s="105" t="s">
        <v>29</v>
      </c>
      <c r="M8" s="22"/>
      <c r="N8" s="125" t="s">
        <v>31</v>
      </c>
      <c r="O8" s="40"/>
      <c r="P8" s="38"/>
      <c r="Q8" s="123" t="s">
        <v>30</v>
      </c>
      <c r="R8" s="104" t="s">
        <v>29</v>
      </c>
    </row>
    <row r="9" spans="1:36" s="11" customFormat="1" ht="18" customHeight="1" x14ac:dyDescent="0.15">
      <c r="A9" s="22"/>
      <c r="B9" s="35" t="s">
        <v>11</v>
      </c>
      <c r="D9" s="43"/>
      <c r="E9" s="120"/>
      <c r="F9" s="45"/>
      <c r="G9" s="43"/>
      <c r="H9" s="122"/>
      <c r="I9" s="46"/>
      <c r="J9" s="45"/>
      <c r="K9" s="124"/>
      <c r="L9" s="46"/>
      <c r="M9" s="43"/>
      <c r="N9" s="126"/>
      <c r="O9" s="46"/>
      <c r="P9" s="45"/>
      <c r="Q9" s="124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28</v>
      </c>
      <c r="F10" s="89"/>
      <c r="G10" s="89"/>
      <c r="H10" s="103" t="s">
        <v>28</v>
      </c>
      <c r="I10" s="89"/>
      <c r="J10" s="89"/>
      <c r="K10" s="103" t="s">
        <v>27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25</v>
      </c>
      <c r="C12" s="55"/>
      <c r="D12" s="56"/>
      <c r="E12" s="100">
        <v>11488</v>
      </c>
      <c r="F12" s="55"/>
      <c r="G12" s="55"/>
      <c r="H12" s="100" t="s">
        <v>26</v>
      </c>
      <c r="I12" s="55"/>
      <c r="J12" s="55"/>
      <c r="K12" s="100">
        <v>1327653.149</v>
      </c>
      <c r="L12" s="55"/>
      <c r="M12" s="55"/>
      <c r="N12" s="55">
        <v>11982</v>
      </c>
      <c r="O12" s="55"/>
      <c r="P12" s="55"/>
      <c r="Q12" s="55">
        <v>1379786.67</v>
      </c>
      <c r="R12" s="57"/>
    </row>
    <row r="13" spans="1:36" s="58" customFormat="1" ht="12.75" customHeight="1" x14ac:dyDescent="0.15">
      <c r="A13" s="53"/>
      <c r="B13" s="61">
        <v>26</v>
      </c>
      <c r="C13" s="55"/>
      <c r="D13" s="56"/>
      <c r="E13" s="100">
        <v>8906</v>
      </c>
      <c r="F13" s="55"/>
      <c r="G13" s="55"/>
      <c r="H13" s="100" t="s">
        <v>26</v>
      </c>
      <c r="I13" s="55"/>
      <c r="J13" s="55"/>
      <c r="K13" s="100">
        <v>1001365.401</v>
      </c>
      <c r="L13" s="55"/>
      <c r="M13" s="55"/>
      <c r="N13" s="55">
        <v>10614</v>
      </c>
      <c r="O13" s="55"/>
      <c r="P13" s="55"/>
      <c r="Q13" s="55">
        <v>1166501.503</v>
      </c>
      <c r="R13" s="57"/>
    </row>
    <row r="14" spans="1:36" s="58" customFormat="1" ht="12.75" customHeight="1" x14ac:dyDescent="0.15">
      <c r="A14" s="53"/>
      <c r="B14" s="61">
        <v>27</v>
      </c>
      <c r="C14" s="55"/>
      <c r="D14" s="56"/>
      <c r="E14" s="100">
        <v>7676</v>
      </c>
      <c r="F14" s="55"/>
      <c r="G14" s="55"/>
      <c r="H14" s="100" t="s">
        <v>26</v>
      </c>
      <c r="I14" s="55"/>
      <c r="J14" s="55"/>
      <c r="K14" s="100">
        <v>849025.125</v>
      </c>
      <c r="L14" s="55"/>
      <c r="M14" s="55"/>
      <c r="N14" s="55">
        <v>9734</v>
      </c>
      <c r="O14" s="55"/>
      <c r="P14" s="55"/>
      <c r="Q14" s="55">
        <v>1046521.661</v>
      </c>
      <c r="R14" s="57"/>
    </row>
    <row r="15" spans="1:36" s="58" customFormat="1" ht="12.75" customHeight="1" x14ac:dyDescent="0.15">
      <c r="A15" s="53"/>
      <c r="B15" s="61">
        <v>28</v>
      </c>
      <c r="C15" s="55"/>
      <c r="D15" s="56"/>
      <c r="E15" s="101">
        <v>6571</v>
      </c>
      <c r="F15" s="55"/>
      <c r="G15" s="55"/>
      <c r="H15" s="101" t="s">
        <v>26</v>
      </c>
      <c r="I15" s="100"/>
      <c r="J15" s="55"/>
      <c r="K15" s="101">
        <v>720267.31200000003</v>
      </c>
      <c r="L15" s="55"/>
      <c r="M15" s="55"/>
      <c r="N15" s="55">
        <v>9395</v>
      </c>
      <c r="O15" s="55"/>
      <c r="P15" s="55"/>
      <c r="Q15" s="55">
        <v>1026028.687</v>
      </c>
      <c r="R15" s="57"/>
    </row>
    <row r="16" spans="1:36" s="58" customFormat="1" ht="26.25" customHeight="1" x14ac:dyDescent="0.15">
      <c r="A16" s="53"/>
      <c r="B16" s="61">
        <v>29</v>
      </c>
      <c r="C16" s="55"/>
      <c r="D16" s="56"/>
      <c r="E16" s="101">
        <v>5547</v>
      </c>
      <c r="F16" s="55"/>
      <c r="G16" s="55"/>
      <c r="H16" s="101" t="s">
        <v>26</v>
      </c>
      <c r="I16" s="100"/>
      <c r="J16" s="55"/>
      <c r="K16" s="101">
        <v>594958.147</v>
      </c>
      <c r="L16" s="55"/>
      <c r="M16" s="55"/>
      <c r="N16" s="55">
        <v>3459</v>
      </c>
      <c r="O16" s="55"/>
      <c r="P16" s="55"/>
      <c r="Q16" s="55">
        <v>487460.402</v>
      </c>
      <c r="R16" s="57"/>
    </row>
    <row r="17" spans="1:18" s="58" customFormat="1" ht="13.15" customHeight="1" x14ac:dyDescent="0.15">
      <c r="A17" s="53"/>
      <c r="B17" s="61">
        <v>30</v>
      </c>
      <c r="C17" s="55"/>
      <c r="D17" s="56"/>
      <c r="E17" s="101">
        <v>4839</v>
      </c>
      <c r="F17" s="55"/>
      <c r="G17" s="55"/>
      <c r="H17" s="101" t="s">
        <v>26</v>
      </c>
      <c r="I17" s="100"/>
      <c r="J17" s="55"/>
      <c r="K17" s="101">
        <v>544823.473</v>
      </c>
      <c r="L17" s="55"/>
      <c r="M17" s="55"/>
      <c r="N17" s="55">
        <v>2998</v>
      </c>
      <c r="O17" s="55"/>
      <c r="P17" s="55"/>
      <c r="Q17" s="55">
        <v>453319.14899999998</v>
      </c>
      <c r="R17" s="57"/>
    </row>
    <row r="18" spans="1:18" s="58" customFormat="1" ht="13.15" customHeight="1" x14ac:dyDescent="0.15">
      <c r="A18" s="53"/>
      <c r="B18" s="61" t="s">
        <v>55</v>
      </c>
      <c r="C18" s="55"/>
      <c r="D18" s="56"/>
      <c r="E18" s="101">
        <v>4549</v>
      </c>
      <c r="F18" s="55"/>
      <c r="G18" s="55"/>
      <c r="H18" s="101" t="s">
        <v>26</v>
      </c>
      <c r="I18" s="100"/>
      <c r="J18" s="55"/>
      <c r="K18" s="101">
        <v>542960.24199999997</v>
      </c>
      <c r="L18" s="55"/>
      <c r="M18" s="55"/>
      <c r="N18" s="55">
        <v>3224</v>
      </c>
      <c r="O18" s="55"/>
      <c r="P18" s="55"/>
      <c r="Q18" s="55">
        <v>507708.55699999997</v>
      </c>
      <c r="R18" s="57"/>
    </row>
    <row r="19" spans="1:18" s="58" customFormat="1" ht="13.15" customHeight="1" x14ac:dyDescent="0.15">
      <c r="A19" s="53"/>
      <c r="B19" s="110" t="s">
        <v>57</v>
      </c>
      <c r="C19" s="55"/>
      <c r="D19" s="56"/>
      <c r="E19" s="101">
        <v>4653</v>
      </c>
      <c r="F19" s="55"/>
      <c r="G19" s="55"/>
      <c r="H19" s="101" t="s">
        <v>26</v>
      </c>
      <c r="I19" s="100"/>
      <c r="J19" s="55"/>
      <c r="K19" s="101">
        <v>617170.22499999998</v>
      </c>
      <c r="L19" s="55"/>
      <c r="M19" s="55"/>
      <c r="N19" s="55">
        <v>2901</v>
      </c>
      <c r="O19" s="55"/>
      <c r="P19" s="55"/>
      <c r="Q19" s="55">
        <v>473083.592</v>
      </c>
      <c r="R19" s="57"/>
    </row>
    <row r="20" spans="1:18" s="58" customFormat="1" ht="13.15" customHeight="1" x14ac:dyDescent="0.15">
      <c r="A20" s="53"/>
      <c r="B20" s="112" t="s">
        <v>58</v>
      </c>
      <c r="C20" s="55"/>
      <c r="D20" s="56"/>
      <c r="E20" s="101">
        <v>3818</v>
      </c>
      <c r="F20" s="55"/>
      <c r="G20" s="55"/>
      <c r="H20" s="101" t="s">
        <v>26</v>
      </c>
      <c r="I20" s="100"/>
      <c r="J20" s="55"/>
      <c r="K20" s="101">
        <v>489071.06699999998</v>
      </c>
      <c r="L20" s="55"/>
      <c r="M20" s="55"/>
      <c r="N20" s="102">
        <v>3480</v>
      </c>
      <c r="O20" s="55"/>
      <c r="P20" s="55"/>
      <c r="Q20" s="55">
        <v>557083.44099999999</v>
      </c>
      <c r="R20" s="57"/>
    </row>
    <row r="21" spans="1:18" s="58" customFormat="1" ht="26.25" customHeight="1" x14ac:dyDescent="0.15">
      <c r="A21" s="53"/>
      <c r="B21" s="112" t="s">
        <v>60</v>
      </c>
      <c r="C21" s="55"/>
      <c r="D21" s="56"/>
      <c r="E21" s="101">
        <f>SUM(E56:E67)</f>
        <v>3486</v>
      </c>
      <c r="F21" s="55"/>
      <c r="G21" s="55"/>
      <c r="H21" s="101" t="s">
        <v>26</v>
      </c>
      <c r="I21" s="100"/>
      <c r="J21" s="55"/>
      <c r="K21" s="101">
        <v>418404.32199999999</v>
      </c>
      <c r="L21" s="55"/>
      <c r="M21" s="55"/>
      <c r="N21" s="102">
        <f>SUM(N56:N67)</f>
        <v>3419</v>
      </c>
      <c r="O21" s="55"/>
      <c r="P21" s="55"/>
      <c r="Q21" s="55">
        <v>546461.67799999996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38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f t="shared" ref="B26:B35" si="0">B12</f>
        <v>25</v>
      </c>
      <c r="C26" s="55"/>
      <c r="D26" s="56"/>
      <c r="E26" s="100">
        <f>E12/12</f>
        <v>957.33333333333337</v>
      </c>
      <c r="F26" s="55"/>
      <c r="G26" s="55"/>
      <c r="H26" s="100">
        <v>2611.6666666666665</v>
      </c>
      <c r="I26" s="55"/>
      <c r="J26" s="55"/>
      <c r="K26" s="101">
        <f t="shared" ref="K26:K34" si="1">K12/12</f>
        <v>110637.76241666666</v>
      </c>
      <c r="L26" s="55"/>
      <c r="M26" s="55"/>
      <c r="N26" s="55">
        <f>N12/12</f>
        <v>998.5</v>
      </c>
      <c r="O26" s="55"/>
      <c r="P26" s="55"/>
      <c r="Q26" s="111">
        <f t="shared" ref="Q26:Q34" si="2">Q12/12</f>
        <v>114982.22249999999</v>
      </c>
      <c r="R26" s="57"/>
    </row>
    <row r="27" spans="1:18" s="58" customFormat="1" ht="12.75" customHeight="1" x14ac:dyDescent="0.15">
      <c r="A27" s="53"/>
      <c r="B27" s="61">
        <f t="shared" si="0"/>
        <v>26</v>
      </c>
      <c r="C27" s="55"/>
      <c r="D27" s="56"/>
      <c r="E27" s="100">
        <f t="shared" ref="E27:E35" si="3">E13/12</f>
        <v>742.16666666666663</v>
      </c>
      <c r="F27" s="55"/>
      <c r="G27" s="55"/>
      <c r="H27" s="101">
        <v>1973.8333333333333</v>
      </c>
      <c r="I27" s="55"/>
      <c r="J27" s="55"/>
      <c r="K27" s="101">
        <f t="shared" si="1"/>
        <v>83447.116750000001</v>
      </c>
      <c r="L27" s="55"/>
      <c r="M27" s="55"/>
      <c r="N27" s="55">
        <f t="shared" ref="N27:N35" si="4">N13/12</f>
        <v>884.5</v>
      </c>
      <c r="O27" s="55"/>
      <c r="P27" s="55"/>
      <c r="Q27" s="111">
        <f t="shared" si="2"/>
        <v>97208.45858333334</v>
      </c>
      <c r="R27" s="57"/>
    </row>
    <row r="28" spans="1:18" s="58" customFormat="1" ht="12.75" customHeight="1" x14ac:dyDescent="0.15">
      <c r="A28" s="53"/>
      <c r="B28" s="61">
        <f t="shared" si="0"/>
        <v>27</v>
      </c>
      <c r="C28" s="55"/>
      <c r="D28" s="56"/>
      <c r="E28" s="100">
        <f t="shared" si="3"/>
        <v>639.66666666666663</v>
      </c>
      <c r="F28" s="55"/>
      <c r="G28" s="55"/>
      <c r="H28" s="101">
        <v>1602</v>
      </c>
      <c r="I28" s="55"/>
      <c r="J28" s="55"/>
      <c r="K28" s="101">
        <f t="shared" si="1"/>
        <v>70752.09375</v>
      </c>
      <c r="L28" s="55"/>
      <c r="M28" s="55"/>
      <c r="N28" s="55">
        <f t="shared" si="4"/>
        <v>811.16666666666663</v>
      </c>
      <c r="O28" s="55"/>
      <c r="P28" s="55"/>
      <c r="Q28" s="111">
        <f t="shared" si="2"/>
        <v>87210.138416666668</v>
      </c>
      <c r="R28" s="57"/>
    </row>
    <row r="29" spans="1:18" s="58" customFormat="1" ht="12.75" customHeight="1" x14ac:dyDescent="0.15">
      <c r="A29" s="53"/>
      <c r="B29" s="61">
        <f t="shared" si="0"/>
        <v>28</v>
      </c>
      <c r="C29" s="55"/>
      <c r="D29" s="56"/>
      <c r="E29" s="100">
        <f t="shared" si="3"/>
        <v>547.58333333333337</v>
      </c>
      <c r="F29" s="55"/>
      <c r="G29" s="55"/>
      <c r="H29" s="101">
        <v>1343</v>
      </c>
      <c r="I29" s="55"/>
      <c r="J29" s="55"/>
      <c r="K29" s="101">
        <f t="shared" si="1"/>
        <v>60022.276000000005</v>
      </c>
      <c r="L29" s="55"/>
      <c r="M29" s="55"/>
      <c r="N29" s="55">
        <f t="shared" si="4"/>
        <v>782.91666666666663</v>
      </c>
      <c r="O29" s="55"/>
      <c r="P29" s="55"/>
      <c r="Q29" s="111">
        <f t="shared" si="2"/>
        <v>85502.390583333341</v>
      </c>
      <c r="R29" s="57"/>
    </row>
    <row r="30" spans="1:18" s="58" customFormat="1" ht="26.25" customHeight="1" x14ac:dyDescent="0.15">
      <c r="A30" s="53"/>
      <c r="B30" s="61">
        <f t="shared" si="0"/>
        <v>29</v>
      </c>
      <c r="C30" s="55"/>
      <c r="D30" s="56"/>
      <c r="E30" s="100">
        <f t="shared" si="3"/>
        <v>462.25</v>
      </c>
      <c r="F30" s="55"/>
      <c r="G30" s="55"/>
      <c r="H30" s="101">
        <v>1100.9166666666667</v>
      </c>
      <c r="I30" s="55"/>
      <c r="J30" s="55"/>
      <c r="K30" s="101">
        <f t="shared" si="1"/>
        <v>49579.845583333336</v>
      </c>
      <c r="L30" s="55"/>
      <c r="M30" s="55"/>
      <c r="N30" s="55">
        <f t="shared" si="4"/>
        <v>288.25</v>
      </c>
      <c r="O30" s="55"/>
      <c r="P30" s="55"/>
      <c r="Q30" s="111">
        <f t="shared" si="2"/>
        <v>40621.700166666669</v>
      </c>
      <c r="R30" s="57"/>
    </row>
    <row r="31" spans="1:18" s="58" customFormat="1" ht="13.15" customHeight="1" x14ac:dyDescent="0.15">
      <c r="A31" s="53"/>
      <c r="B31" s="61">
        <f t="shared" si="0"/>
        <v>30</v>
      </c>
      <c r="C31" s="55"/>
      <c r="D31" s="56"/>
      <c r="E31" s="100">
        <f t="shared" si="3"/>
        <v>403.25</v>
      </c>
      <c r="F31" s="55"/>
      <c r="G31" s="55"/>
      <c r="H31" s="101">
        <v>959.33333333333337</v>
      </c>
      <c r="I31" s="55"/>
      <c r="J31" s="55"/>
      <c r="K31" s="101">
        <f t="shared" si="1"/>
        <v>45401.956083333331</v>
      </c>
      <c r="L31" s="55"/>
      <c r="M31" s="55"/>
      <c r="N31" s="55">
        <f t="shared" si="4"/>
        <v>249.83333333333334</v>
      </c>
      <c r="O31" s="55"/>
      <c r="P31" s="55"/>
      <c r="Q31" s="111">
        <f t="shared" si="2"/>
        <v>37776.59575</v>
      </c>
      <c r="R31" s="57"/>
    </row>
    <row r="32" spans="1:18" s="58" customFormat="1" ht="13.15" customHeight="1" x14ac:dyDescent="0.15">
      <c r="A32" s="53"/>
      <c r="B32" s="61" t="str">
        <f t="shared" si="0"/>
        <v>令和元年度</v>
      </c>
      <c r="C32" s="55"/>
      <c r="D32" s="56"/>
      <c r="E32" s="100">
        <f t="shared" si="3"/>
        <v>379.08333333333331</v>
      </c>
      <c r="F32" s="55"/>
      <c r="G32" s="55"/>
      <c r="H32" s="101">
        <v>920.16666666666663</v>
      </c>
      <c r="I32" s="55"/>
      <c r="J32" s="55"/>
      <c r="K32" s="101">
        <f t="shared" si="1"/>
        <v>45246.686833333333</v>
      </c>
      <c r="L32" s="55"/>
      <c r="M32" s="55"/>
      <c r="N32" s="55">
        <f t="shared" si="4"/>
        <v>268.66666666666669</v>
      </c>
      <c r="O32" s="55"/>
      <c r="P32" s="55"/>
      <c r="Q32" s="111">
        <f t="shared" si="2"/>
        <v>42309.046416666664</v>
      </c>
      <c r="R32" s="57"/>
    </row>
    <row r="33" spans="1:18" s="58" customFormat="1" ht="13.15" customHeight="1" x14ac:dyDescent="0.15">
      <c r="A33" s="53"/>
      <c r="B33" s="61" t="str">
        <f t="shared" si="0"/>
        <v>２</v>
      </c>
      <c r="C33" s="55"/>
      <c r="D33" s="56"/>
      <c r="E33" s="100">
        <f t="shared" si="3"/>
        <v>387.75</v>
      </c>
      <c r="F33" s="55"/>
      <c r="G33" s="55"/>
      <c r="H33" s="101">
        <v>983.66666666666663</v>
      </c>
      <c r="I33" s="55"/>
      <c r="J33" s="55"/>
      <c r="K33" s="101">
        <f t="shared" si="1"/>
        <v>51430.852083333331</v>
      </c>
      <c r="L33" s="55"/>
      <c r="M33" s="55"/>
      <c r="N33" s="55">
        <f t="shared" si="4"/>
        <v>241.75</v>
      </c>
      <c r="O33" s="55"/>
      <c r="P33" s="55"/>
      <c r="Q33" s="111">
        <f t="shared" si="2"/>
        <v>39423.632666666665</v>
      </c>
      <c r="R33" s="57"/>
    </row>
    <row r="34" spans="1:18" s="58" customFormat="1" ht="13.15" customHeight="1" x14ac:dyDescent="0.15">
      <c r="A34" s="53"/>
      <c r="B34" s="110" t="str">
        <f t="shared" si="0"/>
        <v>３</v>
      </c>
      <c r="C34" s="55"/>
      <c r="D34" s="56"/>
      <c r="E34" s="100">
        <f t="shared" si="3"/>
        <v>318.16666666666669</v>
      </c>
      <c r="F34" s="55"/>
      <c r="G34" s="55"/>
      <c r="H34" s="101">
        <v>798</v>
      </c>
      <c r="I34" s="55"/>
      <c r="J34" s="55"/>
      <c r="K34" s="101">
        <f t="shared" si="1"/>
        <v>40755.922249999996</v>
      </c>
      <c r="L34" s="55"/>
      <c r="M34" s="55"/>
      <c r="N34" s="55">
        <f t="shared" si="4"/>
        <v>290</v>
      </c>
      <c r="O34" s="55"/>
      <c r="P34" s="55"/>
      <c r="Q34" s="111">
        <f t="shared" si="2"/>
        <v>46423.620083333335</v>
      </c>
      <c r="R34" s="57"/>
    </row>
    <row r="35" spans="1:18" s="58" customFormat="1" ht="26.25" customHeight="1" x14ac:dyDescent="0.15">
      <c r="A35" s="53"/>
      <c r="B35" s="110" t="str">
        <f t="shared" si="0"/>
        <v>４</v>
      </c>
      <c r="C35" s="55"/>
      <c r="D35" s="56"/>
      <c r="E35" s="100">
        <f t="shared" si="3"/>
        <v>290.5</v>
      </c>
      <c r="F35" s="55"/>
      <c r="G35" s="55"/>
      <c r="H35" s="101">
        <f>AVERAGE(H56:H67)</f>
        <v>701.83333333333337</v>
      </c>
      <c r="I35" s="55"/>
      <c r="J35" s="55"/>
      <c r="K35" s="101">
        <f>K21/12</f>
        <v>34867.02683333333</v>
      </c>
      <c r="L35" s="55"/>
      <c r="M35" s="55"/>
      <c r="N35" s="55">
        <f t="shared" si="4"/>
        <v>284.91666666666669</v>
      </c>
      <c r="O35" s="55"/>
      <c r="P35" s="55"/>
      <c r="Q35" s="111">
        <f>Q21/12</f>
        <v>45538.473166666663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 t="s">
        <v>59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39</v>
      </c>
      <c r="C40" s="55"/>
      <c r="D40" s="56"/>
      <c r="E40" s="100">
        <v>389</v>
      </c>
      <c r="F40" s="55"/>
      <c r="G40" s="55"/>
      <c r="H40" s="100">
        <v>746</v>
      </c>
      <c r="I40" s="55"/>
      <c r="J40" s="55"/>
      <c r="K40" s="100">
        <v>44560.277000000002</v>
      </c>
      <c r="L40" s="55"/>
      <c r="M40" s="55"/>
      <c r="N40" s="55">
        <v>258</v>
      </c>
      <c r="O40" s="55"/>
      <c r="P40" s="55"/>
      <c r="Q40" s="55">
        <v>41290.588000000003</v>
      </c>
      <c r="R40" s="57"/>
    </row>
    <row r="41" spans="1:18" s="58" customFormat="1" ht="13.15" customHeight="1" x14ac:dyDescent="0.15">
      <c r="A41" s="53"/>
      <c r="B41" s="62" t="s">
        <v>40</v>
      </c>
      <c r="C41" s="55"/>
      <c r="D41" s="56"/>
      <c r="E41" s="100">
        <v>412</v>
      </c>
      <c r="F41" s="55"/>
      <c r="G41" s="55"/>
      <c r="H41" s="100">
        <v>765</v>
      </c>
      <c r="I41" s="55"/>
      <c r="J41" s="55"/>
      <c r="K41" s="100">
        <v>38262.228999999999</v>
      </c>
      <c r="L41" s="55"/>
      <c r="M41" s="55"/>
      <c r="N41" s="55">
        <v>442</v>
      </c>
      <c r="O41" s="55"/>
      <c r="P41" s="55"/>
      <c r="Q41" s="55">
        <v>70999.925000000003</v>
      </c>
      <c r="R41" s="57"/>
    </row>
    <row r="42" spans="1:18" s="58" customFormat="1" ht="13.15" customHeight="1" x14ac:dyDescent="0.15">
      <c r="A42" s="53"/>
      <c r="B42" s="62" t="s">
        <v>41</v>
      </c>
      <c r="C42" s="55"/>
      <c r="D42" s="56"/>
      <c r="E42" s="100">
        <v>451</v>
      </c>
      <c r="F42" s="55"/>
      <c r="G42" s="55"/>
      <c r="H42" s="100">
        <v>966</v>
      </c>
      <c r="I42" s="55"/>
      <c r="J42" s="55"/>
      <c r="K42" s="100">
        <v>50412.959000000003</v>
      </c>
      <c r="L42" s="55"/>
      <c r="M42" s="55"/>
      <c r="N42" s="55">
        <v>304</v>
      </c>
      <c r="O42" s="55"/>
      <c r="P42" s="55"/>
      <c r="Q42" s="55">
        <v>48534.307000000001</v>
      </c>
      <c r="R42" s="57"/>
    </row>
    <row r="43" spans="1:18" s="58" customFormat="1" ht="26.45" customHeight="1" x14ac:dyDescent="0.15">
      <c r="A43" s="53"/>
      <c r="B43" s="62" t="s">
        <v>42</v>
      </c>
      <c r="C43" s="55"/>
      <c r="D43" s="56"/>
      <c r="E43" s="100">
        <v>393</v>
      </c>
      <c r="F43" s="55"/>
      <c r="G43" s="55"/>
      <c r="H43" s="100">
        <v>1042</v>
      </c>
      <c r="I43" s="55"/>
      <c r="J43" s="55"/>
      <c r="K43" s="100">
        <v>51160.586000000003</v>
      </c>
      <c r="L43" s="55"/>
      <c r="M43" s="55"/>
      <c r="N43" s="55">
        <v>244</v>
      </c>
      <c r="O43" s="55"/>
      <c r="P43" s="55"/>
      <c r="Q43" s="55">
        <v>39823.021000000001</v>
      </c>
      <c r="R43" s="57"/>
    </row>
    <row r="44" spans="1:18" s="58" customFormat="1" ht="13.15" customHeight="1" x14ac:dyDescent="0.15">
      <c r="A44" s="53"/>
      <c r="B44" s="62" t="s">
        <v>43</v>
      </c>
      <c r="C44" s="55"/>
      <c r="D44" s="56"/>
      <c r="E44" s="100">
        <v>330</v>
      </c>
      <c r="F44" s="55"/>
      <c r="G44" s="55"/>
      <c r="H44" s="100">
        <v>983</v>
      </c>
      <c r="I44" s="55"/>
      <c r="J44" s="55"/>
      <c r="K44" s="100">
        <v>47626.417999999998</v>
      </c>
      <c r="L44" s="55"/>
      <c r="M44" s="55"/>
      <c r="N44" s="55">
        <v>237</v>
      </c>
      <c r="O44" s="55"/>
      <c r="P44" s="55"/>
      <c r="Q44" s="55">
        <v>36280.58</v>
      </c>
      <c r="R44" s="57"/>
    </row>
    <row r="45" spans="1:18" s="58" customFormat="1" ht="13.15" customHeight="1" x14ac:dyDescent="0.15">
      <c r="A45" s="53"/>
      <c r="B45" s="62" t="s">
        <v>44</v>
      </c>
      <c r="C45" s="55"/>
      <c r="D45" s="56"/>
      <c r="E45" s="100">
        <v>328</v>
      </c>
      <c r="F45" s="55"/>
      <c r="G45" s="55"/>
      <c r="H45" s="100">
        <v>935</v>
      </c>
      <c r="I45" s="55"/>
      <c r="J45" s="55"/>
      <c r="K45" s="100">
        <v>46237.974000000002</v>
      </c>
      <c r="L45" s="55"/>
      <c r="M45" s="55"/>
      <c r="N45" s="55">
        <v>217</v>
      </c>
      <c r="O45" s="55"/>
      <c r="P45" s="55"/>
      <c r="Q45" s="55">
        <v>34612.014999999999</v>
      </c>
      <c r="R45" s="57"/>
    </row>
    <row r="46" spans="1:18" s="58" customFormat="1" ht="26.45" customHeight="1" x14ac:dyDescent="0.15">
      <c r="A46" s="53"/>
      <c r="B46" s="62" t="s">
        <v>45</v>
      </c>
      <c r="C46" s="55"/>
      <c r="D46" s="56"/>
      <c r="E46" s="100">
        <v>285</v>
      </c>
      <c r="F46" s="55"/>
      <c r="G46" s="55"/>
      <c r="H46" s="100">
        <v>808</v>
      </c>
      <c r="I46" s="55"/>
      <c r="J46" s="55"/>
      <c r="K46" s="100">
        <v>41568.775000000001</v>
      </c>
      <c r="L46" s="55"/>
      <c r="M46" s="55"/>
      <c r="N46" s="55">
        <v>273</v>
      </c>
      <c r="O46" s="55"/>
      <c r="P46" s="55"/>
      <c r="Q46" s="55">
        <v>42893.281000000003</v>
      </c>
      <c r="R46" s="57"/>
    </row>
    <row r="47" spans="1:18" s="58" customFormat="1" ht="13.15" customHeight="1" x14ac:dyDescent="0.15">
      <c r="A47" s="53"/>
      <c r="B47" s="62" t="s">
        <v>46</v>
      </c>
      <c r="C47" s="55"/>
      <c r="D47" s="56"/>
      <c r="E47" s="100">
        <v>295</v>
      </c>
      <c r="F47" s="55"/>
      <c r="G47" s="55"/>
      <c r="H47" s="100">
        <v>770</v>
      </c>
      <c r="I47" s="55"/>
      <c r="J47" s="55"/>
      <c r="K47" s="100">
        <v>38795.074000000001</v>
      </c>
      <c r="L47" s="55"/>
      <c r="M47" s="55"/>
      <c r="N47" s="55">
        <v>292</v>
      </c>
      <c r="O47" s="55"/>
      <c r="P47" s="55"/>
      <c r="Q47" s="55">
        <v>46470.540999999997</v>
      </c>
      <c r="R47" s="57"/>
    </row>
    <row r="48" spans="1:18" s="58" customFormat="1" ht="13.15" customHeight="1" x14ac:dyDescent="0.15">
      <c r="A48" s="53"/>
      <c r="B48" s="62" t="s">
        <v>47</v>
      </c>
      <c r="C48" s="55"/>
      <c r="D48" s="56"/>
      <c r="E48" s="100">
        <v>284</v>
      </c>
      <c r="F48" s="55"/>
      <c r="G48" s="55"/>
      <c r="H48" s="100">
        <v>755</v>
      </c>
      <c r="I48" s="55"/>
      <c r="J48" s="55"/>
      <c r="K48" s="100">
        <v>38582.553999999996</v>
      </c>
      <c r="L48" s="55"/>
      <c r="M48" s="55"/>
      <c r="N48" s="55">
        <v>325</v>
      </c>
      <c r="O48" s="55"/>
      <c r="P48" s="55"/>
      <c r="Q48" s="55">
        <v>51524.377999999997</v>
      </c>
      <c r="R48" s="57"/>
    </row>
    <row r="49" spans="1:36" s="58" customFormat="1" ht="26.45" customHeight="1" x14ac:dyDescent="0.15">
      <c r="A49" s="53"/>
      <c r="B49" s="62" t="s">
        <v>48</v>
      </c>
      <c r="C49" s="55"/>
      <c r="D49" s="56"/>
      <c r="E49" s="100">
        <v>206</v>
      </c>
      <c r="F49" s="55"/>
      <c r="G49" s="55"/>
      <c r="H49" s="100">
        <v>629</v>
      </c>
      <c r="I49" s="55"/>
      <c r="J49" s="55"/>
      <c r="K49" s="100">
        <v>32047.86</v>
      </c>
      <c r="L49" s="55"/>
      <c r="M49" s="55"/>
      <c r="N49" s="55">
        <v>309</v>
      </c>
      <c r="O49" s="55"/>
      <c r="P49" s="55"/>
      <c r="Q49" s="55">
        <v>49154.127999999997</v>
      </c>
      <c r="R49" s="57"/>
    </row>
    <row r="50" spans="1:36" s="58" customFormat="1" ht="13.15" customHeight="1" x14ac:dyDescent="0.15">
      <c r="A50" s="53"/>
      <c r="B50" s="62" t="s">
        <v>49</v>
      </c>
      <c r="C50" s="55"/>
      <c r="D50" s="56"/>
      <c r="E50" s="100">
        <v>182</v>
      </c>
      <c r="F50" s="55"/>
      <c r="G50" s="55"/>
      <c r="H50" s="100">
        <v>557</v>
      </c>
      <c r="I50" s="55"/>
      <c r="J50" s="55"/>
      <c r="K50" s="100">
        <v>26163.393</v>
      </c>
      <c r="L50" s="55"/>
      <c r="M50" s="55"/>
      <c r="N50" s="55">
        <v>293</v>
      </c>
      <c r="O50" s="55"/>
      <c r="P50" s="55"/>
      <c r="Q50" s="55">
        <v>47566.271999999997</v>
      </c>
      <c r="R50" s="57"/>
    </row>
    <row r="51" spans="1:36" s="58" customFormat="1" ht="13.15" customHeight="1" x14ac:dyDescent="0.15">
      <c r="A51" s="53"/>
      <c r="B51" s="62" t="s">
        <v>50</v>
      </c>
      <c r="C51" s="55"/>
      <c r="D51" s="56"/>
      <c r="E51" s="100">
        <v>263</v>
      </c>
      <c r="F51" s="55"/>
      <c r="G51" s="55"/>
      <c r="H51" s="100">
        <v>620</v>
      </c>
      <c r="I51" s="55"/>
      <c r="J51" s="55"/>
      <c r="K51" s="100">
        <v>33652.968000000001</v>
      </c>
      <c r="L51" s="55"/>
      <c r="M51" s="55"/>
      <c r="N51" s="55">
        <v>286</v>
      </c>
      <c r="O51" s="55"/>
      <c r="P51" s="55"/>
      <c r="Q51" s="55">
        <v>47785.171999999999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 t="s">
        <v>61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39</v>
      </c>
      <c r="C56" s="55"/>
      <c r="D56" s="56"/>
      <c r="E56" s="94">
        <v>255</v>
      </c>
      <c r="F56" s="55"/>
      <c r="G56" s="55"/>
      <c r="H56" s="94">
        <v>537</v>
      </c>
      <c r="I56" s="55"/>
      <c r="J56" s="55"/>
      <c r="K56" s="94">
        <v>26424.556</v>
      </c>
      <c r="L56" s="55"/>
      <c r="M56" s="55"/>
      <c r="N56" s="55">
        <v>237</v>
      </c>
      <c r="O56" s="55"/>
      <c r="P56" s="55"/>
      <c r="Q56" s="55">
        <v>37405.671999999999</v>
      </c>
      <c r="R56" s="57"/>
    </row>
    <row r="57" spans="1:36" s="58" customFormat="1" ht="13.15" customHeight="1" x14ac:dyDescent="0.15">
      <c r="A57" s="53"/>
      <c r="B57" s="62" t="s">
        <v>40</v>
      </c>
      <c r="C57" s="55"/>
      <c r="D57" s="56"/>
      <c r="E57" s="94">
        <v>349</v>
      </c>
      <c r="F57" s="55"/>
      <c r="G57" s="55"/>
      <c r="H57" s="94">
        <v>639</v>
      </c>
      <c r="I57" s="55"/>
      <c r="J57" s="55"/>
      <c r="K57" s="94">
        <v>31125.281999999999</v>
      </c>
      <c r="L57" s="55"/>
      <c r="M57" s="55"/>
      <c r="N57" s="55">
        <v>425</v>
      </c>
      <c r="O57" s="55"/>
      <c r="P57" s="55"/>
      <c r="Q57" s="55">
        <v>68768.343999999997</v>
      </c>
      <c r="R57" s="57"/>
    </row>
    <row r="58" spans="1:36" s="58" customFormat="1" ht="13.15" customHeight="1" x14ac:dyDescent="0.15">
      <c r="A58" s="53"/>
      <c r="B58" s="62" t="s">
        <v>41</v>
      </c>
      <c r="C58" s="55"/>
      <c r="D58" s="56"/>
      <c r="E58" s="94">
        <v>345</v>
      </c>
      <c r="F58" s="55"/>
      <c r="G58" s="55"/>
      <c r="H58" s="94">
        <v>737</v>
      </c>
      <c r="I58" s="55"/>
      <c r="J58" s="55"/>
      <c r="K58" s="94">
        <v>36403.322</v>
      </c>
      <c r="L58" s="55"/>
      <c r="M58" s="55"/>
      <c r="N58" s="55">
        <v>346</v>
      </c>
      <c r="O58" s="55"/>
      <c r="P58" s="55"/>
      <c r="Q58" s="55">
        <v>54649.745000000003</v>
      </c>
      <c r="R58" s="57"/>
    </row>
    <row r="59" spans="1:36" s="58" customFormat="1" ht="26.45" customHeight="1" x14ac:dyDescent="0.15">
      <c r="A59" s="53"/>
      <c r="B59" s="62" t="s">
        <v>42</v>
      </c>
      <c r="C59" s="55"/>
      <c r="D59" s="56"/>
      <c r="E59" s="94">
        <v>308</v>
      </c>
      <c r="F59" s="55"/>
      <c r="G59" s="55"/>
      <c r="H59" s="94">
        <v>770</v>
      </c>
      <c r="I59" s="55"/>
      <c r="J59" s="55"/>
      <c r="K59" s="94">
        <v>36492.303</v>
      </c>
      <c r="L59" s="55"/>
      <c r="M59" s="55"/>
      <c r="N59" s="55">
        <v>270</v>
      </c>
      <c r="O59" s="55"/>
      <c r="P59" s="55"/>
      <c r="Q59" s="55">
        <v>42112.921000000002</v>
      </c>
      <c r="R59" s="57"/>
    </row>
    <row r="60" spans="1:36" s="58" customFormat="1" ht="13.15" customHeight="1" x14ac:dyDescent="0.15">
      <c r="A60" s="53"/>
      <c r="B60" s="62" t="s">
        <v>43</v>
      </c>
      <c r="C60" s="55"/>
      <c r="D60" s="56"/>
      <c r="E60" s="94">
        <v>324</v>
      </c>
      <c r="F60" s="55"/>
      <c r="G60" s="55"/>
      <c r="H60" s="94">
        <v>809</v>
      </c>
      <c r="I60" s="55"/>
      <c r="J60" s="55"/>
      <c r="K60" s="94">
        <v>38187.438999999998</v>
      </c>
      <c r="L60" s="55"/>
      <c r="M60" s="55"/>
      <c r="N60" s="55">
        <v>213</v>
      </c>
      <c r="O60" s="55"/>
      <c r="P60" s="55"/>
      <c r="Q60" s="55">
        <v>34281.707999999999</v>
      </c>
      <c r="R60" s="57"/>
    </row>
    <row r="61" spans="1:36" s="58" customFormat="1" ht="13.15" customHeight="1" x14ac:dyDescent="0.15">
      <c r="A61" s="53"/>
      <c r="B61" s="62" t="s">
        <v>44</v>
      </c>
      <c r="C61" s="55"/>
      <c r="D61" s="56"/>
      <c r="E61" s="94">
        <v>314</v>
      </c>
      <c r="F61" s="55"/>
      <c r="G61" s="55"/>
      <c r="H61" s="94">
        <v>804</v>
      </c>
      <c r="I61" s="55"/>
      <c r="J61" s="55"/>
      <c r="K61" s="94">
        <v>41751.574999999997</v>
      </c>
      <c r="L61" s="55"/>
      <c r="M61" s="55"/>
      <c r="N61" s="55">
        <v>229</v>
      </c>
      <c r="O61" s="55"/>
      <c r="P61" s="55"/>
      <c r="Q61" s="55">
        <v>35430.94</v>
      </c>
      <c r="R61" s="57"/>
    </row>
    <row r="62" spans="1:36" s="58" customFormat="1" ht="26.45" customHeight="1" x14ac:dyDescent="0.15">
      <c r="A62" s="53"/>
      <c r="B62" s="62" t="s">
        <v>45</v>
      </c>
      <c r="C62" s="55"/>
      <c r="D62" s="56"/>
      <c r="E62" s="94">
        <v>277</v>
      </c>
      <c r="F62" s="55"/>
      <c r="G62" s="55"/>
      <c r="H62" s="94">
        <v>766</v>
      </c>
      <c r="I62" s="55"/>
      <c r="J62" s="55"/>
      <c r="K62" s="94">
        <v>38981.754000000001</v>
      </c>
      <c r="L62" s="55"/>
      <c r="M62" s="55"/>
      <c r="N62" s="55">
        <v>239</v>
      </c>
      <c r="O62" s="55"/>
      <c r="P62" s="55"/>
      <c r="Q62" s="55">
        <v>38328.17</v>
      </c>
      <c r="R62" s="57"/>
    </row>
    <row r="63" spans="1:36" s="58" customFormat="1" ht="13.15" customHeight="1" x14ac:dyDescent="0.15">
      <c r="A63" s="53"/>
      <c r="B63" s="62" t="s">
        <v>46</v>
      </c>
      <c r="C63" s="55"/>
      <c r="D63" s="56"/>
      <c r="E63" s="94">
        <v>289</v>
      </c>
      <c r="F63" s="55"/>
      <c r="G63" s="55"/>
      <c r="H63" s="94">
        <v>744</v>
      </c>
      <c r="I63" s="55"/>
      <c r="J63" s="55"/>
      <c r="K63" s="94">
        <v>37399.072</v>
      </c>
      <c r="L63" s="55"/>
      <c r="M63" s="55"/>
      <c r="N63" s="55">
        <v>286</v>
      </c>
      <c r="O63" s="55"/>
      <c r="P63" s="55"/>
      <c r="Q63" s="55">
        <v>46445.622000000003</v>
      </c>
      <c r="R63" s="57"/>
    </row>
    <row r="64" spans="1:36" s="58" customFormat="1" ht="13.15" customHeight="1" x14ac:dyDescent="0.15">
      <c r="A64" s="53"/>
      <c r="B64" s="62" t="s">
        <v>47</v>
      </c>
      <c r="C64" s="55"/>
      <c r="D64" s="56"/>
      <c r="E64" s="94">
        <v>288</v>
      </c>
      <c r="F64" s="55"/>
      <c r="G64" s="55"/>
      <c r="H64" s="94">
        <v>718</v>
      </c>
      <c r="I64" s="55"/>
      <c r="J64" s="55"/>
      <c r="K64" s="94">
        <v>36618.235000000001</v>
      </c>
      <c r="L64" s="55"/>
      <c r="M64" s="55"/>
      <c r="N64" s="55">
        <v>292</v>
      </c>
      <c r="O64" s="55"/>
      <c r="P64" s="55"/>
      <c r="Q64" s="55">
        <v>46481.925000000003</v>
      </c>
      <c r="R64" s="57"/>
    </row>
    <row r="65" spans="1:36" s="58" customFormat="1" ht="26.45" customHeight="1" x14ac:dyDescent="0.15">
      <c r="A65" s="53"/>
      <c r="B65" s="62" t="s">
        <v>48</v>
      </c>
      <c r="C65" s="55"/>
      <c r="D65" s="56"/>
      <c r="E65" s="94">
        <v>265</v>
      </c>
      <c r="F65" s="55"/>
      <c r="G65" s="55"/>
      <c r="H65" s="94">
        <v>687</v>
      </c>
      <c r="I65" s="55"/>
      <c r="J65" s="55"/>
      <c r="K65" s="94">
        <v>33620.853000000003</v>
      </c>
      <c r="L65" s="55"/>
      <c r="M65" s="55"/>
      <c r="N65" s="55">
        <v>268</v>
      </c>
      <c r="O65" s="55"/>
      <c r="P65" s="55"/>
      <c r="Q65" s="55">
        <v>42844.04</v>
      </c>
      <c r="R65" s="57"/>
    </row>
    <row r="66" spans="1:36" s="58" customFormat="1" ht="13.15" customHeight="1" x14ac:dyDescent="0.15">
      <c r="A66" s="53"/>
      <c r="B66" s="62" t="s">
        <v>49</v>
      </c>
      <c r="C66" s="55"/>
      <c r="D66" s="56"/>
      <c r="E66" s="94">
        <v>218</v>
      </c>
      <c r="F66" s="55"/>
      <c r="G66" s="55"/>
      <c r="H66" s="94">
        <v>588</v>
      </c>
      <c r="I66" s="55"/>
      <c r="J66" s="55"/>
      <c r="K66" s="94">
        <v>28207.407999999999</v>
      </c>
      <c r="L66" s="55"/>
      <c r="M66" s="55"/>
      <c r="N66" s="55">
        <v>296</v>
      </c>
      <c r="O66" s="55"/>
      <c r="P66" s="55"/>
      <c r="Q66" s="55">
        <v>47706.991999999998</v>
      </c>
      <c r="R66" s="57"/>
    </row>
    <row r="67" spans="1:36" s="58" customFormat="1" ht="13.15" customHeight="1" x14ac:dyDescent="0.15">
      <c r="A67" s="53"/>
      <c r="B67" s="62" t="s">
        <v>50</v>
      </c>
      <c r="C67" s="55"/>
      <c r="D67" s="56"/>
      <c r="E67" s="94">
        <v>254</v>
      </c>
      <c r="F67" s="55"/>
      <c r="G67" s="55"/>
      <c r="H67" s="94">
        <v>623</v>
      </c>
      <c r="I67" s="55"/>
      <c r="J67" s="55"/>
      <c r="K67" s="94">
        <v>33192.523000000001</v>
      </c>
      <c r="L67" s="55"/>
      <c r="M67" s="55"/>
      <c r="N67" s="55">
        <v>318</v>
      </c>
      <c r="O67" s="55"/>
      <c r="P67" s="55"/>
      <c r="Q67" s="55">
        <v>50923.091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25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="5" customFormat="1" ht="10.5" x14ac:dyDescent="0.15"/>
    <row r="82" s="5" customFormat="1" ht="10.5" x14ac:dyDescent="0.15"/>
    <row r="83" s="5" customFormat="1" ht="10.5" x14ac:dyDescent="0.15"/>
    <row r="84" s="5" customFormat="1" ht="10.5" x14ac:dyDescent="0.15"/>
    <row r="85" s="5" customFormat="1" ht="10.5" x14ac:dyDescent="0.15"/>
    <row r="86" s="5" customFormat="1" ht="10.5" x14ac:dyDescent="0.15"/>
    <row r="87" s="5" customFormat="1" ht="10.5" x14ac:dyDescent="0.15"/>
    <row r="88" s="5" customFormat="1" ht="10.5" x14ac:dyDescent="0.15"/>
    <row r="89" s="5" customFormat="1" ht="10.5" x14ac:dyDescent="0.15"/>
    <row r="90" s="5" customFormat="1" ht="10.5" x14ac:dyDescent="0.15"/>
    <row r="91" s="5" customFormat="1" ht="10.5" x14ac:dyDescent="0.15"/>
    <row r="92" s="5" customFormat="1" ht="10.5" x14ac:dyDescent="0.15"/>
    <row r="93" s="5" customFormat="1" ht="10.5" x14ac:dyDescent="0.15"/>
    <row r="94" s="5" customFormat="1" ht="10.5" x14ac:dyDescent="0.15"/>
    <row r="95" s="5" customFormat="1" ht="10.5" x14ac:dyDescent="0.15"/>
    <row r="96" s="5" customFormat="1" ht="10.5" x14ac:dyDescent="0.15"/>
    <row r="97" s="5" customFormat="1" ht="10.5" x14ac:dyDescent="0.15"/>
    <row r="98" s="5" customFormat="1" ht="10.5" x14ac:dyDescent="0.15"/>
    <row r="99" s="5" customFormat="1" ht="10.5" x14ac:dyDescent="0.15"/>
    <row r="100" s="5" customFormat="1" ht="10.5" x14ac:dyDescent="0.15"/>
    <row r="101" s="5" customFormat="1" ht="10.5" x14ac:dyDescent="0.15"/>
    <row r="102" s="5" customFormat="1" ht="10.5" x14ac:dyDescent="0.15"/>
    <row r="103" s="5" customFormat="1" ht="10.5" x14ac:dyDescent="0.15"/>
    <row r="104" s="5" customFormat="1" ht="10.5" x14ac:dyDescent="0.15"/>
    <row r="105" s="5" customFormat="1" ht="10.5" x14ac:dyDescent="0.15"/>
    <row r="106" s="5" customFormat="1" ht="10.5" x14ac:dyDescent="0.15"/>
    <row r="107" s="5" customFormat="1" ht="10.5" x14ac:dyDescent="0.15"/>
    <row r="108" s="5" customFormat="1" ht="10.5" x14ac:dyDescent="0.15"/>
    <row r="109" s="5" customFormat="1" ht="10.5" x14ac:dyDescent="0.15"/>
    <row r="110" s="5" customFormat="1" ht="10.5" x14ac:dyDescent="0.15"/>
    <row r="111" s="5" customFormat="1" ht="10.5" x14ac:dyDescent="0.15"/>
    <row r="112" s="5" customFormat="1" ht="10.5" x14ac:dyDescent="0.15"/>
    <row r="113" s="5" customFormat="1" ht="10.5" x14ac:dyDescent="0.15"/>
    <row r="114" s="5" customFormat="1" ht="10.5" x14ac:dyDescent="0.15"/>
    <row r="115" s="5" customFormat="1" ht="10.5" x14ac:dyDescent="0.15"/>
    <row r="116" s="5" customFormat="1" ht="10.5" x14ac:dyDescent="0.15"/>
    <row r="117" s="5" customFormat="1" ht="10.5" x14ac:dyDescent="0.15"/>
    <row r="118" s="5" customFormat="1" ht="10.5" x14ac:dyDescent="0.15"/>
    <row r="119" s="5" customFormat="1" ht="10.5" x14ac:dyDescent="0.15"/>
    <row r="120" s="5" customFormat="1" ht="10.5" x14ac:dyDescent="0.15"/>
    <row r="121" s="5" customFormat="1" ht="10.5" x14ac:dyDescent="0.15"/>
    <row r="122" s="5" customFormat="1" ht="10.5" x14ac:dyDescent="0.15"/>
    <row r="123" s="5" customFormat="1" ht="10.5" x14ac:dyDescent="0.15"/>
    <row r="124" s="5" customFormat="1" ht="10.5" x14ac:dyDescent="0.15"/>
    <row r="125" s="5" customFormat="1" ht="10.5" x14ac:dyDescent="0.15"/>
    <row r="126" s="5" customFormat="1" ht="10.5" x14ac:dyDescent="0.15"/>
    <row r="127" s="5" customFormat="1" ht="10.5" x14ac:dyDescent="0.15"/>
    <row r="128" s="5" customFormat="1" ht="10.5" x14ac:dyDescent="0.15"/>
    <row r="129" s="5" customFormat="1" ht="10.5" x14ac:dyDescent="0.15"/>
    <row r="130" s="5" customFormat="1" ht="10.5" x14ac:dyDescent="0.15"/>
    <row r="131" s="5" customFormat="1" ht="10.5" x14ac:dyDescent="0.15"/>
    <row r="132" s="5" customFormat="1" ht="10.5" x14ac:dyDescent="0.15"/>
    <row r="133" s="5" customFormat="1" ht="10.5" x14ac:dyDescent="0.15"/>
    <row r="134" s="5" customFormat="1" ht="10.5" x14ac:dyDescent="0.15"/>
    <row r="135" s="5" customFormat="1" ht="10.5" x14ac:dyDescent="0.15"/>
    <row r="136" s="5" customFormat="1" ht="10.5" x14ac:dyDescent="0.15"/>
    <row r="137" s="5" customFormat="1" ht="10.5" x14ac:dyDescent="0.15"/>
    <row r="138" s="5" customFormat="1" ht="10.5" x14ac:dyDescent="0.15"/>
    <row r="139" s="5" customFormat="1" ht="10.5" x14ac:dyDescent="0.15"/>
    <row r="140" s="5" customFormat="1" ht="10.5" x14ac:dyDescent="0.15"/>
    <row r="141" s="5" customFormat="1" ht="10.5" x14ac:dyDescent="0.15"/>
    <row r="142" s="5" customFormat="1" ht="10.5" x14ac:dyDescent="0.15"/>
    <row r="143" s="5" customFormat="1" ht="10.5" x14ac:dyDescent="0.15"/>
    <row r="144" s="5" customFormat="1" ht="10.5" x14ac:dyDescent="0.15"/>
    <row r="145" s="5" customFormat="1" ht="10.5" x14ac:dyDescent="0.15"/>
    <row r="146" s="5" customFormat="1" ht="10.5" x14ac:dyDescent="0.15"/>
    <row r="147" s="5" customFormat="1" ht="10.5" x14ac:dyDescent="0.15"/>
    <row r="148" s="5" customFormat="1" ht="10.5" x14ac:dyDescent="0.15"/>
    <row r="149" s="5" customFormat="1" ht="10.5" x14ac:dyDescent="0.15"/>
    <row r="150" s="5" customFormat="1" ht="10.5" x14ac:dyDescent="0.15"/>
    <row r="151" s="5" customFormat="1" ht="10.5" x14ac:dyDescent="0.15"/>
    <row r="152" s="5" customFormat="1" ht="10.5" x14ac:dyDescent="0.15"/>
    <row r="153" s="5" customFormat="1" ht="10.5" x14ac:dyDescent="0.15"/>
    <row r="154" s="5" customFormat="1" ht="10.5" x14ac:dyDescent="0.15"/>
    <row r="155" s="5" customFormat="1" ht="10.5" x14ac:dyDescent="0.15"/>
    <row r="156" s="5" customFormat="1" ht="10.5" x14ac:dyDescent="0.15"/>
    <row r="157" s="5" customFormat="1" ht="10.5" x14ac:dyDescent="0.15"/>
    <row r="158" s="5" customFormat="1" ht="10.5" x14ac:dyDescent="0.15"/>
    <row r="159" s="5" customFormat="1" ht="10.5" x14ac:dyDescent="0.15"/>
    <row r="160" s="5" customFormat="1" ht="10.5" x14ac:dyDescent="0.15"/>
    <row r="161" s="5" customFormat="1" ht="10.5" x14ac:dyDescent="0.15"/>
    <row r="162" s="5" customFormat="1" ht="10.5" x14ac:dyDescent="0.15"/>
    <row r="163" s="5" customFormat="1" ht="10.5" x14ac:dyDescent="0.15"/>
    <row r="164" s="5" customFormat="1" ht="10.5" x14ac:dyDescent="0.15"/>
    <row r="165" s="5" customFormat="1" ht="10.5" x14ac:dyDescent="0.15"/>
    <row r="166" s="5" customFormat="1" ht="10.5" x14ac:dyDescent="0.15"/>
    <row r="167" s="5" customFormat="1" ht="10.5" x14ac:dyDescent="0.15"/>
    <row r="168" s="5" customFormat="1" ht="10.5" x14ac:dyDescent="0.15"/>
    <row r="169" s="5" customFormat="1" ht="10.5" x14ac:dyDescent="0.15"/>
    <row r="170" s="5" customFormat="1" ht="10.5" x14ac:dyDescent="0.15"/>
    <row r="171" s="5" customFormat="1" ht="10.5" x14ac:dyDescent="0.15"/>
    <row r="172" s="5" customFormat="1" ht="10.5" x14ac:dyDescent="0.15"/>
    <row r="173" s="5" customFormat="1" ht="10.5" x14ac:dyDescent="0.15"/>
    <row r="174" s="5" customFormat="1" ht="10.5" x14ac:dyDescent="0.15"/>
    <row r="175" s="5" customFormat="1" ht="10.5" x14ac:dyDescent="0.15"/>
    <row r="176" s="5" customFormat="1" ht="10.5" x14ac:dyDescent="0.15"/>
    <row r="177" s="5" customFormat="1" ht="10.5" x14ac:dyDescent="0.15"/>
    <row r="178" s="5" customFormat="1" ht="10.5" x14ac:dyDescent="0.15"/>
    <row r="179" s="5" customFormat="1" ht="10.5" x14ac:dyDescent="0.15"/>
    <row r="180" s="5" customFormat="1" ht="10.5" x14ac:dyDescent="0.15"/>
    <row r="181" s="5" customFormat="1" ht="10.5" x14ac:dyDescent="0.15"/>
    <row r="182" s="5" customFormat="1" ht="10.5" x14ac:dyDescent="0.15"/>
    <row r="183" s="5" customFormat="1" ht="10.5" x14ac:dyDescent="0.15"/>
    <row r="184" s="5" customFormat="1" ht="10.5" x14ac:dyDescent="0.15"/>
    <row r="185" s="5" customFormat="1" ht="10.5" x14ac:dyDescent="0.15"/>
    <row r="186" s="5" customFormat="1" ht="10.5" x14ac:dyDescent="0.15"/>
    <row r="187" s="5" customFormat="1" ht="10.5" x14ac:dyDescent="0.15"/>
    <row r="188" s="5" customFormat="1" ht="10.5" x14ac:dyDescent="0.15"/>
    <row r="189" s="5" customFormat="1" ht="10.5" x14ac:dyDescent="0.15"/>
    <row r="190" s="5" customFormat="1" ht="10.5" x14ac:dyDescent="0.15"/>
    <row r="191" s="5" customFormat="1" ht="10.5" x14ac:dyDescent="0.15"/>
    <row r="192" s="5" customFormat="1" ht="10.5" x14ac:dyDescent="0.15"/>
    <row r="193" s="5" customFormat="1" ht="10.5" x14ac:dyDescent="0.15"/>
    <row r="194" s="5" customFormat="1" ht="10.5" x14ac:dyDescent="0.15"/>
    <row r="195" s="5" customFormat="1" ht="10.5" x14ac:dyDescent="0.15"/>
    <row r="196" s="5" customFormat="1" ht="10.5" x14ac:dyDescent="0.15"/>
    <row r="197" s="5" customFormat="1" ht="10.5" x14ac:dyDescent="0.15"/>
    <row r="198" s="5" customFormat="1" ht="10.5" x14ac:dyDescent="0.15"/>
    <row r="199" s="5" customFormat="1" ht="10.5" x14ac:dyDescent="0.15"/>
    <row r="200" s="5" customFormat="1" ht="10.5" x14ac:dyDescent="0.15"/>
    <row r="201" s="5" customFormat="1" ht="10.5" x14ac:dyDescent="0.15"/>
    <row r="202" s="5" customFormat="1" ht="10.5" x14ac:dyDescent="0.15"/>
    <row r="203" s="5" customFormat="1" ht="10.5" x14ac:dyDescent="0.15"/>
    <row r="204" s="5" customFormat="1" ht="10.5" x14ac:dyDescent="0.15"/>
    <row r="205" s="5" customFormat="1" ht="10.5" x14ac:dyDescent="0.15"/>
    <row r="206" s="5" customFormat="1" ht="10.5" x14ac:dyDescent="0.15"/>
    <row r="207" s="5" customFormat="1" ht="10.5" x14ac:dyDescent="0.15"/>
    <row r="208" s="5" customFormat="1" ht="10.5" x14ac:dyDescent="0.15"/>
    <row r="209" s="5" customFormat="1" ht="10.5" x14ac:dyDescent="0.15"/>
    <row r="210" s="5" customFormat="1" ht="10.5" x14ac:dyDescent="0.15"/>
    <row r="211" s="5" customFormat="1" ht="10.5" x14ac:dyDescent="0.15"/>
    <row r="212" s="5" customFormat="1" ht="10.5" x14ac:dyDescent="0.15"/>
    <row r="213" s="5" customFormat="1" ht="10.5" x14ac:dyDescent="0.15"/>
    <row r="214" s="5" customFormat="1" ht="10.5" x14ac:dyDescent="0.15"/>
    <row r="215" s="5" customFormat="1" ht="10.5" x14ac:dyDescent="0.15"/>
    <row r="216" s="5" customFormat="1" ht="10.5" x14ac:dyDescent="0.15"/>
    <row r="217" s="5" customFormat="1" ht="10.5" x14ac:dyDescent="0.15"/>
    <row r="218" s="5" customFormat="1" ht="10.5" x14ac:dyDescent="0.15"/>
    <row r="219" s="5" customFormat="1" ht="10.5" x14ac:dyDescent="0.15"/>
    <row r="220" s="5" customFormat="1" ht="10.5" x14ac:dyDescent="0.15"/>
    <row r="221" s="5" customFormat="1" ht="10.5" x14ac:dyDescent="0.15"/>
    <row r="222" s="5" customFormat="1" ht="10.5" x14ac:dyDescent="0.15"/>
    <row r="223" s="5" customFormat="1" ht="10.5" x14ac:dyDescent="0.15"/>
    <row r="224" s="5" customFormat="1" ht="10.5" x14ac:dyDescent="0.15"/>
    <row r="225" s="5" customFormat="1" ht="10.5" x14ac:dyDescent="0.15"/>
    <row r="226" s="5" customFormat="1" ht="10.5" x14ac:dyDescent="0.15"/>
    <row r="227" s="5" customFormat="1" ht="10.5" x14ac:dyDescent="0.15"/>
    <row r="228" s="5" customFormat="1" ht="10.5" x14ac:dyDescent="0.15"/>
    <row r="229" s="5" customFormat="1" ht="10.5" x14ac:dyDescent="0.15"/>
    <row r="230" s="5" customFormat="1" ht="10.5" x14ac:dyDescent="0.15"/>
    <row r="231" s="5" customFormat="1" ht="10.5" x14ac:dyDescent="0.15"/>
    <row r="232" s="5" customFormat="1" ht="10.5" x14ac:dyDescent="0.15"/>
    <row r="233" s="5" customFormat="1" ht="10.5" x14ac:dyDescent="0.15"/>
    <row r="234" s="5" customFormat="1" ht="10.5" x14ac:dyDescent="0.15"/>
    <row r="235" s="5" customFormat="1" ht="10.5" x14ac:dyDescent="0.15"/>
    <row r="236" s="5" customFormat="1" ht="10.5" x14ac:dyDescent="0.15"/>
    <row r="237" s="5" customFormat="1" ht="10.5" x14ac:dyDescent="0.15"/>
    <row r="238" s="5" customFormat="1" ht="10.5" x14ac:dyDescent="0.15"/>
    <row r="239" s="5" customFormat="1" ht="10.5" x14ac:dyDescent="0.15"/>
    <row r="240" s="5" customFormat="1" ht="10.5" x14ac:dyDescent="0.15"/>
    <row r="241" s="5" customFormat="1" ht="10.5" x14ac:dyDescent="0.15"/>
    <row r="242" s="5" customFormat="1" ht="10.5" x14ac:dyDescent="0.15"/>
    <row r="243" s="5" customFormat="1" ht="10.5" x14ac:dyDescent="0.15"/>
    <row r="244" s="5" customFormat="1" ht="10.5" x14ac:dyDescent="0.15"/>
    <row r="245" s="5" customFormat="1" ht="10.5" x14ac:dyDescent="0.15"/>
    <row r="246" s="5" customFormat="1" ht="10.5" x14ac:dyDescent="0.15"/>
    <row r="247" s="5" customFormat="1" ht="10.5" x14ac:dyDescent="0.15"/>
    <row r="248" s="5" customFormat="1" ht="10.5" x14ac:dyDescent="0.15"/>
    <row r="249" s="5" customFormat="1" ht="10.5" x14ac:dyDescent="0.15"/>
    <row r="250" s="5" customFormat="1" ht="10.5" x14ac:dyDescent="0.15"/>
    <row r="251" s="5" customFormat="1" ht="10.5" x14ac:dyDescent="0.15"/>
    <row r="252" s="5" customFormat="1" ht="10.5" x14ac:dyDescent="0.15"/>
    <row r="253" s="5" customFormat="1" ht="10.5" x14ac:dyDescent="0.15"/>
    <row r="254" s="5" customFormat="1" ht="10.5" x14ac:dyDescent="0.15"/>
    <row r="255" s="5" customFormat="1" ht="10.5" x14ac:dyDescent="0.15"/>
    <row r="256" s="5" customFormat="1" ht="10.5" x14ac:dyDescent="0.15"/>
    <row r="257" s="5" customFormat="1" ht="10.5" x14ac:dyDescent="0.15"/>
    <row r="258" s="5" customFormat="1" ht="10.5" x14ac:dyDescent="0.15"/>
    <row r="259" s="5" customFormat="1" ht="10.5" x14ac:dyDescent="0.15"/>
    <row r="260" s="5" customFormat="1" ht="10.5" x14ac:dyDescent="0.15"/>
    <row r="261" s="5" customFormat="1" ht="10.5" x14ac:dyDescent="0.15"/>
    <row r="262" s="5" customFormat="1" ht="10.5" x14ac:dyDescent="0.15"/>
    <row r="263" s="5" customFormat="1" ht="10.5" x14ac:dyDescent="0.15"/>
    <row r="264" s="5" customFormat="1" ht="10.5" x14ac:dyDescent="0.15"/>
    <row r="265" s="5" customFormat="1" ht="10.5" x14ac:dyDescent="0.15"/>
    <row r="266" s="5" customFormat="1" ht="10.5" x14ac:dyDescent="0.15"/>
    <row r="267" s="5" customFormat="1" ht="10.5" x14ac:dyDescent="0.15"/>
    <row r="268" s="5" customFormat="1" ht="10.5" x14ac:dyDescent="0.15"/>
    <row r="269" s="5" customFormat="1" ht="10.5" x14ac:dyDescent="0.15"/>
    <row r="270" s="5" customFormat="1" ht="10.5" x14ac:dyDescent="0.15"/>
    <row r="271" s="5" customFormat="1" ht="10.5" x14ac:dyDescent="0.15"/>
    <row r="272" s="5" customFormat="1" ht="10.5" x14ac:dyDescent="0.15"/>
    <row r="273" s="5" customFormat="1" ht="10.5" x14ac:dyDescent="0.15"/>
    <row r="274" s="5" customFormat="1" ht="10.5" x14ac:dyDescent="0.15"/>
    <row r="275" s="5" customFormat="1" ht="10.5" x14ac:dyDescent="0.15"/>
    <row r="276" s="5" customFormat="1" ht="10.5" x14ac:dyDescent="0.15"/>
    <row r="277" s="5" customFormat="1" ht="10.5" x14ac:dyDescent="0.15"/>
    <row r="278" s="5" customFormat="1" ht="10.5" x14ac:dyDescent="0.15"/>
    <row r="279" s="5" customFormat="1" ht="10.5" x14ac:dyDescent="0.15"/>
    <row r="280" s="5" customFormat="1" ht="10.5" x14ac:dyDescent="0.15"/>
    <row r="281" s="5" customFormat="1" ht="10.5" x14ac:dyDescent="0.15"/>
    <row r="282" s="5" customFormat="1" ht="10.5" x14ac:dyDescent="0.15"/>
    <row r="283" s="5" customFormat="1" ht="10.5" x14ac:dyDescent="0.15"/>
    <row r="284" s="5" customFormat="1" ht="10.5" x14ac:dyDescent="0.15"/>
    <row r="285" s="5" customFormat="1" ht="10.5" x14ac:dyDescent="0.15"/>
    <row r="286" s="5" customFormat="1" ht="10.5" x14ac:dyDescent="0.15"/>
    <row r="287" s="5" customFormat="1" ht="10.5" x14ac:dyDescent="0.15"/>
    <row r="288" s="5" customFormat="1" ht="10.5" x14ac:dyDescent="0.15"/>
    <row r="289" s="5" customFormat="1" ht="10.5" x14ac:dyDescent="0.15"/>
    <row r="290" s="5" customFormat="1" ht="10.5" x14ac:dyDescent="0.15"/>
    <row r="291" s="5" customFormat="1" ht="10.5" x14ac:dyDescent="0.15"/>
    <row r="292" s="5" customFormat="1" ht="10.5" x14ac:dyDescent="0.15"/>
    <row r="293" s="5" customFormat="1" ht="10.5" x14ac:dyDescent="0.15"/>
    <row r="294" s="5" customFormat="1" ht="10.5" x14ac:dyDescent="0.15"/>
    <row r="295" s="5" customFormat="1" ht="10.5" x14ac:dyDescent="0.15"/>
    <row r="296" s="5" customFormat="1" ht="10.5" x14ac:dyDescent="0.15"/>
    <row r="297" s="5" customFormat="1" ht="10.5" x14ac:dyDescent="0.15"/>
    <row r="298" s="5" customFormat="1" ht="10.5" x14ac:dyDescent="0.15"/>
    <row r="299" s="5" customFormat="1" ht="10.5" x14ac:dyDescent="0.15"/>
    <row r="300" s="5" customFormat="1" ht="10.5" x14ac:dyDescent="0.15"/>
    <row r="301" s="5" customFormat="1" ht="10.5" x14ac:dyDescent="0.15"/>
    <row r="302" s="5" customFormat="1" ht="10.5" x14ac:dyDescent="0.15"/>
    <row r="303" s="5" customFormat="1" ht="10.5" x14ac:dyDescent="0.15"/>
    <row r="304" s="5" customFormat="1" ht="10.5" x14ac:dyDescent="0.15"/>
    <row r="305" s="5" customFormat="1" ht="10.5" x14ac:dyDescent="0.15"/>
    <row r="306" s="5" customFormat="1" ht="10.5" x14ac:dyDescent="0.15"/>
    <row r="307" s="5" customFormat="1" ht="10.5" x14ac:dyDescent="0.15"/>
    <row r="308" s="5" customFormat="1" ht="10.5" x14ac:dyDescent="0.15"/>
    <row r="309" s="5" customFormat="1" ht="10.5" x14ac:dyDescent="0.15"/>
    <row r="310" s="5" customFormat="1" ht="10.5" x14ac:dyDescent="0.15"/>
    <row r="311" s="5" customFormat="1" ht="10.5" x14ac:dyDescent="0.15"/>
    <row r="312" s="5" customFormat="1" ht="10.5" x14ac:dyDescent="0.15"/>
    <row r="313" s="5" customFormat="1" ht="10.5" x14ac:dyDescent="0.15"/>
    <row r="314" s="5" customFormat="1" ht="10.5" x14ac:dyDescent="0.15"/>
    <row r="315" s="5" customFormat="1" ht="10.5" x14ac:dyDescent="0.15"/>
    <row r="316" s="5" customFormat="1" ht="10.5" x14ac:dyDescent="0.15"/>
    <row r="317" s="5" customFormat="1" ht="10.5" x14ac:dyDescent="0.15"/>
    <row r="318" s="5" customFormat="1" ht="10.5" x14ac:dyDescent="0.15"/>
    <row r="319" s="5" customFormat="1" ht="10.5" x14ac:dyDescent="0.15"/>
    <row r="320" s="5" customFormat="1" ht="10.5" x14ac:dyDescent="0.15"/>
    <row r="321" s="5" customFormat="1" ht="10.5" x14ac:dyDescent="0.15"/>
    <row r="322" s="5" customFormat="1" ht="10.5" x14ac:dyDescent="0.15"/>
    <row r="323" s="5" customFormat="1" ht="10.5" x14ac:dyDescent="0.15"/>
    <row r="324" s="5" customFormat="1" ht="10.5" x14ac:dyDescent="0.15"/>
    <row r="325" s="5" customFormat="1" ht="10.5" x14ac:dyDescent="0.15"/>
    <row r="326" s="5" customFormat="1" ht="10.5" x14ac:dyDescent="0.15"/>
    <row r="327" s="5" customFormat="1" ht="10.5" x14ac:dyDescent="0.15"/>
    <row r="328" s="5" customFormat="1" ht="10.5" x14ac:dyDescent="0.15"/>
    <row r="329" s="5" customFormat="1" ht="10.5" x14ac:dyDescent="0.15"/>
    <row r="330" s="5" customFormat="1" ht="10.5" x14ac:dyDescent="0.15"/>
    <row r="331" s="5" customFormat="1" ht="10.5" x14ac:dyDescent="0.15"/>
    <row r="332" s="5" customFormat="1" ht="10.5" x14ac:dyDescent="0.15"/>
    <row r="333" s="5" customFormat="1" ht="10.5" x14ac:dyDescent="0.15"/>
    <row r="334" s="5" customFormat="1" ht="10.5" x14ac:dyDescent="0.15"/>
    <row r="335" s="5" customFormat="1" ht="10.5" x14ac:dyDescent="0.15"/>
    <row r="336" s="5" customFormat="1" ht="10.5" x14ac:dyDescent="0.15"/>
    <row r="337" s="5" customFormat="1" ht="10.5" x14ac:dyDescent="0.15"/>
    <row r="338" s="5" customFormat="1" ht="10.5" x14ac:dyDescent="0.15"/>
    <row r="339" s="5" customFormat="1" ht="10.5" x14ac:dyDescent="0.15"/>
    <row r="340" s="5" customFormat="1" ht="10.5" x14ac:dyDescent="0.15"/>
    <row r="341" s="5" customFormat="1" ht="10.5" x14ac:dyDescent="0.15"/>
    <row r="342" s="5" customFormat="1" ht="10.5" x14ac:dyDescent="0.15"/>
    <row r="343" s="5" customFormat="1" ht="10.5" x14ac:dyDescent="0.15"/>
    <row r="344" s="5" customFormat="1" ht="10.5" x14ac:dyDescent="0.15"/>
    <row r="345" s="5" customFormat="1" ht="10.5" x14ac:dyDescent="0.15"/>
    <row r="346" s="5" customFormat="1" ht="10.5" x14ac:dyDescent="0.15"/>
    <row r="347" s="5" customFormat="1" ht="10.5" x14ac:dyDescent="0.15"/>
    <row r="348" s="5" customFormat="1" ht="10.5" x14ac:dyDescent="0.15"/>
    <row r="349" s="5" customFormat="1" ht="10.5" x14ac:dyDescent="0.15"/>
    <row r="350" s="5" customFormat="1" ht="10.5" x14ac:dyDescent="0.15"/>
    <row r="351" s="5" customFormat="1" ht="10.5" x14ac:dyDescent="0.15"/>
    <row r="352" s="5" customFormat="1" ht="10.5" x14ac:dyDescent="0.15"/>
    <row r="353" s="5" customFormat="1" ht="10.5" x14ac:dyDescent="0.15"/>
    <row r="354" s="5" customFormat="1" ht="10.5" x14ac:dyDescent="0.15"/>
    <row r="355" s="5" customFormat="1" ht="10.5" x14ac:dyDescent="0.15"/>
    <row r="356" s="5" customFormat="1" ht="10.5" x14ac:dyDescent="0.15"/>
    <row r="357" s="5" customFormat="1" ht="10.5" x14ac:dyDescent="0.15"/>
    <row r="358" s="5" customFormat="1" ht="10.5" x14ac:dyDescent="0.15"/>
    <row r="359" s="5" customFormat="1" ht="10.5" x14ac:dyDescent="0.15"/>
    <row r="360" s="5" customFormat="1" ht="10.5" x14ac:dyDescent="0.15"/>
    <row r="361" s="5" customFormat="1" ht="10.5" x14ac:dyDescent="0.15"/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F35:K35 L35:M35 K26:K34 Q26:Q35 E26:E35 O35:P35 N26:N35 B26:B36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M77"/>
  <sheetViews>
    <sheetView view="pageBreakPreview" zoomScale="90" zoomScaleNormal="78" zoomScaleSheetLayoutView="90" workbookViewId="0">
      <pane ySplit="9" topLeftCell="A43" activePane="bottomLeft" state="frozen"/>
      <selection pane="bottomLeft" activeCell="A73" sqref="A7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24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62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23</v>
      </c>
      <c r="E6" s="18"/>
      <c r="F6" s="18"/>
      <c r="G6" s="18"/>
      <c r="H6" s="18"/>
      <c r="I6" s="18"/>
      <c r="J6" s="17" t="s">
        <v>22</v>
      </c>
      <c r="K6" s="18"/>
      <c r="L6" s="20"/>
      <c r="M6" s="20"/>
      <c r="N6" s="18"/>
      <c r="O6" s="34" t="s">
        <v>54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21</v>
      </c>
      <c r="J7" s="30"/>
      <c r="K7" s="31"/>
      <c r="L7" s="32"/>
      <c r="M7" s="33"/>
      <c r="N7" s="26"/>
      <c r="O7" s="34" t="s">
        <v>21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25</v>
      </c>
      <c r="C12" s="55"/>
      <c r="D12" s="56"/>
      <c r="E12" s="55">
        <v>395401</v>
      </c>
      <c r="F12" s="60"/>
      <c r="G12" s="60"/>
      <c r="H12" s="55">
        <v>121904758.12199999</v>
      </c>
      <c r="I12" s="55"/>
      <c r="J12" s="55"/>
      <c r="K12" s="60" t="s">
        <v>15</v>
      </c>
      <c r="L12" s="60"/>
      <c r="M12" s="60"/>
      <c r="N12" s="60" t="s">
        <v>15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26</v>
      </c>
      <c r="C13" s="55"/>
      <c r="D13" s="56"/>
      <c r="E13" s="55">
        <v>384596</v>
      </c>
      <c r="F13" s="60"/>
      <c r="G13" s="60"/>
      <c r="H13" s="55">
        <v>117111785.655</v>
      </c>
      <c r="I13" s="55"/>
      <c r="J13" s="55"/>
      <c r="K13" s="60">
        <v>61341</v>
      </c>
      <c r="L13" s="60"/>
      <c r="M13" s="60"/>
      <c r="N13" s="60">
        <v>11212185.626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27</v>
      </c>
      <c r="C14" s="55"/>
      <c r="D14" s="56"/>
      <c r="E14" s="55">
        <v>405715</v>
      </c>
      <c r="F14" s="60"/>
      <c r="G14" s="60"/>
      <c r="H14" s="55">
        <v>125155765.858</v>
      </c>
      <c r="I14" s="55"/>
      <c r="J14" s="55"/>
      <c r="K14" s="60">
        <v>142346</v>
      </c>
      <c r="L14" s="60"/>
      <c r="M14" s="60"/>
      <c r="N14" s="60">
        <v>25900701.787999999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28</v>
      </c>
      <c r="C15" s="55"/>
      <c r="D15" s="56"/>
      <c r="E15" s="55">
        <v>404977</v>
      </c>
      <c r="F15" s="60"/>
      <c r="G15" s="60"/>
      <c r="H15" s="55">
        <v>127696412.638</v>
      </c>
      <c r="I15" s="55"/>
      <c r="J15" s="55"/>
      <c r="K15" s="60">
        <v>122725</v>
      </c>
      <c r="L15" s="60"/>
      <c r="M15" s="60"/>
      <c r="N15" s="60">
        <v>23420997.228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>
        <v>29</v>
      </c>
      <c r="C16" s="55"/>
      <c r="D16" s="56"/>
      <c r="E16" s="55">
        <v>409886</v>
      </c>
      <c r="F16" s="60"/>
      <c r="G16" s="60"/>
      <c r="H16" s="55">
        <v>150405922.03400001</v>
      </c>
      <c r="I16" s="55"/>
      <c r="J16" s="55"/>
      <c r="K16" s="60">
        <v>107014</v>
      </c>
      <c r="L16" s="60"/>
      <c r="M16" s="60"/>
      <c r="N16" s="60">
        <v>18253405.835000001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>
        <v>30</v>
      </c>
      <c r="C17" s="55"/>
      <c r="D17" s="56"/>
      <c r="E17" s="55">
        <v>416257</v>
      </c>
      <c r="F17" s="60"/>
      <c r="G17" s="60"/>
      <c r="H17" s="55">
        <v>158838584.986</v>
      </c>
      <c r="I17" s="55"/>
      <c r="J17" s="55"/>
      <c r="K17" s="60">
        <v>107378</v>
      </c>
      <c r="L17" s="60"/>
      <c r="M17" s="60"/>
      <c r="N17" s="60">
        <v>17576847.704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 t="s">
        <v>55</v>
      </c>
      <c r="C18" s="55"/>
      <c r="D18" s="56"/>
      <c r="E18" s="55">
        <v>424512</v>
      </c>
      <c r="F18" s="60"/>
      <c r="G18" s="60"/>
      <c r="H18" s="55">
        <v>166172855.23300001</v>
      </c>
      <c r="I18" s="55"/>
      <c r="J18" s="55"/>
      <c r="K18" s="60">
        <v>112017</v>
      </c>
      <c r="L18" s="60"/>
      <c r="M18" s="60"/>
      <c r="N18" s="60">
        <v>18850863.620000001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57</v>
      </c>
      <c r="C19" s="55"/>
      <c r="D19" s="56"/>
      <c r="E19" s="55">
        <v>393121</v>
      </c>
      <c r="F19" s="60"/>
      <c r="G19" s="60"/>
      <c r="H19" s="55">
        <v>159650957.65799999</v>
      </c>
      <c r="I19" s="55"/>
      <c r="J19" s="55"/>
      <c r="K19" s="55">
        <v>112913</v>
      </c>
      <c r="L19" s="55"/>
      <c r="M19" s="55"/>
      <c r="N19" s="55">
        <v>19581726.600000001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115" t="s">
        <v>58</v>
      </c>
      <c r="C20" s="55"/>
      <c r="D20" s="56"/>
      <c r="E20" s="55">
        <v>356194</v>
      </c>
      <c r="F20" s="60"/>
      <c r="G20" s="60"/>
      <c r="H20" s="55">
        <v>143307967.67399999</v>
      </c>
      <c r="I20" s="55"/>
      <c r="J20" s="55"/>
      <c r="K20" s="55">
        <v>104450</v>
      </c>
      <c r="L20" s="55"/>
      <c r="M20" s="55"/>
      <c r="N20" s="55">
        <v>18559325.372000001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115" t="s">
        <v>60</v>
      </c>
      <c r="C21" s="55"/>
      <c r="D21" s="56"/>
      <c r="E21" s="55">
        <f>SUM(E56:E67)</f>
        <v>359734</v>
      </c>
      <c r="F21" s="60"/>
      <c r="G21" s="60"/>
      <c r="H21" s="55">
        <v>142841708.544</v>
      </c>
      <c r="I21" s="55"/>
      <c r="J21" s="55"/>
      <c r="K21" s="55">
        <f>SUM(K56:K67)</f>
        <v>92546</v>
      </c>
      <c r="L21" s="55"/>
      <c r="M21" s="55"/>
      <c r="N21" s="55">
        <v>16024957.811000001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38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25</v>
      </c>
      <c r="C26" s="55"/>
      <c r="D26" s="56"/>
      <c r="E26" s="60">
        <f>E12/12</f>
        <v>32950.083333333336</v>
      </c>
      <c r="F26" s="60"/>
      <c r="G26" s="60"/>
      <c r="H26" s="60">
        <f>H12/12</f>
        <v>10158729.843499999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26</v>
      </c>
      <c r="C27" s="55"/>
      <c r="D27" s="56"/>
      <c r="E27" s="60">
        <f t="shared" ref="E27:E35" si="0">E13/12</f>
        <v>32049.666666666668</v>
      </c>
      <c r="F27" s="60"/>
      <c r="G27" s="60"/>
      <c r="H27" s="60">
        <f t="shared" ref="H27:H34" si="1">H13/12</f>
        <v>9759315.4712499995</v>
      </c>
      <c r="I27" s="60"/>
      <c r="J27" s="60"/>
      <c r="K27" s="60" t="s">
        <v>15</v>
      </c>
      <c r="L27" s="60"/>
      <c r="M27" s="60"/>
      <c r="N27" s="60">
        <f>N13/12</f>
        <v>934348.80216666672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2">B14</f>
        <v>27</v>
      </c>
      <c r="C28" s="55"/>
      <c r="D28" s="56"/>
      <c r="E28" s="60">
        <f t="shared" si="0"/>
        <v>33809.583333333336</v>
      </c>
      <c r="F28" s="60"/>
      <c r="G28" s="60"/>
      <c r="H28" s="60">
        <f t="shared" si="1"/>
        <v>10429647.154833334</v>
      </c>
      <c r="I28" s="60"/>
      <c r="J28" s="60"/>
      <c r="K28" s="60">
        <f>K14/12</f>
        <v>11862.166666666666</v>
      </c>
      <c r="L28" s="60"/>
      <c r="M28" s="60"/>
      <c r="N28" s="60">
        <f>N14/12</f>
        <v>2158391.8156666667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2"/>
        <v>28</v>
      </c>
      <c r="C29" s="55"/>
      <c r="D29" s="56"/>
      <c r="E29" s="60">
        <f t="shared" si="0"/>
        <v>33748.083333333336</v>
      </c>
      <c r="F29" s="60"/>
      <c r="G29" s="60"/>
      <c r="H29" s="60">
        <f t="shared" si="1"/>
        <v>10641367.719833333</v>
      </c>
      <c r="I29" s="60"/>
      <c r="J29" s="60"/>
      <c r="K29" s="60">
        <f t="shared" ref="K29" si="3">K15/12</f>
        <v>10227.083333333334</v>
      </c>
      <c r="L29" s="60"/>
      <c r="M29" s="60"/>
      <c r="N29" s="60">
        <f t="shared" ref="N29" si="4">N15/12</f>
        <v>1951749.7690000001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>
        <f t="shared" si="2"/>
        <v>29</v>
      </c>
      <c r="C30" s="55"/>
      <c r="D30" s="56"/>
      <c r="E30" s="60">
        <f t="shared" si="0"/>
        <v>34157.166666666664</v>
      </c>
      <c r="F30" s="60"/>
      <c r="G30" s="60"/>
      <c r="H30" s="60">
        <f t="shared" si="1"/>
        <v>12533826.836166667</v>
      </c>
      <c r="I30" s="60"/>
      <c r="J30" s="60"/>
      <c r="K30" s="60">
        <f>K16/12</f>
        <v>8917.8333333333339</v>
      </c>
      <c r="L30" s="60"/>
      <c r="M30" s="60"/>
      <c r="N30" s="60">
        <f>N16/12</f>
        <v>1521117.1529166668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>
        <f t="shared" si="2"/>
        <v>30</v>
      </c>
      <c r="C31" s="55"/>
      <c r="D31" s="56"/>
      <c r="E31" s="60">
        <f t="shared" si="0"/>
        <v>34688.083333333336</v>
      </c>
      <c r="F31" s="60"/>
      <c r="G31" s="60"/>
      <c r="H31" s="60">
        <f t="shared" si="1"/>
        <v>13236548.748833334</v>
      </c>
      <c r="I31" s="60"/>
      <c r="J31" s="60"/>
      <c r="K31" s="60">
        <f>K17/12</f>
        <v>8948.1666666666661</v>
      </c>
      <c r="L31" s="60"/>
      <c r="M31" s="60"/>
      <c r="N31" s="60">
        <f>N17/12</f>
        <v>1464737.3086666667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 t="str">
        <f t="shared" si="2"/>
        <v>令和元年度</v>
      </c>
      <c r="C32" s="55"/>
      <c r="D32" s="56"/>
      <c r="E32" s="60">
        <f t="shared" si="0"/>
        <v>35376</v>
      </c>
      <c r="F32" s="60"/>
      <c r="G32" s="60"/>
      <c r="H32" s="60">
        <f t="shared" si="1"/>
        <v>13847737.936083334</v>
      </c>
      <c r="I32" s="60"/>
      <c r="J32" s="60"/>
      <c r="K32" s="60">
        <f>K18/12</f>
        <v>9334.75</v>
      </c>
      <c r="L32" s="60"/>
      <c r="M32" s="60"/>
      <c r="N32" s="55">
        <f t="shared" ref="N32:N34" si="5">N18/12</f>
        <v>1570905.3016666668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2"/>
        <v>２</v>
      </c>
      <c r="C33" s="55"/>
      <c r="D33" s="56"/>
      <c r="E33" s="60">
        <f t="shared" si="0"/>
        <v>32760.083333333332</v>
      </c>
      <c r="F33" s="60"/>
      <c r="G33" s="60"/>
      <c r="H33" s="60">
        <f t="shared" si="1"/>
        <v>13304246.4715</v>
      </c>
      <c r="I33" s="60"/>
      <c r="J33" s="60"/>
      <c r="K33" s="60">
        <f t="shared" ref="K33:K35" si="6">K19/12</f>
        <v>9409.4166666666661</v>
      </c>
      <c r="L33" s="60"/>
      <c r="M33" s="60"/>
      <c r="N33" s="55">
        <f t="shared" si="5"/>
        <v>1631810.55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2"/>
        <v>３</v>
      </c>
      <c r="C34" s="55"/>
      <c r="D34" s="56"/>
      <c r="E34" s="60">
        <f t="shared" si="0"/>
        <v>29682.833333333332</v>
      </c>
      <c r="F34" s="60"/>
      <c r="G34" s="60"/>
      <c r="H34" s="60">
        <f t="shared" si="1"/>
        <v>11942330.6395</v>
      </c>
      <c r="I34" s="60"/>
      <c r="J34" s="60"/>
      <c r="K34" s="60">
        <f t="shared" si="6"/>
        <v>8704.1666666666661</v>
      </c>
      <c r="L34" s="60"/>
      <c r="M34" s="60"/>
      <c r="N34" s="55">
        <f t="shared" si="5"/>
        <v>1546610.4476666667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114" t="str">
        <f t="shared" si="2"/>
        <v>４</v>
      </c>
      <c r="C35" s="55"/>
      <c r="D35" s="56"/>
      <c r="E35" s="60">
        <f t="shared" si="0"/>
        <v>29977.833333333332</v>
      </c>
      <c r="F35" s="55"/>
      <c r="G35" s="55"/>
      <c r="H35" s="60">
        <f>H21/12</f>
        <v>11903475.711999999</v>
      </c>
      <c r="I35" s="55"/>
      <c r="J35" s="55"/>
      <c r="K35" s="60">
        <f t="shared" si="6"/>
        <v>7712.166666666667</v>
      </c>
      <c r="L35" s="59"/>
      <c r="M35" s="59"/>
      <c r="N35" s="55">
        <f>N21/12</f>
        <v>1335413.1509166667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 t="s">
        <v>59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39</v>
      </c>
      <c r="C40" s="55"/>
      <c r="D40" s="56"/>
      <c r="E40" s="55">
        <v>27790</v>
      </c>
      <c r="F40" s="55"/>
      <c r="G40" s="55"/>
      <c r="H40" s="55">
        <v>11454904.029999999</v>
      </c>
      <c r="I40" s="55"/>
      <c r="J40" s="55"/>
      <c r="K40" s="55">
        <v>8605</v>
      </c>
      <c r="L40" s="59"/>
      <c r="M40" s="59"/>
      <c r="N40" s="55">
        <v>1483219.4210000001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40</v>
      </c>
      <c r="C41" s="55"/>
      <c r="D41" s="56"/>
      <c r="E41" s="55">
        <v>34365</v>
      </c>
      <c r="F41" s="55"/>
      <c r="G41" s="55"/>
      <c r="H41" s="55">
        <v>14064951.706</v>
      </c>
      <c r="I41" s="55"/>
      <c r="J41" s="55"/>
      <c r="K41" s="55">
        <v>10086</v>
      </c>
      <c r="L41" s="59"/>
      <c r="M41" s="59"/>
      <c r="N41" s="55">
        <v>1767913.3959999999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41</v>
      </c>
      <c r="C42" s="55"/>
      <c r="D42" s="56"/>
      <c r="E42" s="55">
        <v>36746</v>
      </c>
      <c r="F42" s="55"/>
      <c r="G42" s="55"/>
      <c r="H42" s="55">
        <v>15162974.84</v>
      </c>
      <c r="I42" s="55"/>
      <c r="J42" s="55"/>
      <c r="K42" s="55">
        <v>10072</v>
      </c>
      <c r="L42" s="59"/>
      <c r="M42" s="59"/>
      <c r="N42" s="55">
        <v>1762943.1629999999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42</v>
      </c>
      <c r="C43" s="55"/>
      <c r="D43" s="56"/>
      <c r="E43" s="55">
        <v>32963</v>
      </c>
      <c r="F43" s="55"/>
      <c r="G43" s="55"/>
      <c r="H43" s="55">
        <v>13453599.759</v>
      </c>
      <c r="I43" s="55"/>
      <c r="J43" s="55"/>
      <c r="K43" s="55">
        <v>7805</v>
      </c>
      <c r="L43" s="59"/>
      <c r="M43" s="59"/>
      <c r="N43" s="55">
        <v>1382756.2320000001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43</v>
      </c>
      <c r="C44" s="55"/>
      <c r="D44" s="56"/>
      <c r="E44" s="55">
        <v>30893</v>
      </c>
      <c r="F44" s="55"/>
      <c r="G44" s="55"/>
      <c r="H44" s="55">
        <v>12464862.106000001</v>
      </c>
      <c r="I44" s="55"/>
      <c r="J44" s="55"/>
      <c r="K44" s="55">
        <v>6997</v>
      </c>
      <c r="L44" s="59"/>
      <c r="M44" s="59"/>
      <c r="N44" s="55">
        <v>1250897.7279999999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44</v>
      </c>
      <c r="C45" s="55"/>
      <c r="D45" s="56"/>
      <c r="E45" s="55">
        <v>27496</v>
      </c>
      <c r="F45" s="55"/>
      <c r="G45" s="55"/>
      <c r="H45" s="55">
        <v>10881301.671</v>
      </c>
      <c r="I45" s="55"/>
      <c r="J45" s="55"/>
      <c r="K45" s="55">
        <v>6947</v>
      </c>
      <c r="L45" s="59"/>
      <c r="M45" s="59"/>
      <c r="N45" s="55">
        <v>1243806.7660000001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45</v>
      </c>
      <c r="C46" s="55"/>
      <c r="D46" s="56"/>
      <c r="E46" s="55">
        <v>31065</v>
      </c>
      <c r="F46" s="55"/>
      <c r="G46" s="55"/>
      <c r="H46" s="55">
        <v>12245972.954</v>
      </c>
      <c r="I46" s="55"/>
      <c r="J46" s="55"/>
      <c r="K46" s="55">
        <v>8672</v>
      </c>
      <c r="L46" s="55"/>
      <c r="M46" s="55"/>
      <c r="N46" s="55">
        <v>1548021.692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46</v>
      </c>
      <c r="C47" s="55"/>
      <c r="D47" s="56"/>
      <c r="E47" s="55">
        <v>30920</v>
      </c>
      <c r="F47" s="55"/>
      <c r="G47" s="55"/>
      <c r="H47" s="55">
        <v>12270481.931</v>
      </c>
      <c r="I47" s="55"/>
      <c r="J47" s="55"/>
      <c r="K47" s="55">
        <v>9974</v>
      </c>
      <c r="L47" s="55"/>
      <c r="M47" s="55"/>
      <c r="N47" s="55">
        <v>1794757.406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47</v>
      </c>
      <c r="C48" s="55"/>
      <c r="D48" s="56"/>
      <c r="E48" s="55">
        <v>30266</v>
      </c>
      <c r="F48" s="55"/>
      <c r="G48" s="55"/>
      <c r="H48" s="55">
        <v>12074766.57</v>
      </c>
      <c r="I48" s="55"/>
      <c r="J48" s="55"/>
      <c r="K48" s="55">
        <v>9441</v>
      </c>
      <c r="L48" s="55"/>
      <c r="M48" s="55"/>
      <c r="N48" s="55">
        <v>1688880.9820000001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48</v>
      </c>
      <c r="C49" s="55"/>
      <c r="D49" s="56"/>
      <c r="E49" s="55">
        <v>23773</v>
      </c>
      <c r="F49" s="55"/>
      <c r="G49" s="55"/>
      <c r="H49" s="55">
        <v>9406023.8760000002</v>
      </c>
      <c r="I49" s="55"/>
      <c r="J49" s="55"/>
      <c r="K49" s="55">
        <v>8873</v>
      </c>
      <c r="L49" s="55"/>
      <c r="M49" s="55"/>
      <c r="N49" s="55">
        <v>1614497.902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49</v>
      </c>
      <c r="C50" s="55"/>
      <c r="D50" s="56"/>
      <c r="E50" s="55">
        <v>22326</v>
      </c>
      <c r="F50" s="55"/>
      <c r="G50" s="55"/>
      <c r="H50" s="55">
        <v>8820117.6999999993</v>
      </c>
      <c r="I50" s="55"/>
      <c r="J50" s="55"/>
      <c r="K50" s="55">
        <v>8272</v>
      </c>
      <c r="L50" s="55"/>
      <c r="M50" s="55"/>
      <c r="N50" s="55">
        <v>1482807.798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50</v>
      </c>
      <c r="C51" s="55"/>
      <c r="D51" s="56"/>
      <c r="E51" s="55">
        <v>27591</v>
      </c>
      <c r="F51" s="55"/>
      <c r="G51" s="55"/>
      <c r="H51" s="55">
        <v>11015600.523</v>
      </c>
      <c r="I51" s="55"/>
      <c r="J51" s="55"/>
      <c r="K51" s="55">
        <v>8706</v>
      </c>
      <c r="L51" s="55"/>
      <c r="M51" s="55"/>
      <c r="N51" s="55">
        <v>1535500.486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 t="s">
        <v>61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39</v>
      </c>
      <c r="C56" s="55"/>
      <c r="D56" s="56"/>
      <c r="E56" s="55">
        <v>23265</v>
      </c>
      <c r="F56" s="55"/>
      <c r="G56" s="55"/>
      <c r="H56" s="55">
        <v>9358413.7280000001</v>
      </c>
      <c r="I56" s="55"/>
      <c r="J56" s="55"/>
      <c r="K56" s="55">
        <v>6482</v>
      </c>
      <c r="L56" s="59"/>
      <c r="M56" s="59"/>
      <c r="N56" s="55">
        <v>1169298.8219999999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40</v>
      </c>
      <c r="C57" s="55"/>
      <c r="D57" s="56"/>
      <c r="E57" s="55">
        <v>33035</v>
      </c>
      <c r="F57" s="55"/>
      <c r="G57" s="55"/>
      <c r="H57" s="55">
        <v>13147696.683</v>
      </c>
      <c r="I57" s="55"/>
      <c r="J57" s="55"/>
      <c r="K57" s="55">
        <v>8109</v>
      </c>
      <c r="L57" s="59"/>
      <c r="M57" s="59"/>
      <c r="N57" s="55">
        <v>1431891.4369999999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41</v>
      </c>
      <c r="C58" s="55"/>
      <c r="D58" s="56"/>
      <c r="E58" s="55">
        <v>36396</v>
      </c>
      <c r="F58" s="55"/>
      <c r="G58" s="55"/>
      <c r="H58" s="55">
        <v>14528733.732999999</v>
      </c>
      <c r="I58" s="55"/>
      <c r="J58" s="55"/>
      <c r="K58" s="55">
        <v>8702</v>
      </c>
      <c r="L58" s="59"/>
      <c r="M58" s="59"/>
      <c r="N58" s="55">
        <v>1519874.077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42</v>
      </c>
      <c r="C59" s="55"/>
      <c r="D59" s="56"/>
      <c r="E59" s="55">
        <v>32961</v>
      </c>
      <c r="F59" s="55"/>
      <c r="G59" s="55"/>
      <c r="H59" s="55">
        <v>12930265.854</v>
      </c>
      <c r="I59" s="55"/>
      <c r="J59" s="55"/>
      <c r="K59" s="55">
        <v>6711</v>
      </c>
      <c r="L59" s="59"/>
      <c r="M59" s="59"/>
      <c r="N59" s="55">
        <v>1164429.5120000001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43</v>
      </c>
      <c r="C60" s="55"/>
      <c r="D60" s="56"/>
      <c r="E60" s="55">
        <v>32779</v>
      </c>
      <c r="F60" s="55"/>
      <c r="G60" s="55"/>
      <c r="H60" s="55">
        <v>12813781.300000001</v>
      </c>
      <c r="I60" s="55"/>
      <c r="J60" s="55"/>
      <c r="K60" s="55">
        <v>6313</v>
      </c>
      <c r="L60" s="59"/>
      <c r="M60" s="59"/>
      <c r="N60" s="55">
        <v>1100991.4210000001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44</v>
      </c>
      <c r="C61" s="55"/>
      <c r="D61" s="56"/>
      <c r="E61" s="55">
        <v>28145</v>
      </c>
      <c r="F61" s="55"/>
      <c r="G61" s="55"/>
      <c r="H61" s="55">
        <v>11108443.233999999</v>
      </c>
      <c r="I61" s="55"/>
      <c r="J61" s="55"/>
      <c r="K61" s="55">
        <v>6029</v>
      </c>
      <c r="L61" s="59"/>
      <c r="M61" s="59"/>
      <c r="N61" s="55">
        <v>1056340.8419999999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45</v>
      </c>
      <c r="C62" s="55"/>
      <c r="D62" s="56"/>
      <c r="E62" s="55">
        <v>31547</v>
      </c>
      <c r="F62" s="55"/>
      <c r="G62" s="55"/>
      <c r="H62" s="55">
        <v>12454953.475</v>
      </c>
      <c r="I62" s="55"/>
      <c r="J62" s="55"/>
      <c r="K62" s="55">
        <v>7180</v>
      </c>
      <c r="L62" s="55"/>
      <c r="M62" s="55"/>
      <c r="N62" s="55">
        <v>1265777.669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46</v>
      </c>
      <c r="C63" s="55"/>
      <c r="D63" s="56"/>
      <c r="E63" s="55">
        <v>32156</v>
      </c>
      <c r="F63" s="55"/>
      <c r="G63" s="55"/>
      <c r="H63" s="55">
        <v>12787960.623</v>
      </c>
      <c r="I63" s="55"/>
      <c r="J63" s="55"/>
      <c r="K63" s="55">
        <v>8985</v>
      </c>
      <c r="L63" s="55"/>
      <c r="M63" s="55"/>
      <c r="N63" s="55">
        <v>1559922.773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47</v>
      </c>
      <c r="C64" s="55"/>
      <c r="D64" s="56"/>
      <c r="E64" s="55">
        <v>31865</v>
      </c>
      <c r="F64" s="55"/>
      <c r="G64" s="55"/>
      <c r="H64" s="55">
        <v>12724766.467</v>
      </c>
      <c r="I64" s="55"/>
      <c r="J64" s="55"/>
      <c r="K64" s="55">
        <v>8382</v>
      </c>
      <c r="L64" s="55"/>
      <c r="M64" s="55"/>
      <c r="N64" s="55">
        <v>1430752.9180000001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48</v>
      </c>
      <c r="C65" s="55"/>
      <c r="D65" s="56"/>
      <c r="E65" s="55">
        <v>23714</v>
      </c>
      <c r="F65" s="55"/>
      <c r="G65" s="55"/>
      <c r="H65" s="55">
        <v>9368265.7850000001</v>
      </c>
      <c r="I65" s="55"/>
      <c r="J65" s="55"/>
      <c r="K65" s="55">
        <v>8262</v>
      </c>
      <c r="L65" s="55"/>
      <c r="M65" s="55"/>
      <c r="N65" s="55">
        <v>1394129.2879999999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49</v>
      </c>
      <c r="C66" s="55"/>
      <c r="D66" s="56"/>
      <c r="E66" s="55">
        <v>23928</v>
      </c>
      <c r="F66" s="55"/>
      <c r="G66" s="55"/>
      <c r="H66" s="55">
        <v>9543067.9859999996</v>
      </c>
      <c r="I66" s="55"/>
      <c r="J66" s="55"/>
      <c r="K66" s="55">
        <v>8485</v>
      </c>
      <c r="L66" s="55"/>
      <c r="M66" s="55"/>
      <c r="N66" s="55">
        <v>1419179.6880000001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50</v>
      </c>
      <c r="C67" s="55"/>
      <c r="D67" s="56"/>
      <c r="E67" s="55">
        <v>29943</v>
      </c>
      <c r="F67" s="55"/>
      <c r="G67" s="55"/>
      <c r="H67" s="55">
        <v>12091058.646</v>
      </c>
      <c r="I67" s="55"/>
      <c r="J67" s="55"/>
      <c r="K67" s="55">
        <v>8906</v>
      </c>
      <c r="L67" s="55"/>
      <c r="M67" s="55"/>
      <c r="N67" s="55">
        <v>1512315.787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20</v>
      </c>
    </row>
    <row r="71" spans="1:39" ht="18" customHeight="1" x14ac:dyDescent="0.15">
      <c r="A71" s="93" t="s">
        <v>56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00000000000001" customHeight="1" x14ac:dyDescent="0.15">
      <c r="A72" s="93" t="s">
        <v>64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5 E21:G21 I21:K21 L21:M21 B26:B35 F35:G35 N31:N35 E26:E35 I35:J35 H26:H34 L35:M35 K32:K35 K31 K29:N30 L28:M28 K28 N27:N28" unlockedFormula="1"/>
    <ignoredError sqref="B19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M78"/>
  <sheetViews>
    <sheetView view="pageBreakPreview" zoomScale="90" zoomScaleNormal="78" zoomScaleSheetLayoutView="90" workbookViewId="0">
      <pane ySplit="10" topLeftCell="A44" activePane="bottomLeft" state="frozen"/>
      <selection pane="bottomLeft" activeCell="A73" sqref="A7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62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7" t="s">
        <v>18</v>
      </c>
      <c r="E6" s="128"/>
      <c r="F6" s="128"/>
      <c r="G6" s="128"/>
      <c r="H6" s="128"/>
      <c r="I6" s="129"/>
      <c r="J6" s="17" t="s">
        <v>3</v>
      </c>
      <c r="K6" s="18"/>
      <c r="L6" s="20"/>
      <c r="M6" s="20"/>
      <c r="N6" s="18"/>
      <c r="O6" s="34" t="s">
        <v>51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30"/>
      <c r="E7" s="131"/>
      <c r="F7" s="131"/>
      <c r="G7" s="131"/>
      <c r="H7" s="131"/>
      <c r="I7" s="132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25</v>
      </c>
      <c r="C13" s="55"/>
      <c r="D13" s="56"/>
      <c r="E13" s="55">
        <v>349</v>
      </c>
      <c r="F13" s="60"/>
      <c r="G13" s="60"/>
      <c r="H13" s="55">
        <v>40369.631999999998</v>
      </c>
      <c r="I13" s="55"/>
      <c r="J13" s="55"/>
      <c r="K13" s="55">
        <v>59</v>
      </c>
      <c r="L13" s="55"/>
      <c r="M13" s="55"/>
      <c r="N13" s="55">
        <v>2243.3490000000002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26</v>
      </c>
      <c r="C14" s="55"/>
      <c r="D14" s="56"/>
      <c r="E14" s="55">
        <v>396</v>
      </c>
      <c r="F14" s="60"/>
      <c r="G14" s="60"/>
      <c r="H14" s="55">
        <v>47598.197999999997</v>
      </c>
      <c r="I14" s="55"/>
      <c r="J14" s="55"/>
      <c r="K14" s="55">
        <v>73</v>
      </c>
      <c r="L14" s="55"/>
      <c r="M14" s="55"/>
      <c r="N14" s="55">
        <v>3430.2089999999998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27</v>
      </c>
      <c r="C15" s="55"/>
      <c r="D15" s="56"/>
      <c r="E15" s="55">
        <v>612</v>
      </c>
      <c r="F15" s="60"/>
      <c r="G15" s="60"/>
      <c r="H15" s="55">
        <v>78656.838000000003</v>
      </c>
      <c r="I15" s="55"/>
      <c r="J15" s="55"/>
      <c r="K15" s="55">
        <v>424</v>
      </c>
      <c r="L15" s="55"/>
      <c r="M15" s="55"/>
      <c r="N15" s="55">
        <v>20143.017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28</v>
      </c>
      <c r="C16" s="55"/>
      <c r="D16" s="56"/>
      <c r="E16" s="55">
        <v>889</v>
      </c>
      <c r="F16" s="60"/>
      <c r="G16" s="60"/>
      <c r="H16" s="55">
        <v>120547.02799999998</v>
      </c>
      <c r="I16" s="55"/>
      <c r="J16" s="55"/>
      <c r="K16" s="55">
        <v>1126</v>
      </c>
      <c r="L16" s="55"/>
      <c r="M16" s="55"/>
      <c r="N16" s="55">
        <v>50047.458999999995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>
        <v>29</v>
      </c>
      <c r="C17" s="55"/>
      <c r="D17" s="56"/>
      <c r="E17" s="55">
        <v>1353</v>
      </c>
      <c r="F17" s="60"/>
      <c r="G17" s="60"/>
      <c r="H17" s="55">
        <v>207640.73100000003</v>
      </c>
      <c r="I17" s="55"/>
      <c r="J17" s="55"/>
      <c r="K17" s="55">
        <v>2240</v>
      </c>
      <c r="L17" s="55"/>
      <c r="M17" s="55"/>
      <c r="N17" s="55">
        <v>91662.66399999999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30</v>
      </c>
      <c r="C18" s="55"/>
      <c r="D18" s="56"/>
      <c r="E18" s="55">
        <v>2656</v>
      </c>
      <c r="F18" s="60"/>
      <c r="G18" s="60"/>
      <c r="H18" s="55">
        <v>417727.40499999997</v>
      </c>
      <c r="I18" s="55"/>
      <c r="J18" s="55"/>
      <c r="K18" s="55">
        <v>4111</v>
      </c>
      <c r="L18" s="55"/>
      <c r="M18" s="55"/>
      <c r="N18" s="55">
        <v>174360.77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55</v>
      </c>
      <c r="C19" s="55"/>
      <c r="D19" s="56"/>
      <c r="E19" s="55">
        <v>2902</v>
      </c>
      <c r="F19" s="60"/>
      <c r="G19" s="60"/>
      <c r="H19" s="55">
        <v>450758.30299999996</v>
      </c>
      <c r="I19" s="55"/>
      <c r="J19" s="55"/>
      <c r="K19" s="55">
        <v>4527</v>
      </c>
      <c r="L19" s="55"/>
      <c r="M19" s="55"/>
      <c r="N19" s="55">
        <v>192901.59299999999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 t="s">
        <v>57</v>
      </c>
      <c r="C20" s="55"/>
      <c r="D20" s="56"/>
      <c r="E20" s="55">
        <v>2268</v>
      </c>
      <c r="F20" s="60"/>
      <c r="G20" s="60"/>
      <c r="H20" s="55">
        <v>358253.65100000001</v>
      </c>
      <c r="I20" s="55"/>
      <c r="J20" s="55"/>
      <c r="K20" s="55">
        <v>3278</v>
      </c>
      <c r="L20" s="55"/>
      <c r="M20" s="55"/>
      <c r="N20" s="55">
        <v>138247.48500000002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115" t="s">
        <v>58</v>
      </c>
      <c r="C21" s="55"/>
      <c r="D21" s="56"/>
      <c r="E21" s="55">
        <v>2352</v>
      </c>
      <c r="F21" s="60"/>
      <c r="G21" s="60"/>
      <c r="H21" s="55">
        <v>372368.93300000002</v>
      </c>
      <c r="I21" s="55"/>
      <c r="J21" s="55"/>
      <c r="K21" s="55">
        <v>3259</v>
      </c>
      <c r="L21" s="55"/>
      <c r="M21" s="55"/>
      <c r="N21" s="55">
        <v>150449.92300000001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115" t="s">
        <v>60</v>
      </c>
      <c r="C22" s="55"/>
      <c r="D22" s="56"/>
      <c r="E22" s="55">
        <f>SUM(E57:E68)</f>
        <v>2810</v>
      </c>
      <c r="F22" s="60"/>
      <c r="G22" s="60"/>
      <c r="H22" s="55">
        <f>SUM(H57:H68)</f>
        <v>439734.99700000003</v>
      </c>
      <c r="I22" s="55"/>
      <c r="J22" s="55"/>
      <c r="K22" s="55">
        <f>SUM(K57:K68)</f>
        <v>3521</v>
      </c>
      <c r="L22" s="55"/>
      <c r="M22" s="55"/>
      <c r="N22" s="55">
        <f>SUM(N57:N68)</f>
        <v>158702.59299999999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38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25</v>
      </c>
      <c r="C27" s="55"/>
      <c r="D27" s="56"/>
      <c r="E27" s="55">
        <f>E13/12</f>
        <v>29.083333333333332</v>
      </c>
      <c r="F27" s="60"/>
      <c r="G27" s="60"/>
      <c r="H27" s="55">
        <f>H13/12</f>
        <v>3364.136</v>
      </c>
      <c r="I27" s="55"/>
      <c r="J27" s="55"/>
      <c r="K27" s="55">
        <f>K13/12</f>
        <v>4.916666666666667</v>
      </c>
      <c r="L27" s="55"/>
      <c r="M27" s="55"/>
      <c r="N27" s="55">
        <f>N13/12</f>
        <v>186.94575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26</v>
      </c>
      <c r="C28" s="55"/>
      <c r="D28" s="56"/>
      <c r="E28" s="55">
        <f t="shared" ref="E28:E36" si="0">E14/12</f>
        <v>33</v>
      </c>
      <c r="F28" s="60"/>
      <c r="G28" s="60"/>
      <c r="H28" s="55">
        <f t="shared" ref="H28:H36" si="1">H14/12</f>
        <v>3966.5164999999997</v>
      </c>
      <c r="I28" s="55"/>
      <c r="J28" s="55"/>
      <c r="K28" s="55">
        <f t="shared" ref="K28:K36" si="2">K14/12</f>
        <v>6.083333333333333</v>
      </c>
      <c r="L28" s="55"/>
      <c r="M28" s="55"/>
      <c r="N28" s="55">
        <f t="shared" ref="N28:N36" si="3">N14/12</f>
        <v>285.85075000000001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4">B15</f>
        <v>27</v>
      </c>
      <c r="C29" s="55"/>
      <c r="D29" s="56"/>
      <c r="E29" s="55">
        <f t="shared" si="0"/>
        <v>51</v>
      </c>
      <c r="F29" s="60"/>
      <c r="G29" s="60"/>
      <c r="H29" s="55">
        <f t="shared" si="1"/>
        <v>6554.7365</v>
      </c>
      <c r="I29" s="55"/>
      <c r="J29" s="55"/>
      <c r="K29" s="55">
        <f t="shared" si="2"/>
        <v>35.333333333333336</v>
      </c>
      <c r="L29" s="55"/>
      <c r="M29" s="55"/>
      <c r="N29" s="55">
        <f t="shared" si="3"/>
        <v>1678.58475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4"/>
        <v>28</v>
      </c>
      <c r="C30" s="55"/>
      <c r="D30" s="56"/>
      <c r="E30" s="55">
        <f t="shared" si="0"/>
        <v>74.083333333333329</v>
      </c>
      <c r="F30" s="55"/>
      <c r="G30" s="55"/>
      <c r="H30" s="55">
        <f t="shared" si="1"/>
        <v>10045.585666666664</v>
      </c>
      <c r="I30" s="55"/>
      <c r="J30" s="55"/>
      <c r="K30" s="55">
        <f t="shared" si="2"/>
        <v>93.833333333333329</v>
      </c>
      <c r="L30" s="55"/>
      <c r="M30" s="55"/>
      <c r="N30" s="55">
        <f t="shared" si="3"/>
        <v>4170.6215833333326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>
        <f t="shared" si="4"/>
        <v>29</v>
      </c>
      <c r="C31" s="55"/>
      <c r="D31" s="56"/>
      <c r="E31" s="55">
        <f t="shared" si="0"/>
        <v>112.75</v>
      </c>
      <c r="F31" s="55"/>
      <c r="G31" s="55"/>
      <c r="H31" s="55">
        <f t="shared" si="1"/>
        <v>17303.394250000001</v>
      </c>
      <c r="I31" s="55"/>
      <c r="J31" s="55"/>
      <c r="K31" s="55">
        <f t="shared" si="2"/>
        <v>186.66666666666666</v>
      </c>
      <c r="L31" s="55"/>
      <c r="M31" s="55"/>
      <c r="N31" s="55">
        <f t="shared" si="3"/>
        <v>7638.5553333333328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4"/>
        <v>30</v>
      </c>
      <c r="C32" s="55"/>
      <c r="D32" s="56"/>
      <c r="E32" s="55">
        <f t="shared" si="0"/>
        <v>221.33333333333334</v>
      </c>
      <c r="F32" s="55"/>
      <c r="G32" s="55"/>
      <c r="H32" s="55">
        <f t="shared" si="1"/>
        <v>34810.617083333331</v>
      </c>
      <c r="I32" s="55"/>
      <c r="J32" s="55"/>
      <c r="K32" s="55">
        <f t="shared" si="2"/>
        <v>342.58333333333331</v>
      </c>
      <c r="L32" s="55"/>
      <c r="M32" s="55"/>
      <c r="N32" s="55">
        <f t="shared" si="3"/>
        <v>14530.064166666665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4"/>
        <v>令和元年度</v>
      </c>
      <c r="C33" s="55"/>
      <c r="D33" s="56"/>
      <c r="E33" s="55">
        <f t="shared" si="0"/>
        <v>241.83333333333334</v>
      </c>
      <c r="F33" s="55"/>
      <c r="G33" s="55"/>
      <c r="H33" s="55">
        <f t="shared" si="1"/>
        <v>37563.191916666663</v>
      </c>
      <c r="I33" s="55"/>
      <c r="J33" s="55"/>
      <c r="K33" s="55">
        <f t="shared" si="2"/>
        <v>377.25</v>
      </c>
      <c r="L33" s="55"/>
      <c r="M33" s="55"/>
      <c r="N33" s="55">
        <f t="shared" si="3"/>
        <v>16075.132749999999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4"/>
        <v>２</v>
      </c>
      <c r="C34" s="55"/>
      <c r="D34" s="56"/>
      <c r="E34" s="55">
        <f t="shared" si="0"/>
        <v>189</v>
      </c>
      <c r="F34" s="55"/>
      <c r="G34" s="55"/>
      <c r="H34" s="55">
        <f t="shared" si="1"/>
        <v>29854.470916666669</v>
      </c>
      <c r="I34" s="55"/>
      <c r="J34" s="55"/>
      <c r="K34" s="55">
        <f t="shared" si="2"/>
        <v>273.16666666666669</v>
      </c>
      <c r="L34" s="55"/>
      <c r="M34" s="55"/>
      <c r="N34" s="55">
        <f t="shared" si="3"/>
        <v>11520.623750000001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 t="str">
        <f t="shared" si="4"/>
        <v>３</v>
      </c>
      <c r="C35" s="55"/>
      <c r="D35" s="56"/>
      <c r="E35" s="55">
        <f t="shared" si="0"/>
        <v>196</v>
      </c>
      <c r="F35" s="55"/>
      <c r="G35" s="55"/>
      <c r="H35" s="55">
        <f t="shared" si="1"/>
        <v>31030.744416666668</v>
      </c>
      <c r="I35" s="55"/>
      <c r="J35" s="55"/>
      <c r="K35" s="55">
        <f t="shared" si="2"/>
        <v>271.58333333333331</v>
      </c>
      <c r="L35" s="55"/>
      <c r="M35" s="55"/>
      <c r="N35" s="55">
        <f t="shared" si="3"/>
        <v>12537.493583333335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 t="str">
        <f t="shared" si="4"/>
        <v>４</v>
      </c>
      <c r="C36" s="55"/>
      <c r="D36" s="56"/>
      <c r="E36" s="55">
        <f t="shared" si="0"/>
        <v>234.16666666666666</v>
      </c>
      <c r="F36" s="55"/>
      <c r="G36" s="55"/>
      <c r="H36" s="55">
        <f t="shared" si="1"/>
        <v>36644.583083333338</v>
      </c>
      <c r="I36" s="55"/>
      <c r="J36" s="55"/>
      <c r="K36" s="55">
        <f t="shared" si="2"/>
        <v>293.41666666666669</v>
      </c>
      <c r="L36" s="55"/>
      <c r="M36" s="55"/>
      <c r="N36" s="55">
        <f t="shared" si="3"/>
        <v>13225.216083333333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 t="s">
        <v>59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39</v>
      </c>
      <c r="C41" s="55"/>
      <c r="D41" s="56"/>
      <c r="E41" s="55">
        <v>227</v>
      </c>
      <c r="F41" s="55"/>
      <c r="G41" s="55"/>
      <c r="H41" s="55">
        <v>37208.521999999997</v>
      </c>
      <c r="I41" s="55"/>
      <c r="J41" s="55"/>
      <c r="K41" s="55">
        <v>254</v>
      </c>
      <c r="L41" s="55"/>
      <c r="M41" s="55"/>
      <c r="N41" s="55">
        <v>9879.6980000000003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40</v>
      </c>
      <c r="C42" s="55"/>
      <c r="D42" s="56"/>
      <c r="E42" s="55">
        <v>287</v>
      </c>
      <c r="F42" s="55"/>
      <c r="G42" s="55"/>
      <c r="H42" s="55">
        <v>43793.591999999997</v>
      </c>
      <c r="I42" s="55"/>
      <c r="J42" s="55"/>
      <c r="K42" s="55">
        <v>201</v>
      </c>
      <c r="L42" s="55"/>
      <c r="M42" s="55"/>
      <c r="N42" s="55">
        <v>8010.8670000000002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41</v>
      </c>
      <c r="C43" s="55"/>
      <c r="D43" s="56"/>
      <c r="E43" s="55">
        <v>223</v>
      </c>
      <c r="F43" s="55"/>
      <c r="G43" s="55"/>
      <c r="H43" s="55">
        <v>35332.531999999999</v>
      </c>
      <c r="I43" s="55"/>
      <c r="J43" s="55"/>
      <c r="K43" s="55">
        <v>270</v>
      </c>
      <c r="L43" s="55"/>
      <c r="M43" s="55"/>
      <c r="N43" s="55">
        <v>11508.526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42</v>
      </c>
      <c r="C44" s="55"/>
      <c r="D44" s="56"/>
      <c r="E44" s="55">
        <v>212</v>
      </c>
      <c r="F44" s="55"/>
      <c r="G44" s="55"/>
      <c r="H44" s="55">
        <v>33554.800000000003</v>
      </c>
      <c r="I44" s="55"/>
      <c r="J44" s="55"/>
      <c r="K44" s="55">
        <v>261</v>
      </c>
      <c r="L44" s="55"/>
      <c r="M44" s="55"/>
      <c r="N44" s="55">
        <v>10812.768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43</v>
      </c>
      <c r="C45" s="55"/>
      <c r="D45" s="56"/>
      <c r="E45" s="55">
        <v>175</v>
      </c>
      <c r="F45" s="55"/>
      <c r="G45" s="55"/>
      <c r="H45" s="55">
        <v>27317.327000000001</v>
      </c>
      <c r="I45" s="55"/>
      <c r="J45" s="55"/>
      <c r="K45" s="55">
        <v>224</v>
      </c>
      <c r="L45" s="55"/>
      <c r="M45" s="55"/>
      <c r="N45" s="55">
        <v>9502.518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44</v>
      </c>
      <c r="C46" s="55"/>
      <c r="D46" s="56"/>
      <c r="E46" s="55">
        <v>158</v>
      </c>
      <c r="F46" s="55"/>
      <c r="G46" s="55"/>
      <c r="H46" s="55">
        <v>25838.054</v>
      </c>
      <c r="I46" s="55"/>
      <c r="J46" s="55"/>
      <c r="K46" s="55">
        <v>244</v>
      </c>
      <c r="L46" s="55"/>
      <c r="M46" s="55"/>
      <c r="N46" s="55">
        <v>11429.008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45</v>
      </c>
      <c r="C47" s="55"/>
      <c r="D47" s="56"/>
      <c r="E47" s="55">
        <v>193</v>
      </c>
      <c r="F47" s="55"/>
      <c r="G47" s="55"/>
      <c r="H47" s="55">
        <v>30056.2</v>
      </c>
      <c r="I47" s="55"/>
      <c r="J47" s="55"/>
      <c r="K47" s="55">
        <v>306</v>
      </c>
      <c r="L47" s="55"/>
      <c r="M47" s="55"/>
      <c r="N47" s="55">
        <v>14821.589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46</v>
      </c>
      <c r="C48" s="55"/>
      <c r="D48" s="56"/>
      <c r="E48" s="55">
        <v>170</v>
      </c>
      <c r="F48" s="55"/>
      <c r="G48" s="55"/>
      <c r="H48" s="55">
        <v>27772.558000000001</v>
      </c>
      <c r="I48" s="55"/>
      <c r="J48" s="55"/>
      <c r="K48" s="55">
        <v>343</v>
      </c>
      <c r="L48" s="55"/>
      <c r="M48" s="55"/>
      <c r="N48" s="55">
        <v>16459.058000000001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47</v>
      </c>
      <c r="C49" s="55"/>
      <c r="D49" s="56"/>
      <c r="E49" s="55">
        <v>214</v>
      </c>
      <c r="F49" s="55"/>
      <c r="G49" s="55"/>
      <c r="H49" s="55">
        <v>32654.364000000001</v>
      </c>
      <c r="I49" s="55"/>
      <c r="J49" s="55"/>
      <c r="K49" s="55">
        <v>333</v>
      </c>
      <c r="L49" s="55"/>
      <c r="M49" s="55"/>
      <c r="N49" s="55">
        <v>15976.088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48</v>
      </c>
      <c r="C50" s="55"/>
      <c r="D50" s="56"/>
      <c r="E50" s="55">
        <v>153</v>
      </c>
      <c r="F50" s="55"/>
      <c r="G50" s="55"/>
      <c r="H50" s="55">
        <v>24675.805</v>
      </c>
      <c r="I50" s="55"/>
      <c r="J50" s="55"/>
      <c r="K50" s="55">
        <v>238</v>
      </c>
      <c r="L50" s="55"/>
      <c r="M50" s="55"/>
      <c r="N50" s="55">
        <v>12127.843000000001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49</v>
      </c>
      <c r="C51" s="55"/>
      <c r="D51" s="56"/>
      <c r="E51" s="55">
        <v>145</v>
      </c>
      <c r="F51" s="55"/>
      <c r="G51" s="55"/>
      <c r="H51" s="55">
        <v>22414.952000000001</v>
      </c>
      <c r="I51" s="55"/>
      <c r="J51" s="55"/>
      <c r="K51" s="55">
        <v>263</v>
      </c>
      <c r="L51" s="55"/>
      <c r="M51" s="55"/>
      <c r="N51" s="55">
        <v>13486.415000000001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50</v>
      </c>
      <c r="C52" s="55"/>
      <c r="D52" s="56"/>
      <c r="E52" s="55">
        <v>195</v>
      </c>
      <c r="F52" s="55"/>
      <c r="G52" s="55"/>
      <c r="H52" s="55">
        <v>31750.226999999999</v>
      </c>
      <c r="I52" s="55"/>
      <c r="J52" s="55"/>
      <c r="K52" s="55">
        <v>322</v>
      </c>
      <c r="L52" s="55"/>
      <c r="M52" s="55"/>
      <c r="N52" s="55">
        <v>16435.544999999998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 t="s">
        <v>61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39</v>
      </c>
      <c r="C57" s="55"/>
      <c r="D57" s="56"/>
      <c r="E57" s="55">
        <v>229</v>
      </c>
      <c r="F57" s="55"/>
      <c r="G57" s="55"/>
      <c r="H57" s="55">
        <v>37238.411999999997</v>
      </c>
      <c r="I57" s="55"/>
      <c r="J57" s="55"/>
      <c r="K57" s="55">
        <v>259</v>
      </c>
      <c r="L57" s="55"/>
      <c r="M57" s="55"/>
      <c r="N57" s="55">
        <v>13873.162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40</v>
      </c>
      <c r="C58" s="55"/>
      <c r="D58" s="56"/>
      <c r="E58" s="55">
        <v>301</v>
      </c>
      <c r="F58" s="55"/>
      <c r="G58" s="55"/>
      <c r="H58" s="55">
        <v>46848.574000000001</v>
      </c>
      <c r="I58" s="55"/>
      <c r="J58" s="55"/>
      <c r="K58" s="55">
        <v>280</v>
      </c>
      <c r="L58" s="55"/>
      <c r="M58" s="55"/>
      <c r="N58" s="55">
        <v>13759.084000000001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41</v>
      </c>
      <c r="C59" s="55"/>
      <c r="D59" s="56"/>
      <c r="E59" s="55">
        <v>254</v>
      </c>
      <c r="F59" s="55"/>
      <c r="G59" s="55"/>
      <c r="H59" s="55">
        <v>39529.413</v>
      </c>
      <c r="I59" s="55"/>
      <c r="J59" s="55"/>
      <c r="K59" s="55">
        <v>342</v>
      </c>
      <c r="L59" s="55"/>
      <c r="M59" s="55"/>
      <c r="N59" s="55">
        <v>16374.796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42</v>
      </c>
      <c r="C60" s="55"/>
      <c r="D60" s="56"/>
      <c r="E60" s="55">
        <v>217</v>
      </c>
      <c r="F60" s="55"/>
      <c r="G60" s="55"/>
      <c r="H60" s="55">
        <v>32845.906000000003</v>
      </c>
      <c r="I60" s="55"/>
      <c r="J60" s="55"/>
      <c r="K60" s="55">
        <v>294</v>
      </c>
      <c r="L60" s="55"/>
      <c r="M60" s="55"/>
      <c r="N60" s="55">
        <v>13623.541999999999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43</v>
      </c>
      <c r="C61" s="55"/>
      <c r="D61" s="56"/>
      <c r="E61" s="55">
        <v>258</v>
      </c>
      <c r="F61" s="55"/>
      <c r="G61" s="55"/>
      <c r="H61" s="55">
        <v>40144.483999999997</v>
      </c>
      <c r="I61" s="55"/>
      <c r="J61" s="55"/>
      <c r="K61" s="55">
        <v>294</v>
      </c>
      <c r="L61" s="55"/>
      <c r="M61" s="55"/>
      <c r="N61" s="55">
        <v>12992.843000000001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44</v>
      </c>
      <c r="C62" s="55"/>
      <c r="D62" s="56"/>
      <c r="E62" s="55">
        <v>206</v>
      </c>
      <c r="F62" s="55"/>
      <c r="G62" s="55"/>
      <c r="H62" s="55">
        <v>32307.812999999998</v>
      </c>
      <c r="I62" s="55"/>
      <c r="J62" s="55"/>
      <c r="K62" s="55">
        <v>280</v>
      </c>
      <c r="L62" s="55"/>
      <c r="M62" s="55"/>
      <c r="N62" s="55">
        <v>11655.865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45</v>
      </c>
      <c r="C63" s="55"/>
      <c r="D63" s="56"/>
      <c r="E63" s="55">
        <v>232</v>
      </c>
      <c r="F63" s="55"/>
      <c r="G63" s="55"/>
      <c r="H63" s="55">
        <v>36474.86</v>
      </c>
      <c r="I63" s="55"/>
      <c r="J63" s="55"/>
      <c r="K63" s="55">
        <v>315</v>
      </c>
      <c r="L63" s="55"/>
      <c r="M63" s="55"/>
      <c r="N63" s="55">
        <v>14175.636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46</v>
      </c>
      <c r="C64" s="55"/>
      <c r="D64" s="56"/>
      <c r="E64" s="55">
        <v>250</v>
      </c>
      <c r="F64" s="55"/>
      <c r="G64" s="55"/>
      <c r="H64" s="55">
        <v>38484.995999999999</v>
      </c>
      <c r="I64" s="55"/>
      <c r="J64" s="55"/>
      <c r="K64" s="55">
        <v>285</v>
      </c>
      <c r="L64" s="55"/>
      <c r="M64" s="55"/>
      <c r="N64" s="55">
        <v>12251.177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47</v>
      </c>
      <c r="C65" s="55"/>
      <c r="D65" s="56"/>
      <c r="E65" s="55">
        <v>254</v>
      </c>
      <c r="F65" s="55"/>
      <c r="G65" s="55"/>
      <c r="H65" s="55">
        <v>39497.391000000003</v>
      </c>
      <c r="I65" s="55"/>
      <c r="J65" s="55"/>
      <c r="K65" s="55">
        <v>293</v>
      </c>
      <c r="L65" s="55"/>
      <c r="M65" s="55"/>
      <c r="N65" s="55">
        <v>12259.061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48</v>
      </c>
      <c r="C66" s="55"/>
      <c r="D66" s="56"/>
      <c r="E66" s="55">
        <v>197</v>
      </c>
      <c r="F66" s="55"/>
      <c r="G66" s="55"/>
      <c r="H66" s="55">
        <v>30967.041000000001</v>
      </c>
      <c r="I66" s="55"/>
      <c r="J66" s="55"/>
      <c r="K66" s="55">
        <v>215</v>
      </c>
      <c r="L66" s="55"/>
      <c r="M66" s="55"/>
      <c r="N66" s="55">
        <v>8266.8140000000003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49</v>
      </c>
      <c r="C67" s="55"/>
      <c r="D67" s="56"/>
      <c r="E67" s="55">
        <v>177</v>
      </c>
      <c r="F67" s="55"/>
      <c r="G67" s="55"/>
      <c r="H67" s="55">
        <v>28350.100999999999</v>
      </c>
      <c r="I67" s="55"/>
      <c r="J67" s="55"/>
      <c r="K67" s="55">
        <v>289</v>
      </c>
      <c r="L67" s="55"/>
      <c r="M67" s="55"/>
      <c r="N67" s="55">
        <v>12904.438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50</v>
      </c>
      <c r="C68" s="55"/>
      <c r="D68" s="56"/>
      <c r="E68" s="55">
        <v>235</v>
      </c>
      <c r="F68" s="55"/>
      <c r="G68" s="55"/>
      <c r="H68" s="55">
        <v>37046.006000000001</v>
      </c>
      <c r="I68" s="55"/>
      <c r="J68" s="55"/>
      <c r="K68" s="55">
        <v>375</v>
      </c>
      <c r="L68" s="55"/>
      <c r="M68" s="55"/>
      <c r="N68" s="55">
        <v>16566.174999999999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52</v>
      </c>
    </row>
    <row r="72" spans="1:39" ht="18.600000000000001" customHeight="1" x14ac:dyDescent="0.15">
      <c r="A72" s="75" t="s">
        <v>63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53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3:N26 L58:M59 B27:B36 F36:G36 E27:E36 I36:J36 H27:H36 L36:M36 K27:K36 N27:N36 E22:H22 I22:J22 L22:M22 K22 N22" unlockedFormula="1"/>
    <ignoredError sqref="B20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8">
    <pageSetUpPr fitToPage="1"/>
  </sheetPr>
  <dimension ref="A3:AP76"/>
  <sheetViews>
    <sheetView view="pageBreakPreview" zoomScale="90" zoomScaleNormal="80" zoomScaleSheetLayoutView="90" workbookViewId="0">
      <pane ySplit="10" topLeftCell="A11" activePane="bottomLeft" state="frozen"/>
      <selection pane="bottomLeft" activeCell="S4" sqref="S4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20" width="11.375" style="4" bestFit="1" customWidth="1"/>
    <col min="21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62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51</v>
      </c>
      <c r="J6" s="17" t="s">
        <v>3</v>
      </c>
      <c r="K6" s="18"/>
      <c r="L6" s="20"/>
      <c r="M6" s="20"/>
      <c r="N6" s="18"/>
      <c r="O6" s="34" t="s">
        <v>51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25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124654810.92200001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26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130542866.59199999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27</v>
      </c>
      <c r="C15" s="55"/>
      <c r="D15" s="56"/>
      <c r="E15" s="59" t="s">
        <v>15</v>
      </c>
      <c r="F15" s="60"/>
      <c r="G15" s="60"/>
      <c r="H15" s="59" t="s">
        <v>15</v>
      </c>
      <c r="I15" s="55"/>
      <c r="J15" s="55"/>
      <c r="K15" s="59" t="s">
        <v>15</v>
      </c>
      <c r="L15" s="55"/>
      <c r="M15" s="55"/>
      <c r="N15" s="59" t="s">
        <v>15</v>
      </c>
      <c r="O15" s="55"/>
      <c r="P15" s="55"/>
      <c r="Q15" s="55">
        <v>153050814.287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28</v>
      </c>
      <c r="C16" s="55"/>
      <c r="D16" s="56"/>
      <c r="E16" s="60">
        <v>89</v>
      </c>
      <c r="F16" s="60"/>
      <c r="G16" s="60"/>
      <c r="H16" s="60">
        <v>1029.69</v>
      </c>
      <c r="I16" s="60"/>
      <c r="J16" s="60"/>
      <c r="K16" s="60">
        <v>446</v>
      </c>
      <c r="L16" s="55"/>
      <c r="M16" s="55"/>
      <c r="N16" s="60">
        <v>4491.1090000000004</v>
      </c>
      <c r="O16" s="55"/>
      <c r="P16" s="55"/>
      <c r="Q16" s="55">
        <v>153039821.15099999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>
        <v>29</v>
      </c>
      <c r="C17" s="55"/>
      <c r="D17" s="56"/>
      <c r="E17" s="60">
        <v>716</v>
      </c>
      <c r="F17" s="60"/>
      <c r="G17" s="60"/>
      <c r="H17" s="60">
        <v>9139</v>
      </c>
      <c r="I17" s="60"/>
      <c r="J17" s="60"/>
      <c r="K17" s="60">
        <v>4665</v>
      </c>
      <c r="L17" s="60"/>
      <c r="M17" s="60"/>
      <c r="N17" s="60">
        <v>51147.551000000007</v>
      </c>
      <c r="O17" s="55"/>
      <c r="P17" s="55"/>
      <c r="Q17" s="55">
        <v>170101336.36400002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>
        <v>30</v>
      </c>
      <c r="C18" s="55"/>
      <c r="D18" s="56"/>
      <c r="E18" s="60">
        <v>597</v>
      </c>
      <c r="F18" s="60"/>
      <c r="G18" s="60"/>
      <c r="H18" s="60">
        <v>4975.6660000000002</v>
      </c>
      <c r="I18" s="60"/>
      <c r="J18" s="60"/>
      <c r="K18" s="60">
        <v>4166</v>
      </c>
      <c r="L18" s="60"/>
      <c r="M18" s="60"/>
      <c r="N18" s="60">
        <v>48803.970999999998</v>
      </c>
      <c r="O18" s="60"/>
      <c r="P18" s="60"/>
      <c r="Q18" s="60">
        <v>178059443.12400001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 t="s">
        <v>55</v>
      </c>
      <c r="C19" s="55"/>
      <c r="D19" s="56"/>
      <c r="E19" s="60">
        <v>546</v>
      </c>
      <c r="F19" s="60"/>
      <c r="G19" s="60"/>
      <c r="H19" s="60">
        <v>4315.0519999999997</v>
      </c>
      <c r="I19" s="60"/>
      <c r="J19" s="60"/>
      <c r="K19" s="60">
        <v>3133</v>
      </c>
      <c r="L19" s="60"/>
      <c r="M19" s="60"/>
      <c r="N19" s="60">
        <v>37174.566000000006</v>
      </c>
      <c r="O19" s="60"/>
      <c r="P19" s="60"/>
      <c r="Q19" s="60">
        <v>186759537.16600001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 t="s">
        <v>57</v>
      </c>
      <c r="C20" s="55"/>
      <c r="D20" s="56"/>
      <c r="E20" s="60">
        <v>597</v>
      </c>
      <c r="F20" s="60"/>
      <c r="G20" s="60"/>
      <c r="H20" s="60">
        <v>4771.5200000000004</v>
      </c>
      <c r="I20" s="60"/>
      <c r="J20" s="60"/>
      <c r="K20" s="60">
        <v>1451</v>
      </c>
      <c r="L20" s="60"/>
      <c r="M20" s="60"/>
      <c r="N20" s="60">
        <v>16487.241000000002</v>
      </c>
      <c r="O20" s="60"/>
      <c r="P20" s="60"/>
      <c r="Q20" s="60">
        <v>180840697.972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115" t="s">
        <v>58</v>
      </c>
      <c r="C21" s="55"/>
      <c r="D21" s="56"/>
      <c r="E21" s="60">
        <v>513</v>
      </c>
      <c r="F21" s="60"/>
      <c r="G21" s="60"/>
      <c r="H21" s="60">
        <v>5148.8820000000005</v>
      </c>
      <c r="I21" s="60"/>
      <c r="J21" s="60"/>
      <c r="K21" s="60">
        <v>1398</v>
      </c>
      <c r="L21" s="60"/>
      <c r="M21" s="60"/>
      <c r="N21" s="60">
        <v>17763.272999999997</v>
      </c>
      <c r="O21" s="60"/>
      <c r="P21" s="60"/>
      <c r="Q21" s="60">
        <v>163459178.565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115" t="s">
        <v>60</v>
      </c>
      <c r="C22" s="55"/>
      <c r="D22" s="56"/>
      <c r="E22" s="55">
        <f>SUM(E55:E66)</f>
        <v>577</v>
      </c>
      <c r="F22" s="60"/>
      <c r="G22" s="60"/>
      <c r="H22" s="55">
        <f>SUM(H55:H66)</f>
        <v>4739.84</v>
      </c>
      <c r="I22" s="55"/>
      <c r="J22" s="55"/>
      <c r="K22" s="55">
        <f>SUM(K55:K66)</f>
        <v>1447</v>
      </c>
      <c r="L22" s="55"/>
      <c r="M22" s="55"/>
      <c r="N22" s="55">
        <f>SUM(N55:N66)</f>
        <v>16393.075000000001</v>
      </c>
      <c r="O22" s="55"/>
      <c r="P22" s="55"/>
      <c r="Q22" s="55">
        <f>'22表(1)'!K21+'22表(1)'!Q21+'22表(2)'!H21+'22表(2)'!N21+'22表(3)'!H22+'22表(3)'!N22+'22表(4)'!H22+'22表(4)'!N22</f>
        <v>160451102.85999998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38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25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3" si="0">Q13/12</f>
        <v>10387900.910166668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26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10878572.216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27</v>
      </c>
      <c r="C28" s="55"/>
      <c r="D28" s="56"/>
      <c r="E28" s="59" t="s">
        <v>15</v>
      </c>
      <c r="F28" s="60"/>
      <c r="G28" s="60"/>
      <c r="H28" s="59" t="s">
        <v>15</v>
      </c>
      <c r="I28" s="55"/>
      <c r="J28" s="55"/>
      <c r="K28" s="59" t="s">
        <v>15</v>
      </c>
      <c r="L28" s="55"/>
      <c r="M28" s="55"/>
      <c r="N28" s="59" t="s">
        <v>15</v>
      </c>
      <c r="O28" s="55"/>
      <c r="P28" s="55"/>
      <c r="Q28" s="55">
        <f t="shared" si="0"/>
        <v>12754234.523916667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28</v>
      </c>
      <c r="C29" s="55"/>
      <c r="D29" s="56"/>
      <c r="E29" s="60">
        <f>E16/3</f>
        <v>29.666666666666668</v>
      </c>
      <c r="F29" s="55"/>
      <c r="G29" s="55"/>
      <c r="H29" s="60">
        <f>H16/3</f>
        <v>343.23</v>
      </c>
      <c r="I29" s="55"/>
      <c r="J29" s="55"/>
      <c r="K29" s="60">
        <f>K16/3</f>
        <v>148.66666666666666</v>
      </c>
      <c r="L29" s="55"/>
      <c r="M29" s="55"/>
      <c r="N29" s="60">
        <f>N16/3</f>
        <v>1497.0363333333335</v>
      </c>
      <c r="O29" s="55"/>
      <c r="P29" s="55"/>
      <c r="Q29" s="55">
        <f t="shared" si="0"/>
        <v>12753318.42925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>
        <f t="shared" si="1"/>
        <v>29</v>
      </c>
      <c r="C30" s="55"/>
      <c r="D30" s="56"/>
      <c r="E30" s="60">
        <f>E17/12</f>
        <v>59.666666666666664</v>
      </c>
      <c r="F30" s="55"/>
      <c r="G30" s="55"/>
      <c r="H30" s="60">
        <f>H17/12</f>
        <v>761.58333333333337</v>
      </c>
      <c r="I30" s="55"/>
      <c r="J30" s="55"/>
      <c r="K30" s="60">
        <f>K17/12</f>
        <v>388.75</v>
      </c>
      <c r="L30" s="55"/>
      <c r="M30" s="55"/>
      <c r="N30" s="60">
        <f>N17/12</f>
        <v>4262.2959166666669</v>
      </c>
      <c r="O30" s="55"/>
      <c r="P30" s="55"/>
      <c r="Q30" s="55">
        <f t="shared" si="0"/>
        <v>14175111.363666669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>
        <f t="shared" si="1"/>
        <v>30</v>
      </c>
      <c r="C31" s="55"/>
      <c r="D31" s="56"/>
      <c r="E31" s="60">
        <f>E18/12</f>
        <v>49.75</v>
      </c>
      <c r="F31" s="55"/>
      <c r="G31" s="55"/>
      <c r="H31" s="60">
        <f>H18/12</f>
        <v>414.63883333333337</v>
      </c>
      <c r="I31" s="55"/>
      <c r="J31" s="55"/>
      <c r="K31" s="60">
        <f>K18/12</f>
        <v>347.16666666666669</v>
      </c>
      <c r="L31" s="55"/>
      <c r="M31" s="55"/>
      <c r="N31" s="60">
        <f>N18/12</f>
        <v>4066.9975833333333</v>
      </c>
      <c r="O31" s="55"/>
      <c r="P31" s="55"/>
      <c r="Q31" s="55">
        <f t="shared" si="0"/>
        <v>14838286.927000001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 t="str">
        <f t="shared" si="1"/>
        <v>令和元年度</v>
      </c>
      <c r="C32" s="55"/>
      <c r="D32" s="56"/>
      <c r="E32" s="60">
        <f t="shared" ref="E32:E35" si="2">E19/12</f>
        <v>45.5</v>
      </c>
      <c r="F32" s="60"/>
      <c r="G32" s="60"/>
      <c r="H32" s="60">
        <f t="shared" ref="H32:H35" si="3">H19/12</f>
        <v>359.58766666666662</v>
      </c>
      <c r="I32" s="60"/>
      <c r="J32" s="60"/>
      <c r="K32" s="60">
        <f t="shared" ref="K32:K35" si="4">K19/12</f>
        <v>261.08333333333331</v>
      </c>
      <c r="L32" s="60"/>
      <c r="M32" s="60"/>
      <c r="N32" s="60">
        <f t="shared" ref="N32:N35" si="5">N19/12</f>
        <v>3097.8805000000007</v>
      </c>
      <c r="O32" s="55"/>
      <c r="P32" s="55"/>
      <c r="Q32" s="55">
        <f t="shared" si="0"/>
        <v>15563294.763833335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 t="str">
        <f t="shared" si="1"/>
        <v>２</v>
      </c>
      <c r="C33" s="55"/>
      <c r="D33" s="56"/>
      <c r="E33" s="60">
        <f t="shared" si="2"/>
        <v>49.75</v>
      </c>
      <c r="F33" s="60"/>
      <c r="G33" s="60"/>
      <c r="H33" s="60">
        <f t="shared" si="3"/>
        <v>397.62666666666672</v>
      </c>
      <c r="I33" s="60"/>
      <c r="J33" s="60"/>
      <c r="K33" s="60">
        <f t="shared" si="4"/>
        <v>120.91666666666667</v>
      </c>
      <c r="L33" s="60"/>
      <c r="M33" s="60"/>
      <c r="N33" s="60">
        <f t="shared" si="5"/>
        <v>1373.9367500000001</v>
      </c>
      <c r="O33" s="60"/>
      <c r="P33" s="55"/>
      <c r="Q33" s="55">
        <f t="shared" si="0"/>
        <v>15070058.164333334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 t="str">
        <f t="shared" si="1"/>
        <v>３</v>
      </c>
      <c r="C34" s="55"/>
      <c r="D34" s="56"/>
      <c r="E34" s="60">
        <f t="shared" si="2"/>
        <v>42.75</v>
      </c>
      <c r="F34" s="60"/>
      <c r="G34" s="60"/>
      <c r="H34" s="60">
        <f t="shared" si="3"/>
        <v>429.07350000000002</v>
      </c>
      <c r="I34" s="60"/>
      <c r="J34" s="60"/>
      <c r="K34" s="60">
        <f t="shared" si="4"/>
        <v>116.5</v>
      </c>
      <c r="L34" s="60"/>
      <c r="M34" s="60"/>
      <c r="N34" s="60">
        <f t="shared" si="5"/>
        <v>1480.2727499999999</v>
      </c>
      <c r="O34" s="55"/>
      <c r="P34" s="55"/>
      <c r="Q34" s="55">
        <f>Q21/12</f>
        <v>13621598.213749999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114" t="str">
        <f t="shared" si="1"/>
        <v>４</v>
      </c>
      <c r="C35" s="55"/>
      <c r="D35" s="56"/>
      <c r="E35" s="60">
        <f t="shared" si="2"/>
        <v>48.083333333333336</v>
      </c>
      <c r="F35" s="55"/>
      <c r="G35" s="55"/>
      <c r="H35" s="60">
        <f t="shared" si="3"/>
        <v>394.98666666666668</v>
      </c>
      <c r="I35" s="55"/>
      <c r="J35" s="55"/>
      <c r="K35" s="60">
        <f t="shared" si="4"/>
        <v>120.58333333333333</v>
      </c>
      <c r="L35" s="55"/>
      <c r="M35" s="55"/>
      <c r="N35" s="60">
        <f t="shared" si="5"/>
        <v>1366.0895833333334</v>
      </c>
      <c r="O35" s="55"/>
      <c r="P35" s="55"/>
      <c r="Q35" s="55">
        <f>Q22/12</f>
        <v>13370925.238333331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 t="s">
        <v>59</v>
      </c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39</v>
      </c>
      <c r="C39" s="55"/>
      <c r="D39" s="56"/>
      <c r="E39" s="60">
        <v>42</v>
      </c>
      <c r="F39" s="55"/>
      <c r="G39" s="55"/>
      <c r="H39" s="60">
        <v>394.95499999999998</v>
      </c>
      <c r="I39" s="55"/>
      <c r="J39" s="55"/>
      <c r="K39" s="60">
        <v>82</v>
      </c>
      <c r="L39" s="55"/>
      <c r="M39" s="55"/>
      <c r="N39" s="60">
        <v>1302.192</v>
      </c>
      <c r="O39" s="55"/>
      <c r="P39" s="55"/>
      <c r="Q39" s="55">
        <v>13072759.683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40</v>
      </c>
      <c r="C40" s="55"/>
      <c r="D40" s="56"/>
      <c r="E40" s="60">
        <v>50</v>
      </c>
      <c r="F40" s="55"/>
      <c r="G40" s="55"/>
      <c r="H40" s="60">
        <v>499.08600000000001</v>
      </c>
      <c r="I40" s="55"/>
      <c r="J40" s="55"/>
      <c r="K40" s="60">
        <v>88</v>
      </c>
      <c r="L40" s="55"/>
      <c r="M40" s="55"/>
      <c r="N40" s="60">
        <v>1148.9069999999999</v>
      </c>
      <c r="O40" s="55"/>
      <c r="P40" s="55"/>
      <c r="Q40" s="55">
        <v>15995579.708000001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41</v>
      </c>
      <c r="C41" s="55"/>
      <c r="D41" s="56"/>
      <c r="E41" s="60">
        <v>47</v>
      </c>
      <c r="F41" s="55"/>
      <c r="G41" s="55"/>
      <c r="H41" s="60">
        <v>449.61200000000002</v>
      </c>
      <c r="I41" s="55"/>
      <c r="J41" s="55"/>
      <c r="K41" s="60">
        <v>109</v>
      </c>
      <c r="L41" s="55"/>
      <c r="M41" s="55"/>
      <c r="N41" s="60">
        <v>1173.2190000000001</v>
      </c>
      <c r="O41" s="55"/>
      <c r="P41" s="55"/>
      <c r="Q41" s="55">
        <v>17073329.158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42</v>
      </c>
      <c r="C42" s="55"/>
      <c r="D42" s="56"/>
      <c r="E42" s="60">
        <v>58</v>
      </c>
      <c r="F42" s="55"/>
      <c r="G42" s="55"/>
      <c r="H42" s="60">
        <v>1024.0889999999999</v>
      </c>
      <c r="I42" s="55"/>
      <c r="J42" s="55"/>
      <c r="K42" s="60">
        <v>102</v>
      </c>
      <c r="L42" s="55"/>
      <c r="M42" s="55"/>
      <c r="N42" s="60">
        <v>1213.242</v>
      </c>
      <c r="O42" s="55"/>
      <c r="P42" s="55"/>
      <c r="Q42" s="55">
        <v>14973944.497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43</v>
      </c>
      <c r="C43" s="55"/>
      <c r="D43" s="56"/>
      <c r="E43" s="60">
        <v>35</v>
      </c>
      <c r="F43" s="55"/>
      <c r="G43" s="55"/>
      <c r="H43" s="60">
        <v>307.37</v>
      </c>
      <c r="I43" s="55"/>
      <c r="J43" s="55"/>
      <c r="K43" s="60">
        <v>114</v>
      </c>
      <c r="L43" s="55"/>
      <c r="M43" s="55"/>
      <c r="N43" s="60">
        <v>1415.0889999999999</v>
      </c>
      <c r="O43" s="55"/>
      <c r="P43" s="55"/>
      <c r="Q43" s="55">
        <v>13838209.136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44</v>
      </c>
      <c r="C44" s="55"/>
      <c r="D44" s="56"/>
      <c r="E44" s="60">
        <v>27</v>
      </c>
      <c r="F44" s="55"/>
      <c r="G44" s="55"/>
      <c r="H44" s="60">
        <v>196.30199999999999</v>
      </c>
      <c r="I44" s="55"/>
      <c r="J44" s="55"/>
      <c r="K44" s="60">
        <v>119</v>
      </c>
      <c r="L44" s="55"/>
      <c r="M44" s="55"/>
      <c r="N44" s="60">
        <v>1798.4390000000001</v>
      </c>
      <c r="O44" s="55"/>
      <c r="P44" s="55"/>
      <c r="Q44" s="55">
        <v>12245220.229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45</v>
      </c>
      <c r="C45" s="55"/>
      <c r="D45" s="56"/>
      <c r="E45" s="60">
        <v>48</v>
      </c>
      <c r="F45" s="55"/>
      <c r="G45" s="55"/>
      <c r="H45" s="60">
        <v>380.58199999999999</v>
      </c>
      <c r="I45" s="55"/>
      <c r="J45" s="55"/>
      <c r="K45" s="60">
        <v>115</v>
      </c>
      <c r="L45" s="55"/>
      <c r="M45" s="55"/>
      <c r="N45" s="60">
        <v>1461.394</v>
      </c>
      <c r="O45" s="55"/>
      <c r="P45" s="55"/>
      <c r="Q45" s="55">
        <v>13925176.467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46</v>
      </c>
      <c r="C46" s="55"/>
      <c r="D46" s="56"/>
      <c r="E46" s="60">
        <v>49</v>
      </c>
      <c r="F46" s="55"/>
      <c r="G46" s="55"/>
      <c r="H46" s="60">
        <v>394.74200000000002</v>
      </c>
      <c r="I46" s="55"/>
      <c r="J46" s="55"/>
      <c r="K46" s="60">
        <v>117</v>
      </c>
      <c r="L46" s="55"/>
      <c r="M46" s="55"/>
      <c r="N46" s="60">
        <v>1179.385</v>
      </c>
      <c r="O46" s="55"/>
      <c r="P46" s="55"/>
      <c r="Q46" s="55">
        <v>14196310.695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47</v>
      </c>
      <c r="C47" s="55"/>
      <c r="D47" s="56"/>
      <c r="E47" s="60">
        <v>44</v>
      </c>
      <c r="F47" s="55"/>
      <c r="G47" s="55"/>
      <c r="H47" s="60">
        <v>397.80900000000003</v>
      </c>
      <c r="I47" s="55"/>
      <c r="J47" s="55"/>
      <c r="K47" s="60">
        <v>152</v>
      </c>
      <c r="L47" s="55"/>
      <c r="M47" s="55"/>
      <c r="N47" s="60">
        <v>1781.079</v>
      </c>
      <c r="O47" s="55"/>
      <c r="P47" s="55"/>
      <c r="Q47" s="55">
        <v>13904563.823999999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48</v>
      </c>
      <c r="C48" s="55"/>
      <c r="D48" s="56"/>
      <c r="E48" s="60">
        <v>37</v>
      </c>
      <c r="F48" s="55"/>
      <c r="G48" s="55"/>
      <c r="H48" s="60">
        <v>277.69099999999997</v>
      </c>
      <c r="I48" s="55"/>
      <c r="J48" s="55"/>
      <c r="K48" s="60">
        <v>147</v>
      </c>
      <c r="L48" s="55"/>
      <c r="M48" s="55"/>
      <c r="N48" s="60">
        <v>1783.8910000000001</v>
      </c>
      <c r="O48" s="55"/>
      <c r="P48" s="55"/>
      <c r="Q48" s="55">
        <v>11140588.995999999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49</v>
      </c>
      <c r="C49" s="55"/>
      <c r="D49" s="56"/>
      <c r="E49" s="60">
        <v>31</v>
      </c>
      <c r="F49" s="55"/>
      <c r="G49" s="55"/>
      <c r="H49" s="60">
        <v>380.45</v>
      </c>
      <c r="I49" s="55"/>
      <c r="J49" s="55"/>
      <c r="K49" s="60">
        <v>122</v>
      </c>
      <c r="L49" s="55"/>
      <c r="M49" s="55"/>
      <c r="N49" s="60">
        <v>1411.3979999999999</v>
      </c>
      <c r="O49" s="55"/>
      <c r="P49" s="55"/>
      <c r="Q49" s="55">
        <v>10414348.378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50</v>
      </c>
      <c r="C50" s="55"/>
      <c r="D50" s="56"/>
      <c r="E50" s="60">
        <v>45</v>
      </c>
      <c r="F50" s="55"/>
      <c r="G50" s="55"/>
      <c r="H50" s="60">
        <v>446.19400000000002</v>
      </c>
      <c r="I50" s="55"/>
      <c r="J50" s="55"/>
      <c r="K50" s="60">
        <v>131</v>
      </c>
      <c r="L50" s="55"/>
      <c r="M50" s="55"/>
      <c r="N50" s="60">
        <v>2095.038</v>
      </c>
      <c r="O50" s="55"/>
      <c r="P50" s="55"/>
      <c r="Q50" s="55">
        <v>12683266.153000001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 t="s">
        <v>61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39</v>
      </c>
      <c r="C55" s="55"/>
      <c r="D55" s="56"/>
      <c r="E55" s="60">
        <v>56</v>
      </c>
      <c r="F55" s="55"/>
      <c r="G55" s="55"/>
      <c r="H55" s="60">
        <v>561.05899999999997</v>
      </c>
      <c r="I55" s="55"/>
      <c r="J55" s="55"/>
      <c r="K55" s="60">
        <v>71</v>
      </c>
      <c r="L55" s="55"/>
      <c r="M55" s="55"/>
      <c r="N55" s="60">
        <v>834.98699999999997</v>
      </c>
      <c r="O55" s="55"/>
      <c r="P55" s="55"/>
      <c r="Q55" s="55">
        <v>10644050.398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40</v>
      </c>
      <c r="C56" s="55"/>
      <c r="D56" s="56"/>
      <c r="E56" s="60">
        <v>33</v>
      </c>
      <c r="F56" s="55"/>
      <c r="G56" s="55"/>
      <c r="H56" s="60">
        <v>204.78800000000001</v>
      </c>
      <c r="I56" s="55"/>
      <c r="J56" s="55"/>
      <c r="K56" s="60">
        <v>71</v>
      </c>
      <c r="L56" s="55"/>
      <c r="M56" s="55"/>
      <c r="N56" s="60">
        <v>688.44</v>
      </c>
      <c r="O56" s="55"/>
      <c r="P56" s="55"/>
      <c r="Q56" s="55">
        <v>14740982.631999999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41</v>
      </c>
      <c r="C57" s="55"/>
      <c r="D57" s="56"/>
      <c r="E57" s="60">
        <v>51</v>
      </c>
      <c r="F57" s="55"/>
      <c r="G57" s="55"/>
      <c r="H57" s="60">
        <v>481.68099999999998</v>
      </c>
      <c r="I57" s="55"/>
      <c r="J57" s="55"/>
      <c r="K57" s="60">
        <v>107</v>
      </c>
      <c r="L57" s="55"/>
      <c r="M57" s="55"/>
      <c r="N57" s="60">
        <v>1302.2750000000001</v>
      </c>
      <c r="O57" s="55"/>
      <c r="P57" s="55"/>
      <c r="Q57" s="55">
        <v>16197349.041999999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42</v>
      </c>
      <c r="C58" s="55"/>
      <c r="D58" s="56"/>
      <c r="E58" s="60">
        <v>42</v>
      </c>
      <c r="F58" s="55"/>
      <c r="G58" s="55"/>
      <c r="H58" s="60">
        <v>417.541</v>
      </c>
      <c r="I58" s="55"/>
      <c r="J58" s="55"/>
      <c r="K58" s="60">
        <v>93</v>
      </c>
      <c r="L58" s="55"/>
      <c r="M58" s="55"/>
      <c r="N58" s="60">
        <v>1316.991</v>
      </c>
      <c r="O58" s="55"/>
      <c r="P58" s="55"/>
      <c r="Q58" s="55">
        <v>14221504.57</v>
      </c>
      <c r="R58" s="57"/>
      <c r="S58" s="4"/>
      <c r="T58" s="11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43</v>
      </c>
      <c r="C59" s="55"/>
      <c r="D59" s="56"/>
      <c r="E59" s="60">
        <v>38</v>
      </c>
      <c r="F59" s="55"/>
      <c r="G59" s="55"/>
      <c r="H59" s="60">
        <v>284.34399999999999</v>
      </c>
      <c r="I59" s="55"/>
      <c r="J59" s="55"/>
      <c r="K59" s="60">
        <v>120</v>
      </c>
      <c r="L59" s="55"/>
      <c r="M59" s="55"/>
      <c r="N59" s="60">
        <v>1479.7139999999999</v>
      </c>
      <c r="O59" s="55"/>
      <c r="P59" s="55"/>
      <c r="Q59" s="55">
        <v>14042143.253</v>
      </c>
      <c r="R59" s="57"/>
      <c r="S59" s="4"/>
      <c r="T59" s="11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44</v>
      </c>
      <c r="C60" s="55"/>
      <c r="D60" s="56"/>
      <c r="E60" s="60">
        <v>56</v>
      </c>
      <c r="F60" s="55"/>
      <c r="G60" s="55"/>
      <c r="H60" s="60">
        <v>454.52300000000002</v>
      </c>
      <c r="I60" s="55"/>
      <c r="J60" s="55"/>
      <c r="K60" s="60">
        <v>129</v>
      </c>
      <c r="L60" s="55"/>
      <c r="M60" s="55"/>
      <c r="N60" s="60">
        <v>1405.8789999999999</v>
      </c>
      <c r="O60" s="55"/>
      <c r="P60" s="55"/>
      <c r="Q60" s="55">
        <v>12287790.671</v>
      </c>
      <c r="R60" s="57"/>
      <c r="S60" s="4"/>
      <c r="T60" s="11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45</v>
      </c>
      <c r="C61" s="55"/>
      <c r="D61" s="56"/>
      <c r="E61" s="60">
        <v>52</v>
      </c>
      <c r="F61" s="55"/>
      <c r="G61" s="55"/>
      <c r="H61" s="60">
        <v>358.387</v>
      </c>
      <c r="I61" s="55"/>
      <c r="J61" s="55"/>
      <c r="K61" s="60">
        <v>121</v>
      </c>
      <c r="L61" s="55"/>
      <c r="M61" s="55"/>
      <c r="N61" s="60">
        <v>1328.2550000000001</v>
      </c>
      <c r="O61" s="55"/>
      <c r="P61" s="55"/>
      <c r="Q61" s="55">
        <v>13850378.206</v>
      </c>
      <c r="R61" s="57"/>
      <c r="S61" s="4"/>
      <c r="T61" s="11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46</v>
      </c>
      <c r="C62" s="55"/>
      <c r="D62" s="56"/>
      <c r="E62" s="60">
        <v>46</v>
      </c>
      <c r="F62" s="55"/>
      <c r="G62" s="55"/>
      <c r="H62" s="60">
        <v>387.10300000000001</v>
      </c>
      <c r="I62" s="55"/>
      <c r="J62" s="55"/>
      <c r="K62" s="60">
        <v>132</v>
      </c>
      <c r="L62" s="55"/>
      <c r="M62" s="55"/>
      <c r="N62" s="60">
        <v>1403.5619999999999</v>
      </c>
      <c r="O62" s="55"/>
      <c r="P62" s="55"/>
      <c r="Q62" s="55">
        <v>14484254.927999999</v>
      </c>
      <c r="R62" s="57"/>
      <c r="S62" s="4"/>
      <c r="T62" s="11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47</v>
      </c>
      <c r="C63" s="55"/>
      <c r="D63" s="56"/>
      <c r="E63" s="60">
        <v>60</v>
      </c>
      <c r="F63" s="55"/>
      <c r="G63" s="55"/>
      <c r="H63" s="60">
        <v>486.73099999999999</v>
      </c>
      <c r="I63" s="55"/>
      <c r="J63" s="55"/>
      <c r="K63" s="60">
        <v>181</v>
      </c>
      <c r="L63" s="55"/>
      <c r="M63" s="55"/>
      <c r="N63" s="60">
        <v>2041.3050000000001</v>
      </c>
      <c r="O63" s="55"/>
      <c r="P63" s="55"/>
      <c r="Q63" s="55">
        <v>14292904.033</v>
      </c>
      <c r="R63" s="57"/>
      <c r="S63" s="4"/>
      <c r="T63" s="11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48</v>
      </c>
      <c r="C64" s="55"/>
      <c r="D64" s="56"/>
      <c r="E64" s="60">
        <v>38</v>
      </c>
      <c r="F64" s="55"/>
      <c r="G64" s="55"/>
      <c r="H64" s="60">
        <v>301.02999999999997</v>
      </c>
      <c r="I64" s="55"/>
      <c r="J64" s="55"/>
      <c r="K64" s="60">
        <v>130</v>
      </c>
      <c r="L64" s="55"/>
      <c r="M64" s="55"/>
      <c r="N64" s="60">
        <v>1528.895</v>
      </c>
      <c r="O64" s="55"/>
      <c r="P64" s="55"/>
      <c r="Q64" s="55">
        <v>10879923.745999999</v>
      </c>
      <c r="R64" s="57"/>
      <c r="S64" s="4"/>
      <c r="T64" s="11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49</v>
      </c>
      <c r="C65" s="55"/>
      <c r="D65" s="56"/>
      <c r="E65" s="60">
        <v>40</v>
      </c>
      <c r="F65" s="55"/>
      <c r="G65" s="55"/>
      <c r="H65" s="60">
        <v>330.322</v>
      </c>
      <c r="I65" s="55"/>
      <c r="J65" s="55"/>
      <c r="K65" s="60">
        <v>135</v>
      </c>
      <c r="L65" s="55"/>
      <c r="M65" s="55"/>
      <c r="N65" s="60">
        <v>1380.7470000000001</v>
      </c>
      <c r="O65" s="55"/>
      <c r="P65" s="55"/>
      <c r="Q65" s="55">
        <v>11081127.682</v>
      </c>
      <c r="R65" s="57"/>
      <c r="S65" s="4"/>
      <c r="T65" s="11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50</v>
      </c>
      <c r="C66" s="55"/>
      <c r="D66" s="56"/>
      <c r="E66" s="60">
        <v>65</v>
      </c>
      <c r="F66" s="55"/>
      <c r="G66" s="55"/>
      <c r="H66" s="60">
        <v>472.33100000000002</v>
      </c>
      <c r="I66" s="55"/>
      <c r="J66" s="55"/>
      <c r="K66" s="60">
        <v>157</v>
      </c>
      <c r="L66" s="55"/>
      <c r="M66" s="55"/>
      <c r="N66" s="60">
        <v>1682.0250000000001</v>
      </c>
      <c r="O66" s="55"/>
      <c r="P66" s="55"/>
      <c r="Q66" s="55">
        <v>13743256.584000001</v>
      </c>
      <c r="R66" s="57"/>
      <c r="S66" s="4"/>
      <c r="T66" s="11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52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63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4:Q25 B26:B35 Q22 Q26:Q28 O22:P22 O23:Q23 L22:M22 I22:J22 F22:G22 E23:N23 E22 H22 K22 N22 N33:N35 O35:P35 K33:K35 L35:M35 H33:H35 I35:J35 E33:E35 Q29:Q33 F35:G35 F34:G34 E29:P32 F33:G33 I34:J34 I33:J33 L34:M34 L33:M33 Q35 O34:Q34 O33:P33" unlockedFormula="1"/>
    <ignoredError sqref="B20: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B7C2F5-5DD0-4F50-9437-0B2568C47CB1}"/>
</file>

<file path=customXml/itemProps2.xml><?xml version="1.0" encoding="utf-8"?>
<ds:datastoreItem xmlns:ds="http://schemas.openxmlformats.org/officeDocument/2006/customXml" ds:itemID="{70921001-0A17-451E-B9FB-07748AE4E166}"/>
</file>

<file path=customXml/itemProps3.xml><?xml version="1.0" encoding="utf-8"?>
<ds:datastoreItem xmlns:ds="http://schemas.openxmlformats.org/officeDocument/2006/customXml" ds:itemID="{6D7DC660-CB43-41CC-8398-E47136B711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2022-10-24T09:54:34Z</dcterms:created>
  <dcterms:modified xsi:type="dcterms:W3CDTF">2023-10-30T09:31:47Z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