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 activeTab="1"/>
  </bookViews>
  <sheets>
    <sheet name="附表2表(1)" sheetId="1" r:id="rId1"/>
    <sheet name="附表2表(2)" sheetId="2" r:id="rId2"/>
  </sheets>
  <definedNames>
    <definedName name="_xlnm.Print_Area" localSheetId="0">'附表2表(1)'!$A$1:$U$68</definedName>
    <definedName name="_xlnm.Print_Area" localSheetId="1">'附表2表(2)'!$A$1:$J$70</definedName>
  </definedNames>
  <calcPr calcId="162913"/>
</workbook>
</file>

<file path=xl/calcChain.xml><?xml version="1.0" encoding="utf-8"?>
<calcChain xmlns="http://schemas.openxmlformats.org/spreadsheetml/2006/main">
  <c r="K54" i="1" l="1"/>
  <c r="K49" i="1" l="1"/>
  <c r="E49" i="1"/>
  <c r="K48" i="1"/>
  <c r="E48" i="1"/>
  <c r="K47" i="1"/>
  <c r="E47" i="1"/>
  <c r="K46" i="1"/>
  <c r="E46" i="1"/>
  <c r="K45" i="1"/>
  <c r="E45" i="1"/>
  <c r="K44" i="1"/>
  <c r="E44" i="1"/>
  <c r="K43" i="1"/>
  <c r="E43" i="1"/>
  <c r="K42" i="1"/>
  <c r="E42" i="1"/>
  <c r="K41" i="1"/>
  <c r="E41" i="1"/>
  <c r="T40" i="1"/>
  <c r="T41" i="1" s="1"/>
  <c r="T42" i="1" s="1"/>
  <c r="T43" i="1" s="1"/>
  <c r="T44" i="1" s="1"/>
  <c r="T45" i="1" s="1"/>
  <c r="T46" i="1" s="1"/>
  <c r="T47" i="1" s="1"/>
  <c r="T48" i="1" s="1"/>
  <c r="T49" i="1" s="1"/>
  <c r="K40" i="1"/>
  <c r="E40" i="1"/>
  <c r="T39" i="1"/>
  <c r="K39" i="1"/>
  <c r="E39" i="1"/>
  <c r="T38" i="1"/>
  <c r="K38" i="1"/>
  <c r="E38" i="1"/>
  <c r="I72" i="2" l="1"/>
  <c r="F72" i="2" l="1"/>
  <c r="C72" i="2"/>
  <c r="Q26" i="1" l="1"/>
  <c r="Q27" i="1"/>
  <c r="Q28" i="1"/>
  <c r="Q29" i="1"/>
  <c r="Q30" i="1"/>
  <c r="Q31" i="1"/>
  <c r="Q32" i="1"/>
  <c r="Q33" i="1"/>
  <c r="Q25" i="1"/>
  <c r="K34" i="1" l="1"/>
  <c r="K33" i="1" l="1"/>
  <c r="K32" i="1"/>
  <c r="K31" i="1"/>
  <c r="K30" i="1"/>
  <c r="K29" i="1"/>
  <c r="K28" i="1"/>
  <c r="K27" i="1"/>
  <c r="K26" i="1"/>
  <c r="K25" i="1"/>
  <c r="E26" i="1"/>
  <c r="E27" i="1"/>
  <c r="E28" i="1"/>
  <c r="E29" i="1"/>
  <c r="E30" i="1"/>
  <c r="E31" i="1"/>
  <c r="E32" i="1"/>
  <c r="E33" i="1"/>
  <c r="E34" i="1"/>
  <c r="E25" i="1"/>
  <c r="K64" i="1" l="1"/>
  <c r="K63" i="1"/>
  <c r="K62" i="1"/>
  <c r="K61" i="1"/>
  <c r="K60" i="1"/>
  <c r="K59" i="1"/>
  <c r="K58" i="1"/>
  <c r="K57" i="1"/>
  <c r="K56" i="1"/>
  <c r="K55" i="1"/>
  <c r="K53" i="1"/>
  <c r="E56" i="1"/>
  <c r="E57" i="1"/>
  <c r="E58" i="1"/>
  <c r="E59" i="1"/>
  <c r="E60" i="1"/>
  <c r="E61" i="1"/>
  <c r="E62" i="1"/>
  <c r="E63" i="1"/>
  <c r="E64" i="1"/>
  <c r="E55" i="1"/>
  <c r="E54" i="1"/>
  <c r="E53" i="1"/>
  <c r="T53" i="1" l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B26" i="1" l="1"/>
  <c r="B27" i="1"/>
  <c r="B28" i="1"/>
  <c r="B29" i="1"/>
  <c r="B30" i="1"/>
  <c r="B31" i="1"/>
  <c r="B32" i="1"/>
  <c r="B33" i="1"/>
  <c r="B34" i="1"/>
  <c r="B25" i="1"/>
  <c r="F10" i="2" l="1"/>
  <c r="C10" i="2"/>
  <c r="Q34" i="1" l="1"/>
</calcChain>
</file>

<file path=xl/sharedStrings.xml><?xml version="1.0" encoding="utf-8"?>
<sst xmlns="http://schemas.openxmlformats.org/spreadsheetml/2006/main" count="173" uniqueCount="89">
  <si>
    <t>附表　第２表(1)　労働保険料徴収状況</t>
  </si>
  <si>
    <t>　　　　　　　　　　　　　　　　 　　　　〔雇用保険〕（年度及び月別）</t>
  </si>
  <si>
    <t>事項別</t>
  </si>
  <si>
    <t>徴　　収　　決　　定　　額</t>
  </si>
  <si>
    <t>収　　 納　　 済　　 額</t>
  </si>
  <si>
    <t>日雇印紙保険料額</t>
  </si>
  <si>
    <t>年度</t>
  </si>
  <si>
    <t>当　　　月</t>
  </si>
  <si>
    <t>累　　　計</t>
  </si>
  <si>
    <t>及び年月</t>
  </si>
  <si>
    <t>千円</t>
  </si>
  <si>
    <t>＊</t>
  </si>
  <si>
    <t>〔注〕 年度計は決算終了後の確定数であり、各月分は事業月報による暫定数であるため、各月の累計は年度計に必ず
       しも一致しない。</t>
    <phoneticPr fontId="13"/>
  </si>
  <si>
    <t xml:space="preserve">　　　  </t>
    <phoneticPr fontId="13"/>
  </si>
  <si>
    <t>〔注〕 全国計は決算値であり、各都道府県分は業務統計値であるため、各都道府県の合計は年度計に必ずしも
　　　一致しない。</t>
    <rPh sb="10" eb="11">
      <t>チ</t>
    </rPh>
    <rPh sb="22" eb="24">
      <t>ギョウム</t>
    </rPh>
    <rPh sb="24" eb="27">
      <t>トウケイチ</t>
    </rPh>
    <phoneticPr fontId="13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</si>
  <si>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</si>
  <si>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</si>
  <si>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</si>
  <si>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</si>
  <si>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</si>
  <si>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</si>
  <si>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</si>
  <si>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</si>
  <si>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</si>
  <si>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</si>
  <si>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</si>
  <si>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</si>
  <si>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</si>
  <si>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</si>
  <si>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</si>
  <si>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</si>
  <si>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</si>
  <si>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</si>
  <si>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</si>
  <si>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</si>
  <si>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</si>
  <si>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</si>
  <si>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</si>
  <si>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</si>
  <si>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</si>
  <si>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静　　　岡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</si>
  <si>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</si>
  <si>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</si>
  <si>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</si>
  <si>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</si>
  <si>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</si>
  <si>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</si>
  <si>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</si>
  <si>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</si>
  <si>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</si>
  <si>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</si>
  <si>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</si>
  <si>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</si>
  <si>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</si>
  <si>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</si>
  <si>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</si>
  <si>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</si>
  <si>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</si>
  <si>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</si>
  <si>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</si>
  <si>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</si>
  <si>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</si>
  <si>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</si>
  <si>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千円</t>
    <phoneticPr fontId="13"/>
  </si>
  <si>
    <t>収納済額</t>
  </si>
  <si>
    <t>徴収決定額</t>
  </si>
  <si>
    <t>労　働　局</t>
    <rPh sb="0" eb="1">
      <t>ロウ</t>
    </rPh>
    <rPh sb="2" eb="3">
      <t>ドウ</t>
    </rPh>
    <rPh sb="4" eb="5">
      <t>キョク</t>
    </rPh>
    <phoneticPr fontId="13"/>
  </si>
  <si>
    <t>累　　　　　　　　　　　　　　計</t>
  </si>
  <si>
    <t>〔 雇　用　保　険 〕</t>
    <rPh sb="6" eb="9">
      <t>ホケン</t>
    </rPh>
    <phoneticPr fontId="13"/>
  </si>
  <si>
    <t>附表　第２表（２）　都道府県労働局別労働保険料徴収状況</t>
    <rPh sb="14" eb="16">
      <t>ロウドウ</t>
    </rPh>
    <rPh sb="16" eb="17">
      <t>キョク</t>
    </rPh>
    <phoneticPr fontId="13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</si>
  <si>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</si>
  <si>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</si>
  <si>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</si>
  <si>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</si>
  <si>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</si>
  <si>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</si>
  <si>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</si>
  <si>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</si>
  <si>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</si>
  <si>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</si>
  <si>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</si>
  <si>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</si>
  <si>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</si>
  <si>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</si>
  <si>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3"/>
  </si>
  <si>
    <t>２</t>
    <phoneticPr fontId="3"/>
  </si>
  <si>
    <t>令和２年度</t>
    <rPh sb="0" eb="2">
      <t>レイワ</t>
    </rPh>
    <rPh sb="3" eb="5">
      <t>ネンド</t>
    </rPh>
    <phoneticPr fontId="3"/>
  </si>
  <si>
    <t>－平成23年度～令和２年度－</t>
    <rPh sb="8" eb="10">
      <t>レイワ</t>
    </rPh>
    <phoneticPr fontId="9"/>
  </si>
  <si>
    <t>―令和２年度―</t>
    <rPh sb="1" eb="3">
      <t>レイワ</t>
    </rPh>
    <rPh sb="4" eb="6">
      <t>ネンド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</si>
</sst>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年&quot;&quot;度&quot;General&quot;年&quot;&quot;度&quot;"/>
    <numFmt numFmtId="177" formatCode="#,##0&quot; &quot;;[Red]\-#,##0&quot; &quot;"/>
    <numFmt numFmtId="178" formatCode="#,##0&quot; &quot;;\-#,##0&quot; &quot;"/>
    <numFmt numFmtId="179" formatCode="&quot;平&quot;&quot;成&quot;General&quot;年&quot;&quot;度&quot;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4" fillId="0" borderId="0">
      <alignment vertical="center"/>
    </xf>
  </cellStyleXfs>
  <cellXfs count="137">
    <xf numFmtId="0" fontId="0" fillId="0" borderId="0" xfId="0"/>
    <xf numFmtId="38" fontId="2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4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1" fillId="0" borderId="0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8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vertical="center"/>
    </xf>
    <xf numFmtId="38" fontId="8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0" fillId="0" borderId="5" xfId="1" applyFont="1" applyFill="1" applyBorder="1" applyAlignment="1" applyProtection="1">
      <alignment horizontal="centerContinuous" vertical="center"/>
    </xf>
    <xf numFmtId="38" fontId="10" fillId="0" borderId="4" xfId="1" quotePrefix="1" applyFont="1" applyFill="1" applyBorder="1" applyAlignment="1" applyProtection="1">
      <alignment horizontal="centerContinuous" vertical="top"/>
    </xf>
    <xf numFmtId="38" fontId="8" fillId="0" borderId="4" xfId="1" applyFont="1" applyFill="1" applyBorder="1" applyAlignment="1" applyProtection="1">
      <alignment horizontal="centerContinuous"/>
    </xf>
    <xf numFmtId="38" fontId="10" fillId="0" borderId="4" xfId="1" applyFont="1" applyFill="1" applyBorder="1" applyAlignment="1" applyProtection="1">
      <alignment horizontal="centerContinuous"/>
    </xf>
    <xf numFmtId="38" fontId="10" fillId="0" borderId="5" xfId="1" applyFont="1" applyFill="1" applyBorder="1" applyAlignment="1" applyProtection="1">
      <alignment horizontal="centerContinuous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7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7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10" fillId="0" borderId="7" xfId="1" applyFont="1" applyFill="1" applyBorder="1" applyAlignment="1" applyProtection="1">
      <alignment horizontal="centerContinuous" vertical="center"/>
    </xf>
    <xf numFmtId="38" fontId="10" fillId="0" borderId="8" xfId="1" applyFont="1" applyFill="1" applyBorder="1" applyAlignment="1" applyProtection="1">
      <alignment vertical="center"/>
    </xf>
    <xf numFmtId="38" fontId="8" fillId="0" borderId="9" xfId="1" quotePrefix="1" applyFont="1" applyFill="1" applyBorder="1" applyAlignment="1" applyProtection="1">
      <alignment horizontal="left" vertical="center"/>
    </xf>
    <xf numFmtId="38" fontId="10" fillId="0" borderId="10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6" xfId="1" applyFont="1" applyFill="1" applyBorder="1" applyAlignment="1" applyProtection="1"/>
    <xf numFmtId="38" fontId="8" fillId="0" borderId="0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12" fillId="0" borderId="0" xfId="1" applyFont="1" applyFill="1"/>
    <xf numFmtId="38" fontId="12" fillId="0" borderId="0" xfId="1" applyFont="1" applyFill="1" applyBorder="1" applyAlignment="1" applyProtection="1"/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7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12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" fontId="8" fillId="0" borderId="0" xfId="1" applyNumberFormat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0" xfId="2" quotePrefix="1" applyFont="1" applyFill="1" applyBorder="1" applyAlignment="1" applyProtection="1">
      <alignment horizontal="right"/>
      <protection locked="0"/>
    </xf>
    <xf numFmtId="3" fontId="8" fillId="0" borderId="0" xfId="1" applyNumberFormat="1" applyFont="1" applyFill="1" applyBorder="1" applyAlignment="1" applyProtection="1"/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" fontId="8" fillId="0" borderId="0" xfId="1" applyNumberFormat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Protection="1">
      <protection locked="0"/>
    </xf>
    <xf numFmtId="38" fontId="7" fillId="0" borderId="7" xfId="1" applyFont="1" applyFill="1" applyBorder="1" applyProtection="1">
      <protection locked="0"/>
    </xf>
    <xf numFmtId="38" fontId="7" fillId="0" borderId="0" xfId="1" applyFont="1" applyFill="1" applyBorder="1" applyProtection="1">
      <protection locked="0"/>
    </xf>
    <xf numFmtId="3" fontId="7" fillId="0" borderId="0" xfId="1" applyNumberFormat="1" applyFont="1" applyFill="1" applyBorder="1" applyProtection="1">
      <protection locked="0"/>
    </xf>
    <xf numFmtId="38" fontId="2" fillId="0" borderId="8" xfId="1" applyFont="1" applyFill="1" applyBorder="1" applyAlignment="1" applyProtection="1">
      <alignment vertical="center"/>
      <protection locked="0"/>
    </xf>
    <xf numFmtId="38" fontId="2" fillId="0" borderId="9" xfId="1" applyFont="1" applyFill="1" applyBorder="1" applyAlignment="1" applyProtection="1">
      <alignment vertical="center"/>
      <protection locked="0"/>
    </xf>
    <xf numFmtId="38" fontId="2" fillId="0" borderId="1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quotePrefix="1" applyFont="1" applyFill="1" applyBorder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1" fillId="0" borderId="0" xfId="1" applyFont="1" applyFill="1" applyBorder="1" applyAlignment="1" applyProtection="1">
      <alignment vertical="center"/>
      <protection locked="0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6" fillId="0" borderId="0" xfId="1" quotePrefix="1" applyFont="1" applyFill="1" applyBorder="1" applyAlignment="1" applyProtection="1">
      <alignment horizontal="left" vertical="center"/>
    </xf>
    <xf numFmtId="0" fontId="0" fillId="0" borderId="0" xfId="0" applyFill="1" applyProtection="1"/>
    <xf numFmtId="38" fontId="4" fillId="0" borderId="0" xfId="1" applyFont="1" applyFill="1" applyBorder="1" applyAlignment="1" applyProtection="1">
      <alignment vertical="center"/>
      <protection locked="0"/>
    </xf>
    <xf numFmtId="0" fontId="0" fillId="0" borderId="0" xfId="0" applyFill="1"/>
    <xf numFmtId="38" fontId="0" fillId="0" borderId="0" xfId="0" applyNumberFormat="1" applyFill="1"/>
    <xf numFmtId="38" fontId="7" fillId="0" borderId="0" xfId="1" applyFont="1"/>
    <xf numFmtId="38" fontId="7" fillId="0" borderId="0" xfId="1" applyFont="1" applyFill="1"/>
    <xf numFmtId="38" fontId="7" fillId="0" borderId="0" xfId="1" applyFont="1" applyBorder="1"/>
    <xf numFmtId="38" fontId="8" fillId="0" borderId="0" xfId="1" quotePrefix="1" applyFont="1" applyBorder="1" applyAlignment="1">
      <alignment horizontal="center" vertical="center"/>
    </xf>
    <xf numFmtId="38" fontId="8" fillId="0" borderId="0" xfId="1" quotePrefix="1" applyFont="1" applyAlignment="1">
      <alignment horizontal="left"/>
    </xf>
    <xf numFmtId="177" fontId="10" fillId="0" borderId="11" xfId="1" applyNumberFormat="1" applyFont="1" applyBorder="1" applyAlignment="1">
      <alignment vertical="center"/>
    </xf>
    <xf numFmtId="177" fontId="10" fillId="0" borderId="12" xfId="1" applyNumberFormat="1" applyFont="1" applyBorder="1" applyAlignment="1">
      <alignment vertical="center"/>
    </xf>
    <xf numFmtId="38" fontId="16" fillId="0" borderId="13" xfId="1" quotePrefix="1" applyFont="1" applyBorder="1" applyAlignment="1">
      <alignment horizontal="center" vertical="center"/>
    </xf>
    <xf numFmtId="177" fontId="10" fillId="0" borderId="14" xfId="1" applyNumberFormat="1" applyFont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/>
    <xf numFmtId="177" fontId="10" fillId="0" borderId="0" xfId="1" applyNumberFormat="1" applyFont="1" applyBorder="1" applyAlignment="1">
      <alignment vertical="center"/>
    </xf>
    <xf numFmtId="38" fontId="16" fillId="0" borderId="15" xfId="1" quotePrefix="1" applyFont="1" applyBorder="1" applyAlignment="1">
      <alignment horizontal="center" vertical="center"/>
    </xf>
    <xf numFmtId="177" fontId="10" fillId="0" borderId="14" xfId="1" applyNumberFormat="1" applyFont="1" applyFill="1" applyBorder="1" applyAlignment="1">
      <alignment vertical="center"/>
    </xf>
    <xf numFmtId="38" fontId="16" fillId="0" borderId="15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distributed" vertical="center"/>
    </xf>
    <xf numFmtId="38" fontId="16" fillId="0" borderId="15" xfId="1" applyFont="1" applyBorder="1" applyAlignment="1">
      <alignment horizontal="center" vertical="center"/>
    </xf>
    <xf numFmtId="38" fontId="7" fillId="0" borderId="0" xfId="1" applyFont="1" applyAlignment="1">
      <alignment vertical="center"/>
    </xf>
    <xf numFmtId="38" fontId="16" fillId="0" borderId="16" xfId="1" applyFont="1" applyBorder="1" applyAlignment="1">
      <alignment horizontal="right" vertical="center"/>
    </xf>
    <xf numFmtId="38" fontId="16" fillId="0" borderId="2" xfId="1" applyFont="1" applyBorder="1" applyAlignment="1">
      <alignment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vertical="center"/>
    </xf>
    <xf numFmtId="38" fontId="7" fillId="0" borderId="0" xfId="1" applyFont="1" applyAlignment="1"/>
    <xf numFmtId="38" fontId="16" fillId="0" borderId="17" xfId="1" applyFont="1" applyBorder="1" applyAlignment="1"/>
    <xf numFmtId="38" fontId="16" fillId="0" borderId="9" xfId="1" applyFont="1" applyBorder="1" applyAlignment="1"/>
    <xf numFmtId="38" fontId="16" fillId="0" borderId="10" xfId="1" applyFont="1" applyBorder="1" applyAlignment="1"/>
    <xf numFmtId="38" fontId="16" fillId="0" borderId="9" xfId="1" applyFont="1" applyBorder="1" applyAlignment="1">
      <alignment horizontal="distributed"/>
    </xf>
    <xf numFmtId="38" fontId="16" fillId="0" borderId="18" xfId="1" applyFont="1" applyBorder="1" applyAlignment="1">
      <alignment horizontal="center"/>
    </xf>
    <xf numFmtId="38" fontId="16" fillId="0" borderId="14" xfId="1" applyFont="1" applyBorder="1"/>
    <xf numFmtId="38" fontId="16" fillId="0" borderId="0" xfId="1" applyFont="1" applyBorder="1"/>
    <xf numFmtId="38" fontId="16" fillId="0" borderId="7" xfId="1" applyFont="1" applyBorder="1"/>
    <xf numFmtId="38" fontId="16" fillId="0" borderId="19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/>
    </xf>
    <xf numFmtId="38" fontId="16" fillId="0" borderId="20" xfId="1" applyFont="1" applyBorder="1" applyAlignment="1">
      <alignment horizontal="centerContinuous" vertical="center"/>
    </xf>
    <xf numFmtId="38" fontId="16" fillId="0" borderId="21" xfId="1" applyFont="1" applyBorder="1" applyAlignment="1">
      <alignment horizontal="center" vertical="center"/>
    </xf>
    <xf numFmtId="38" fontId="7" fillId="0" borderId="0" xfId="1" applyFont="1" applyAlignment="1">
      <alignment horizontal="centerContinuous"/>
    </xf>
    <xf numFmtId="38" fontId="6" fillId="0" borderId="0" xfId="1" applyFont="1" applyAlignment="1">
      <alignment horizontal="centerContinuous"/>
    </xf>
    <xf numFmtId="38" fontId="5" fillId="0" borderId="0" xfId="1" applyFont="1" applyAlignment="1">
      <alignment horizontal="left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7" fillId="0" borderId="0" xfId="1" applyFont="1" applyFill="1" applyAlignment="1">
      <alignment horizontal="centerContinuous"/>
    </xf>
    <xf numFmtId="38" fontId="16" fillId="0" borderId="20" xfId="1" applyFont="1" applyFill="1" applyBorder="1" applyAlignment="1">
      <alignment horizontal="centerContinuous"/>
    </xf>
    <xf numFmtId="38" fontId="16" fillId="0" borderId="0" xfId="1" applyFont="1" applyFill="1" applyBorder="1"/>
    <xf numFmtId="38" fontId="16" fillId="0" borderId="9" xfId="1" quotePrefix="1" applyFont="1" applyFill="1" applyBorder="1" applyAlignment="1">
      <alignment horizontal="distributed"/>
    </xf>
    <xf numFmtId="38" fontId="16" fillId="0" borderId="2" xfId="1" quotePrefix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vertical="center"/>
    </xf>
    <xf numFmtId="177" fontId="10" fillId="0" borderId="12" xfId="1" applyNumberFormat="1" applyFont="1" applyFill="1" applyBorder="1" applyAlignment="1">
      <alignment vertical="center"/>
    </xf>
    <xf numFmtId="38" fontId="16" fillId="0" borderId="2" xfId="1" applyFont="1" applyFill="1" applyBorder="1" applyAlignment="1">
      <alignment vertical="center"/>
    </xf>
    <xf numFmtId="178" fontId="10" fillId="0" borderId="0" xfId="1" applyNumberFormat="1" applyFont="1" applyFill="1" applyBorder="1" applyAlignment="1">
      <alignment vertical="center"/>
    </xf>
    <xf numFmtId="38" fontId="7" fillId="0" borderId="0" xfId="1" quotePrefix="1" applyFont="1" applyFill="1" applyBorder="1" applyAlignment="1" applyProtection="1">
      <alignment horizontal="left" vertical="top" wrapText="1"/>
    </xf>
    <xf numFmtId="38" fontId="7" fillId="0" borderId="0" xfId="1" quotePrefix="1" applyFont="1" applyFill="1" applyBorder="1" applyAlignment="1" applyProtection="1">
      <alignment horizontal="left" vertical="top"/>
    </xf>
    <xf numFmtId="38" fontId="7" fillId="0" borderId="0" xfId="1" applyFont="1" applyAlignment="1">
      <alignment horizontal="center"/>
    </xf>
    <xf numFmtId="0" fontId="7" fillId="0" borderId="12" xfId="1" applyNumberFormat="1" applyFont="1" applyBorder="1" applyAlignment="1">
      <alignment horizontal="right" vertical="top"/>
    </xf>
    <xf numFmtId="38" fontId="8" fillId="0" borderId="0" xfId="1" quotePrefix="1" applyFont="1" applyAlignment="1">
      <alignment horizontal="left" vertical="top" wrapText="1"/>
    </xf>
  </cellXfs>
  <cellStyles count="8">
    <cellStyle name="桁区切り" xfId="1" builtinId="6"/>
    <cellStyle name="桁区切り 2" xfId="2"/>
    <cellStyle name="桁区切り 3" xfId="3"/>
    <cellStyle name="桁区切り 4" xfId="4"/>
    <cellStyle name="標準" xfId="0" builtinId="0"/>
    <cellStyle name="標準 2" xfId="5"/>
    <cellStyle name="標準 3" xfId="6"/>
    <cellStyle name="標準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AP76"/>
  <sheetViews>
    <sheetView view="pageBreakPreview" zoomScaleNormal="100" zoomScaleSheetLayoutView="100" workbookViewId="0">
      <selection activeCell="Y26" sqref="Y26"/>
    </sheetView>
  </sheetViews>
  <sheetFormatPr defaultColWidth="8.875" defaultRowHeight="13.5"/>
  <cols>
    <col min="1" max="1" width="0.875" style="3" customWidth="1"/>
    <col min="2" max="2" width="10.5" style="3" customWidth="1"/>
    <col min="3" max="3" width="0.875" style="3" customWidth="1"/>
    <col min="4" max="4" width="2.25" style="3" customWidth="1"/>
    <col min="5" max="5" width="15.125" style="3" customWidth="1"/>
    <col min="6" max="6" width="1.375" style="3" customWidth="1"/>
    <col min="7" max="7" width="2.25" style="3" customWidth="1"/>
    <col min="8" max="8" width="14" style="3" customWidth="1"/>
    <col min="9" max="9" width="1.375" style="3" customWidth="1"/>
    <col min="10" max="10" width="2.25" style="3" customWidth="1"/>
    <col min="11" max="11" width="14" style="3" customWidth="1"/>
    <col min="12" max="12" width="1.375" style="3" customWidth="1"/>
    <col min="13" max="13" width="2.25" style="3" customWidth="1"/>
    <col min="14" max="14" width="14" style="3" customWidth="1"/>
    <col min="15" max="15" width="1.375" style="3" customWidth="1"/>
    <col min="16" max="16" width="2.25" style="3" customWidth="1"/>
    <col min="17" max="17" width="11" style="3" customWidth="1"/>
    <col min="18" max="18" width="1.375" style="3" customWidth="1"/>
    <col min="19" max="19" width="2.25" style="3" customWidth="1"/>
    <col min="20" max="20" width="11" style="3" customWidth="1"/>
    <col min="21" max="21" width="1.375" style="3" customWidth="1"/>
    <col min="22" max="39" width="8.875" style="2" customWidth="1"/>
    <col min="40" max="16384" width="8.875" style="3"/>
  </cols>
  <sheetData>
    <row r="1" spans="1:3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39" ht="17.25">
      <c r="A3" s="4" t="s">
        <v>0</v>
      </c>
      <c r="B3" s="4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39" ht="21" customHeight="1">
      <c r="A4" s="7" t="s">
        <v>1</v>
      </c>
      <c r="B4" s="8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0" t="s">
        <v>87</v>
      </c>
    </row>
    <row r="5" spans="1:39" s="14" customFormat="1" ht="10.15" customHeight="1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3"/>
      <c r="O5" s="13"/>
      <c r="P5" s="13"/>
      <c r="Q5" s="13"/>
      <c r="R5" s="13"/>
      <c r="S5" s="13"/>
      <c r="T5" s="12"/>
      <c r="U5" s="1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s="14" customFormat="1" ht="12.6" customHeight="1">
      <c r="A6" s="15"/>
      <c r="B6" s="16" t="s">
        <v>2</v>
      </c>
      <c r="C6" s="17"/>
      <c r="D6" s="18" t="s">
        <v>3</v>
      </c>
      <c r="E6" s="19"/>
      <c r="F6" s="19"/>
      <c r="G6" s="19"/>
      <c r="H6" s="19"/>
      <c r="I6" s="20"/>
      <c r="J6" s="18" t="s">
        <v>4</v>
      </c>
      <c r="K6" s="19"/>
      <c r="L6" s="21"/>
      <c r="M6" s="22"/>
      <c r="N6" s="23"/>
      <c r="O6" s="24"/>
      <c r="P6" s="22" t="s">
        <v>5</v>
      </c>
      <c r="Q6" s="23"/>
      <c r="R6" s="23"/>
      <c r="S6" s="23"/>
      <c r="T6" s="19"/>
      <c r="U6" s="20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s="14" customFormat="1">
      <c r="A7" s="25"/>
      <c r="B7" s="11"/>
      <c r="C7" s="26"/>
      <c r="D7" s="11"/>
      <c r="E7" s="27"/>
      <c r="F7" s="28"/>
      <c r="G7" s="29"/>
      <c r="H7" s="29"/>
      <c r="I7" s="28"/>
      <c r="J7" s="29"/>
      <c r="K7" s="30"/>
      <c r="L7" s="31"/>
      <c r="M7" s="32"/>
      <c r="N7" s="32"/>
      <c r="O7" s="28"/>
      <c r="P7" s="29"/>
      <c r="Q7" s="30"/>
      <c r="R7" s="31"/>
      <c r="S7" s="33"/>
      <c r="T7" s="27"/>
      <c r="U7" s="28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s="14" customFormat="1">
      <c r="A8" s="25"/>
      <c r="B8" s="34" t="s">
        <v>6</v>
      </c>
      <c r="C8" s="26"/>
      <c r="D8" s="35" t="s">
        <v>7</v>
      </c>
      <c r="E8" s="35"/>
      <c r="F8" s="36"/>
      <c r="G8" s="9" t="s">
        <v>8</v>
      </c>
      <c r="H8" s="35"/>
      <c r="I8" s="36"/>
      <c r="J8" s="35" t="s">
        <v>7</v>
      </c>
      <c r="K8" s="35"/>
      <c r="L8" s="36"/>
      <c r="M8" s="9" t="s">
        <v>8</v>
      </c>
      <c r="N8" s="35"/>
      <c r="O8" s="36"/>
      <c r="P8" s="35" t="s">
        <v>7</v>
      </c>
      <c r="Q8" s="35"/>
      <c r="R8" s="36"/>
      <c r="S8" s="9" t="s">
        <v>8</v>
      </c>
      <c r="T8" s="35"/>
      <c r="U8" s="36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14" customFormat="1">
      <c r="A9" s="37"/>
      <c r="B9" s="38" t="s">
        <v>9</v>
      </c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  <c r="O9" s="39"/>
      <c r="P9" s="40"/>
      <c r="Q9" s="40"/>
      <c r="R9" s="39"/>
      <c r="S9" s="40"/>
      <c r="T9" s="40"/>
      <c r="U9" s="39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s="46" customFormat="1" ht="21.6" customHeight="1">
      <c r="A10" s="41"/>
      <c r="B10" s="42"/>
      <c r="C10" s="43"/>
      <c r="D10" s="42"/>
      <c r="E10" s="44" t="s">
        <v>10</v>
      </c>
      <c r="F10" s="42"/>
      <c r="G10" s="42"/>
      <c r="H10" s="44" t="s">
        <v>10</v>
      </c>
      <c r="I10" s="42"/>
      <c r="J10" s="42"/>
      <c r="K10" s="44" t="s">
        <v>10</v>
      </c>
      <c r="L10" s="42"/>
      <c r="M10" s="42"/>
      <c r="N10" s="44" t="s">
        <v>10</v>
      </c>
      <c r="O10" s="42"/>
      <c r="P10" s="42"/>
      <c r="Q10" s="44" t="s">
        <v>10</v>
      </c>
      <c r="R10" s="42"/>
      <c r="S10" s="42"/>
      <c r="T10" s="44" t="s">
        <v>10</v>
      </c>
      <c r="U10" s="43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</row>
    <row r="11" spans="1:39" s="51" customFormat="1">
      <c r="A11" s="47"/>
      <c r="B11" s="48" t="s">
        <v>70</v>
      </c>
      <c r="C11" s="49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9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s="51" customFormat="1" ht="12.75" customHeight="1">
      <c r="A12" s="47"/>
      <c r="B12" s="121">
        <v>23</v>
      </c>
      <c r="C12" s="49"/>
      <c r="D12" s="50"/>
      <c r="E12" s="53">
        <v>2493741785.8940001</v>
      </c>
      <c r="F12" s="54"/>
      <c r="G12" s="54"/>
      <c r="H12" s="53" t="s">
        <v>11</v>
      </c>
      <c r="I12" s="54"/>
      <c r="J12" s="54"/>
      <c r="K12" s="53">
        <v>2445361191.9949999</v>
      </c>
      <c r="L12" s="54"/>
      <c r="M12" s="54"/>
      <c r="N12" s="53" t="s">
        <v>11</v>
      </c>
      <c r="O12" s="54"/>
      <c r="P12" s="54"/>
      <c r="Q12" s="53">
        <v>501907</v>
      </c>
      <c r="R12" s="54"/>
      <c r="S12" s="54"/>
      <c r="T12" s="53" t="s">
        <v>11</v>
      </c>
      <c r="U12" s="4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51" customFormat="1" ht="12.75" customHeight="1">
      <c r="A13" s="47"/>
      <c r="B13" s="55">
        <v>24</v>
      </c>
      <c r="C13" s="49"/>
      <c r="D13" s="50"/>
      <c r="E13" s="53">
        <v>2187356658.9441285</v>
      </c>
      <c r="F13" s="54"/>
      <c r="G13" s="54"/>
      <c r="H13" s="53" t="s">
        <v>11</v>
      </c>
      <c r="I13" s="54"/>
      <c r="J13" s="54"/>
      <c r="K13" s="53">
        <v>2143252582.5710001</v>
      </c>
      <c r="L13" s="54"/>
      <c r="M13" s="54"/>
      <c r="N13" s="53" t="s">
        <v>11</v>
      </c>
      <c r="O13" s="54"/>
      <c r="P13" s="54"/>
      <c r="Q13" s="53">
        <v>508276</v>
      </c>
      <c r="R13" s="54"/>
      <c r="S13" s="54"/>
      <c r="T13" s="53" t="s">
        <v>11</v>
      </c>
      <c r="U13" s="49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s="51" customFormat="1" ht="12.75" customHeight="1">
      <c r="A14" s="47"/>
      <c r="B14" s="55">
        <v>25</v>
      </c>
      <c r="C14" s="49"/>
      <c r="D14" s="50"/>
      <c r="E14" s="53">
        <v>2172079278.8979998</v>
      </c>
      <c r="F14" s="54"/>
      <c r="G14" s="54"/>
      <c r="H14" s="53" t="s">
        <v>11</v>
      </c>
      <c r="I14" s="54"/>
      <c r="J14" s="54"/>
      <c r="K14" s="53">
        <v>2132800966.5810001</v>
      </c>
      <c r="L14" s="54"/>
      <c r="M14" s="54"/>
      <c r="N14" s="53" t="s">
        <v>11</v>
      </c>
      <c r="O14" s="54"/>
      <c r="P14" s="54"/>
      <c r="Q14" s="53">
        <v>509168</v>
      </c>
      <c r="R14" s="54"/>
      <c r="S14" s="54"/>
      <c r="T14" s="53" t="s">
        <v>11</v>
      </c>
      <c r="U14" s="49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51" customFormat="1" ht="12.75" customHeight="1">
      <c r="A15" s="47"/>
      <c r="B15" s="55">
        <v>26</v>
      </c>
      <c r="C15" s="49"/>
      <c r="D15" s="50"/>
      <c r="E15" s="53">
        <v>2228257406.085</v>
      </c>
      <c r="F15" s="54"/>
      <c r="G15" s="54"/>
      <c r="H15" s="53" t="s">
        <v>11</v>
      </c>
      <c r="I15" s="54"/>
      <c r="J15" s="54"/>
      <c r="K15" s="53">
        <v>2194519603.8070002</v>
      </c>
      <c r="L15" s="54"/>
      <c r="M15" s="54"/>
      <c r="N15" s="53" t="s">
        <v>11</v>
      </c>
      <c r="O15" s="54"/>
      <c r="P15" s="54"/>
      <c r="Q15" s="53">
        <v>503456</v>
      </c>
      <c r="R15" s="54"/>
      <c r="S15" s="54"/>
      <c r="T15" s="53" t="s">
        <v>11</v>
      </c>
      <c r="U15" s="49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51" customFormat="1" ht="26.25" customHeight="1">
      <c r="A16" s="47"/>
      <c r="B16" s="55">
        <v>27</v>
      </c>
      <c r="C16" s="49"/>
      <c r="D16" s="50"/>
      <c r="E16" s="53">
        <v>2294833176.638</v>
      </c>
      <c r="F16" s="54"/>
      <c r="G16" s="54"/>
      <c r="H16" s="53" t="s">
        <v>11</v>
      </c>
      <c r="I16" s="54"/>
      <c r="J16" s="54"/>
      <c r="K16" s="53">
        <v>2264831849.6110001</v>
      </c>
      <c r="L16" s="54"/>
      <c r="M16" s="54"/>
      <c r="N16" s="53" t="s">
        <v>11</v>
      </c>
      <c r="O16" s="54"/>
      <c r="P16" s="54"/>
      <c r="Q16" s="53">
        <v>479087.27899999998</v>
      </c>
      <c r="R16" s="54"/>
      <c r="S16" s="54"/>
      <c r="T16" s="53" t="s">
        <v>11</v>
      </c>
      <c r="U16" s="49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51" customFormat="1" ht="13.15" customHeight="1">
      <c r="A17" s="47"/>
      <c r="B17" s="55">
        <v>28</v>
      </c>
      <c r="C17" s="49"/>
      <c r="D17" s="50"/>
      <c r="E17" s="53">
        <v>1927552370.2390001</v>
      </c>
      <c r="F17" s="54"/>
      <c r="G17" s="54"/>
      <c r="H17" s="53" t="s">
        <v>11</v>
      </c>
      <c r="I17" s="54"/>
      <c r="J17" s="54"/>
      <c r="K17" s="53">
        <v>1902860217.7820001</v>
      </c>
      <c r="L17" s="54"/>
      <c r="M17" s="54"/>
      <c r="N17" s="53" t="s">
        <v>11</v>
      </c>
      <c r="O17" s="54"/>
      <c r="P17" s="54"/>
      <c r="Q17" s="53">
        <v>437421.17499999999</v>
      </c>
      <c r="R17" s="54"/>
      <c r="S17" s="54"/>
      <c r="T17" s="53" t="s">
        <v>11</v>
      </c>
      <c r="U17" s="49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51" customFormat="1" ht="13.15" customHeight="1">
      <c r="A18" s="47"/>
      <c r="B18" s="55">
        <v>29</v>
      </c>
      <c r="C18" s="49"/>
      <c r="D18" s="50"/>
      <c r="E18" s="53">
        <v>1608247522.141</v>
      </c>
      <c r="F18" s="54"/>
      <c r="G18" s="54"/>
      <c r="H18" s="53" t="s">
        <v>11</v>
      </c>
      <c r="I18" s="54"/>
      <c r="J18" s="54"/>
      <c r="K18" s="53">
        <v>1587461979.8110001</v>
      </c>
      <c r="L18" s="54"/>
      <c r="M18" s="54"/>
      <c r="N18" s="53" t="s">
        <v>11</v>
      </c>
      <c r="O18" s="54"/>
      <c r="P18" s="54"/>
      <c r="Q18" s="53">
        <v>219539.44899999999</v>
      </c>
      <c r="R18" s="54"/>
      <c r="S18" s="54"/>
      <c r="T18" s="53" t="s">
        <v>11</v>
      </c>
      <c r="U18" s="49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51" customFormat="1" ht="13.15" customHeight="1">
      <c r="A19" s="47"/>
      <c r="B19" s="55">
        <v>30</v>
      </c>
      <c r="C19" s="49"/>
      <c r="D19" s="50"/>
      <c r="E19" s="53">
        <v>1649321571.6889999</v>
      </c>
      <c r="F19" s="54"/>
      <c r="G19" s="54"/>
      <c r="H19" s="53" t="s">
        <v>11</v>
      </c>
      <c r="I19" s="54"/>
      <c r="J19" s="54"/>
      <c r="K19" s="53">
        <v>1631512584.184</v>
      </c>
      <c r="L19" s="54"/>
      <c r="M19" s="54"/>
      <c r="N19" s="53" t="s">
        <v>11</v>
      </c>
      <c r="O19" s="54"/>
      <c r="P19" s="54"/>
      <c r="Q19" s="53">
        <v>203718.15700000001</v>
      </c>
      <c r="R19" s="54"/>
      <c r="S19" s="54"/>
      <c r="T19" s="53" t="s">
        <v>11</v>
      </c>
      <c r="U19" s="49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51" customFormat="1" ht="13.15" customHeight="1">
      <c r="A20" s="47"/>
      <c r="B20" s="52" t="s">
        <v>84</v>
      </c>
      <c r="C20" s="49"/>
      <c r="D20" s="50"/>
      <c r="E20" s="53">
        <v>1681319962.177</v>
      </c>
      <c r="F20" s="54"/>
      <c r="G20" s="54"/>
      <c r="H20" s="53" t="s">
        <v>11</v>
      </c>
      <c r="I20" s="54"/>
      <c r="J20" s="54"/>
      <c r="K20" s="53">
        <v>1664278835.3840001</v>
      </c>
      <c r="L20" s="54"/>
      <c r="M20" s="54"/>
      <c r="N20" s="53" t="s">
        <v>11</v>
      </c>
      <c r="O20" s="54"/>
      <c r="P20" s="54"/>
      <c r="Q20" s="53">
        <v>194528.71599999999</v>
      </c>
      <c r="R20" s="54"/>
      <c r="S20" s="54"/>
      <c r="T20" s="53" t="s">
        <v>11</v>
      </c>
      <c r="U20" s="49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51" customFormat="1" ht="26.25" customHeight="1">
      <c r="A21" s="47"/>
      <c r="B21" s="122" t="s">
        <v>85</v>
      </c>
      <c r="C21" s="49"/>
      <c r="D21" s="50"/>
      <c r="E21" s="53">
        <v>1734124311.914</v>
      </c>
      <c r="F21" s="54"/>
      <c r="G21" s="54"/>
      <c r="H21" s="53" t="s">
        <v>11</v>
      </c>
      <c r="I21" s="54"/>
      <c r="J21" s="54"/>
      <c r="K21" s="53">
        <v>1699547763.7550001</v>
      </c>
      <c r="L21" s="54"/>
      <c r="M21" s="54"/>
      <c r="N21" s="53" t="s">
        <v>11</v>
      </c>
      <c r="O21" s="54"/>
      <c r="P21" s="54"/>
      <c r="Q21" s="53">
        <v>187493.42499999999</v>
      </c>
      <c r="R21" s="54"/>
      <c r="S21" s="54"/>
      <c r="T21" s="53" t="s">
        <v>11</v>
      </c>
      <c r="U21" s="49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51" customFormat="1" ht="13.15" customHeight="1">
      <c r="A22" s="47"/>
      <c r="B22" s="55"/>
      <c r="C22" s="49"/>
      <c r="D22" s="50"/>
      <c r="E22" s="53"/>
      <c r="F22" s="54"/>
      <c r="G22" s="54"/>
      <c r="H22" s="53"/>
      <c r="I22" s="54"/>
      <c r="J22" s="54"/>
      <c r="K22" s="53"/>
      <c r="L22" s="54"/>
      <c r="M22" s="54"/>
      <c r="N22" s="53"/>
      <c r="O22" s="54"/>
      <c r="P22" s="54"/>
      <c r="Q22" s="53"/>
      <c r="R22" s="54"/>
      <c r="S22" s="54"/>
      <c r="T22" s="53"/>
      <c r="U22" s="49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51" customFormat="1" ht="12" customHeight="1">
      <c r="A23" s="47"/>
      <c r="B23" s="56"/>
      <c r="C23" s="49"/>
      <c r="D23" s="50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49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51" customFormat="1">
      <c r="A24" s="47"/>
      <c r="B24" s="48" t="s">
        <v>71</v>
      </c>
      <c r="C24" s="49"/>
      <c r="D24" s="50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9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51" customFormat="1" ht="12.75" customHeight="1">
      <c r="A25" s="47"/>
      <c r="B25" s="121">
        <f>B12</f>
        <v>23</v>
      </c>
      <c r="C25" s="49"/>
      <c r="D25" s="50"/>
      <c r="E25" s="54">
        <f>E12/12</f>
        <v>207811815.49116668</v>
      </c>
      <c r="F25" s="54"/>
      <c r="G25" s="54"/>
      <c r="H25" s="53" t="s">
        <v>11</v>
      </c>
      <c r="I25" s="54"/>
      <c r="J25" s="54"/>
      <c r="K25" s="54">
        <f>K12/12</f>
        <v>203780099.33291665</v>
      </c>
      <c r="L25" s="54"/>
      <c r="M25" s="54"/>
      <c r="N25" s="53" t="s">
        <v>11</v>
      </c>
      <c r="O25" s="54"/>
      <c r="P25" s="54"/>
      <c r="Q25" s="54">
        <f>Q12/12</f>
        <v>41825.583333333336</v>
      </c>
      <c r="R25" s="54"/>
      <c r="S25" s="54"/>
      <c r="T25" s="53" t="s">
        <v>11</v>
      </c>
      <c r="U25" s="49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51" customFormat="1" ht="12.75" customHeight="1">
      <c r="A26" s="47"/>
      <c r="B26" s="55">
        <f t="shared" ref="B26:B34" si="0">B13</f>
        <v>24</v>
      </c>
      <c r="C26" s="49"/>
      <c r="D26" s="50"/>
      <c r="E26" s="54">
        <f t="shared" ref="E26:E34" si="1">E13/12</f>
        <v>182279721.57867739</v>
      </c>
      <c r="F26" s="54"/>
      <c r="G26" s="54"/>
      <c r="H26" s="53" t="s">
        <v>11</v>
      </c>
      <c r="I26" s="54"/>
      <c r="J26" s="54"/>
      <c r="K26" s="54">
        <f t="shared" ref="K26:K33" si="2">K13/12</f>
        <v>178604381.88091668</v>
      </c>
      <c r="L26" s="54"/>
      <c r="M26" s="54"/>
      <c r="N26" s="53" t="s">
        <v>11</v>
      </c>
      <c r="O26" s="54"/>
      <c r="P26" s="54"/>
      <c r="Q26" s="54">
        <f t="shared" ref="Q26:Q33" si="3">Q13/12</f>
        <v>42356.333333333336</v>
      </c>
      <c r="R26" s="54"/>
      <c r="S26" s="54"/>
      <c r="T26" s="53" t="s">
        <v>11</v>
      </c>
      <c r="U26" s="49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51" customFormat="1" ht="12.75" customHeight="1">
      <c r="A27" s="47"/>
      <c r="B27" s="55">
        <f t="shared" si="0"/>
        <v>25</v>
      </c>
      <c r="C27" s="49"/>
      <c r="D27" s="50"/>
      <c r="E27" s="54">
        <f t="shared" si="1"/>
        <v>181006606.5748333</v>
      </c>
      <c r="F27" s="54"/>
      <c r="G27" s="54"/>
      <c r="H27" s="53" t="s">
        <v>11</v>
      </c>
      <c r="I27" s="54"/>
      <c r="J27" s="54"/>
      <c r="K27" s="54">
        <f t="shared" si="2"/>
        <v>177733413.88175002</v>
      </c>
      <c r="L27" s="54"/>
      <c r="M27" s="54"/>
      <c r="N27" s="53" t="s">
        <v>11</v>
      </c>
      <c r="O27" s="54"/>
      <c r="P27" s="54"/>
      <c r="Q27" s="54">
        <f t="shared" si="3"/>
        <v>42430.666666666664</v>
      </c>
      <c r="R27" s="54"/>
      <c r="S27" s="54"/>
      <c r="T27" s="53" t="s">
        <v>11</v>
      </c>
      <c r="U27" s="49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s="51" customFormat="1" ht="12.75" customHeight="1">
      <c r="A28" s="47"/>
      <c r="B28" s="55">
        <f t="shared" si="0"/>
        <v>26</v>
      </c>
      <c r="C28" s="49"/>
      <c r="D28" s="50"/>
      <c r="E28" s="54">
        <f t="shared" si="1"/>
        <v>185688117.17375001</v>
      </c>
      <c r="F28" s="54"/>
      <c r="G28" s="54"/>
      <c r="H28" s="53" t="s">
        <v>11</v>
      </c>
      <c r="I28" s="54"/>
      <c r="J28" s="54"/>
      <c r="K28" s="54">
        <f t="shared" si="2"/>
        <v>182876633.65058336</v>
      </c>
      <c r="L28" s="54"/>
      <c r="M28" s="54"/>
      <c r="N28" s="53" t="s">
        <v>11</v>
      </c>
      <c r="O28" s="54"/>
      <c r="P28" s="54"/>
      <c r="Q28" s="54">
        <f t="shared" si="3"/>
        <v>41954.666666666664</v>
      </c>
      <c r="R28" s="54"/>
      <c r="S28" s="54"/>
      <c r="T28" s="53" t="s">
        <v>11</v>
      </c>
      <c r="U28" s="49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s="51" customFormat="1" ht="26.25" customHeight="1">
      <c r="A29" s="47"/>
      <c r="B29" s="55">
        <f t="shared" si="0"/>
        <v>27</v>
      </c>
      <c r="C29" s="49"/>
      <c r="D29" s="50"/>
      <c r="E29" s="54">
        <f t="shared" si="1"/>
        <v>191236098.05316666</v>
      </c>
      <c r="F29" s="54"/>
      <c r="G29" s="54"/>
      <c r="H29" s="53" t="s">
        <v>11</v>
      </c>
      <c r="I29" s="54"/>
      <c r="J29" s="54"/>
      <c r="K29" s="54">
        <f t="shared" si="2"/>
        <v>188735987.46758333</v>
      </c>
      <c r="L29" s="54"/>
      <c r="M29" s="54"/>
      <c r="N29" s="53" t="s">
        <v>11</v>
      </c>
      <c r="O29" s="54"/>
      <c r="P29" s="54"/>
      <c r="Q29" s="54">
        <f t="shared" si="3"/>
        <v>39923.939916666663</v>
      </c>
      <c r="R29" s="54"/>
      <c r="S29" s="54"/>
      <c r="T29" s="53" t="s">
        <v>11</v>
      </c>
      <c r="U29" s="49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s="51" customFormat="1" ht="13.15" customHeight="1">
      <c r="A30" s="47"/>
      <c r="B30" s="55">
        <f t="shared" si="0"/>
        <v>28</v>
      </c>
      <c r="C30" s="49"/>
      <c r="D30" s="50"/>
      <c r="E30" s="54">
        <f t="shared" si="1"/>
        <v>160629364.18658334</v>
      </c>
      <c r="F30" s="54"/>
      <c r="G30" s="54"/>
      <c r="H30" s="53" t="s">
        <v>11</v>
      </c>
      <c r="I30" s="54"/>
      <c r="J30" s="54"/>
      <c r="K30" s="54">
        <f t="shared" si="2"/>
        <v>158571684.81516668</v>
      </c>
      <c r="L30" s="54"/>
      <c r="M30" s="54"/>
      <c r="N30" s="53" t="s">
        <v>11</v>
      </c>
      <c r="O30" s="54"/>
      <c r="P30" s="54"/>
      <c r="Q30" s="54">
        <f t="shared" si="3"/>
        <v>36451.76458333333</v>
      </c>
      <c r="R30" s="54"/>
      <c r="S30" s="54"/>
      <c r="T30" s="53" t="s">
        <v>11</v>
      </c>
      <c r="U30" s="49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 s="51" customFormat="1" ht="13.15" customHeight="1">
      <c r="A31" s="47"/>
      <c r="B31" s="55">
        <f t="shared" si="0"/>
        <v>29</v>
      </c>
      <c r="C31" s="49"/>
      <c r="D31" s="50"/>
      <c r="E31" s="54">
        <f t="shared" si="1"/>
        <v>134020626.84508334</v>
      </c>
      <c r="F31" s="54"/>
      <c r="G31" s="54"/>
      <c r="H31" s="53" t="s">
        <v>11</v>
      </c>
      <c r="I31" s="54"/>
      <c r="J31" s="54"/>
      <c r="K31" s="54">
        <f t="shared" si="2"/>
        <v>132288498.31758334</v>
      </c>
      <c r="L31" s="54"/>
      <c r="M31" s="54"/>
      <c r="N31" s="53" t="s">
        <v>11</v>
      </c>
      <c r="O31" s="54"/>
      <c r="P31" s="54"/>
      <c r="Q31" s="54">
        <f t="shared" si="3"/>
        <v>18294.954083333334</v>
      </c>
      <c r="R31" s="54"/>
      <c r="S31" s="54"/>
      <c r="T31" s="53" t="s">
        <v>11</v>
      </c>
      <c r="U31" s="49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51" customFormat="1" ht="13.15" customHeight="1">
      <c r="A32" s="47"/>
      <c r="B32" s="55">
        <f t="shared" si="0"/>
        <v>30</v>
      </c>
      <c r="C32" s="49"/>
      <c r="D32" s="50"/>
      <c r="E32" s="54">
        <f t="shared" si="1"/>
        <v>137443464.30741665</v>
      </c>
      <c r="F32" s="54"/>
      <c r="G32" s="54"/>
      <c r="H32" s="53" t="s">
        <v>11</v>
      </c>
      <c r="I32" s="54"/>
      <c r="J32" s="54"/>
      <c r="K32" s="54">
        <f t="shared" si="2"/>
        <v>135959382.01533332</v>
      </c>
      <c r="L32" s="54"/>
      <c r="M32" s="54"/>
      <c r="N32" s="53" t="s">
        <v>11</v>
      </c>
      <c r="O32" s="54"/>
      <c r="P32" s="54"/>
      <c r="Q32" s="54">
        <f t="shared" si="3"/>
        <v>16976.513083333335</v>
      </c>
      <c r="R32" s="54"/>
      <c r="S32" s="54"/>
      <c r="T32" s="53" t="s">
        <v>11</v>
      </c>
      <c r="U32" s="4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s="51" customFormat="1" ht="13.15" customHeight="1">
      <c r="A33" s="47"/>
      <c r="B33" s="55" t="str">
        <f t="shared" si="0"/>
        <v>令和元年度</v>
      </c>
      <c r="C33" s="49"/>
      <c r="D33" s="50"/>
      <c r="E33" s="54">
        <f t="shared" si="1"/>
        <v>140109996.84808335</v>
      </c>
      <c r="F33" s="54"/>
      <c r="G33" s="54"/>
      <c r="H33" s="53" t="s">
        <v>11</v>
      </c>
      <c r="I33" s="54"/>
      <c r="J33" s="54"/>
      <c r="K33" s="54">
        <f t="shared" si="2"/>
        <v>138689902.94866666</v>
      </c>
      <c r="L33" s="54"/>
      <c r="M33" s="54"/>
      <c r="N33" s="53" t="s">
        <v>11</v>
      </c>
      <c r="O33" s="54"/>
      <c r="P33" s="54"/>
      <c r="Q33" s="54">
        <f t="shared" si="3"/>
        <v>16210.726333333332</v>
      </c>
      <c r="R33" s="54"/>
      <c r="S33" s="54"/>
      <c r="T33" s="53" t="s">
        <v>11</v>
      </c>
      <c r="U33" s="49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s="51" customFormat="1" ht="26.25" customHeight="1">
      <c r="A34" s="47"/>
      <c r="B34" s="52" t="str">
        <f t="shared" si="0"/>
        <v>２</v>
      </c>
      <c r="C34" s="49"/>
      <c r="D34" s="50"/>
      <c r="E34" s="54">
        <f t="shared" si="1"/>
        <v>144510359.32616666</v>
      </c>
      <c r="F34" s="54"/>
      <c r="G34" s="54"/>
      <c r="H34" s="53" t="s">
        <v>11</v>
      </c>
      <c r="I34" s="54"/>
      <c r="J34" s="54"/>
      <c r="K34" s="54">
        <f>K21/12</f>
        <v>141628980.31291667</v>
      </c>
      <c r="L34" s="54"/>
      <c r="M34" s="54"/>
      <c r="N34" s="53" t="s">
        <v>11</v>
      </c>
      <c r="O34" s="54"/>
      <c r="P34" s="54"/>
      <c r="Q34" s="54">
        <f>Q21/12</f>
        <v>15624.452083333332</v>
      </c>
      <c r="R34" s="54"/>
      <c r="S34" s="54"/>
      <c r="T34" s="53" t="s">
        <v>11</v>
      </c>
      <c r="U34" s="49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s="51" customFormat="1" ht="12" customHeight="1">
      <c r="A35" s="47"/>
      <c r="B35" s="57"/>
      <c r="C35" s="49"/>
      <c r="D35" s="50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49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s="51" customFormat="1" ht="12.6" customHeight="1">
      <c r="A36" s="47"/>
      <c r="B36" s="56"/>
      <c r="C36" s="49"/>
      <c r="D36" s="50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49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s="51" customFormat="1">
      <c r="A37" s="47"/>
      <c r="B37" s="52" t="s">
        <v>84</v>
      </c>
      <c r="C37" s="49"/>
      <c r="D37" s="5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49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s="51" customFormat="1" ht="13.15" customHeight="1">
      <c r="A38" s="47"/>
      <c r="B38" s="58" t="s">
        <v>72</v>
      </c>
      <c r="C38" s="49"/>
      <c r="D38" s="50"/>
      <c r="E38" s="59">
        <f>H38</f>
        <v>12106899.083000001</v>
      </c>
      <c r="F38" s="54"/>
      <c r="G38" s="54"/>
      <c r="H38" s="59">
        <v>12106899.083000001</v>
      </c>
      <c r="I38" s="54"/>
      <c r="J38" s="54"/>
      <c r="K38" s="59">
        <f>N38</f>
        <v>346591.598</v>
      </c>
      <c r="L38" s="54"/>
      <c r="M38" s="54"/>
      <c r="N38" s="59">
        <v>346591.598</v>
      </c>
      <c r="O38" s="54"/>
      <c r="P38" s="54"/>
      <c r="Q38" s="59">
        <v>19063.392</v>
      </c>
      <c r="R38" s="54"/>
      <c r="S38" s="54"/>
      <c r="T38" s="59">
        <f>Q38</f>
        <v>19063.392</v>
      </c>
      <c r="U38" s="49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s="51" customFormat="1" ht="13.15" customHeight="1">
      <c r="A39" s="47"/>
      <c r="B39" s="58" t="s">
        <v>73</v>
      </c>
      <c r="C39" s="49"/>
      <c r="D39" s="50"/>
      <c r="E39" s="59">
        <f>H39-H38</f>
        <v>6358715.9250000007</v>
      </c>
      <c r="F39" s="54"/>
      <c r="G39" s="54"/>
      <c r="H39" s="59">
        <v>18465615.008000001</v>
      </c>
      <c r="I39" s="54"/>
      <c r="J39" s="54"/>
      <c r="K39" s="59">
        <f>N39-N38</f>
        <v>1543890.0279999999</v>
      </c>
      <c r="L39" s="54"/>
      <c r="M39" s="54"/>
      <c r="N39" s="59">
        <v>1890481.6259999999</v>
      </c>
      <c r="O39" s="54"/>
      <c r="P39" s="54"/>
      <c r="Q39" s="59">
        <v>16761.907999999999</v>
      </c>
      <c r="R39" s="54"/>
      <c r="S39" s="54"/>
      <c r="T39" s="59">
        <f>T38+Q39</f>
        <v>35825.300000000003</v>
      </c>
      <c r="U39" s="49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s="51" customFormat="1" ht="13.15" customHeight="1">
      <c r="A40" s="47"/>
      <c r="B40" s="58" t="s">
        <v>74</v>
      </c>
      <c r="C40" s="49"/>
      <c r="D40" s="50"/>
      <c r="E40" s="59">
        <f>H40-H39</f>
        <v>160935845.01599997</v>
      </c>
      <c r="F40" s="54"/>
      <c r="G40" s="54"/>
      <c r="H40" s="59">
        <v>179401460.02399999</v>
      </c>
      <c r="I40" s="54"/>
      <c r="J40" s="54"/>
      <c r="K40" s="59">
        <f>N40-N39</f>
        <v>32549985.460000005</v>
      </c>
      <c r="L40" s="54"/>
      <c r="M40" s="54"/>
      <c r="N40" s="59">
        <v>34440467.086000003</v>
      </c>
      <c r="O40" s="54"/>
      <c r="P40" s="54"/>
      <c r="Q40" s="59">
        <v>16664.286</v>
      </c>
      <c r="R40" s="54"/>
      <c r="S40" s="54"/>
      <c r="T40" s="59">
        <f t="shared" ref="T40:T49" si="4">T39+Q40</f>
        <v>52489.586000000003</v>
      </c>
      <c r="U40" s="49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s="51" customFormat="1" ht="26.45" customHeight="1">
      <c r="A41" s="47"/>
      <c r="B41" s="58" t="s">
        <v>75</v>
      </c>
      <c r="C41" s="49"/>
      <c r="D41" s="50"/>
      <c r="E41" s="59">
        <f t="shared" ref="E41:E49" si="5">H41-H40</f>
        <v>902215802.75900006</v>
      </c>
      <c r="F41" s="54"/>
      <c r="G41" s="54"/>
      <c r="H41" s="59">
        <v>1081617262.783</v>
      </c>
      <c r="I41" s="54"/>
      <c r="J41" s="54"/>
      <c r="K41" s="59">
        <f t="shared" ref="K41:K49" si="6">N41-N40</f>
        <v>443081340.954</v>
      </c>
      <c r="L41" s="54"/>
      <c r="M41" s="54"/>
      <c r="N41" s="59">
        <v>477521808.04000002</v>
      </c>
      <c r="O41" s="54"/>
      <c r="P41" s="54"/>
      <c r="Q41" s="59">
        <v>18144.092000000001</v>
      </c>
      <c r="R41" s="54"/>
      <c r="S41" s="54"/>
      <c r="T41" s="59">
        <f t="shared" si="4"/>
        <v>70633.678</v>
      </c>
      <c r="U41" s="49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s="51" customFormat="1" ht="13.15" customHeight="1">
      <c r="A42" s="47"/>
      <c r="B42" s="58" t="s">
        <v>76</v>
      </c>
      <c r="C42" s="49"/>
      <c r="D42" s="50"/>
      <c r="E42" s="59">
        <f t="shared" si="5"/>
        <v>524479427.75500011</v>
      </c>
      <c r="F42" s="54"/>
      <c r="G42" s="54"/>
      <c r="H42" s="59">
        <v>1606096690.5380001</v>
      </c>
      <c r="I42" s="54"/>
      <c r="J42" s="54"/>
      <c r="K42" s="59">
        <f t="shared" si="6"/>
        <v>22238069.269999981</v>
      </c>
      <c r="L42" s="54"/>
      <c r="M42" s="54"/>
      <c r="N42" s="59">
        <v>499759877.31</v>
      </c>
      <c r="O42" s="54"/>
      <c r="P42" s="54"/>
      <c r="Q42" s="59">
        <v>16764.812000000002</v>
      </c>
      <c r="R42" s="54"/>
      <c r="S42" s="54"/>
      <c r="T42" s="59">
        <f t="shared" si="4"/>
        <v>87398.49</v>
      </c>
      <c r="U42" s="49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s="51" customFormat="1" ht="13.15" customHeight="1">
      <c r="A43" s="47"/>
      <c r="B43" s="58" t="s">
        <v>77</v>
      </c>
      <c r="C43" s="49"/>
      <c r="D43" s="50"/>
      <c r="E43" s="59">
        <f t="shared" si="5"/>
        <v>69515066.38499999</v>
      </c>
      <c r="F43" s="54"/>
      <c r="G43" s="54"/>
      <c r="H43" s="59">
        <v>1675611756.9230001</v>
      </c>
      <c r="I43" s="54"/>
      <c r="J43" s="54"/>
      <c r="K43" s="59">
        <f t="shared" si="6"/>
        <v>217766160.57499999</v>
      </c>
      <c r="L43" s="54"/>
      <c r="M43" s="54"/>
      <c r="N43" s="59">
        <v>717526037.88499999</v>
      </c>
      <c r="O43" s="54"/>
      <c r="P43" s="54"/>
      <c r="Q43" s="59">
        <v>17744.241999999998</v>
      </c>
      <c r="R43" s="54"/>
      <c r="S43" s="54"/>
      <c r="T43" s="59">
        <f t="shared" si="4"/>
        <v>105142.732</v>
      </c>
      <c r="U43" s="49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s="51" customFormat="1" ht="26.45" customHeight="1">
      <c r="A44" s="47"/>
      <c r="B44" s="58" t="s">
        <v>78</v>
      </c>
      <c r="C44" s="49"/>
      <c r="D44" s="50"/>
      <c r="E44" s="59">
        <f t="shared" si="5"/>
        <v>3971450.2089998722</v>
      </c>
      <c r="F44" s="54"/>
      <c r="G44" s="54"/>
      <c r="H44" s="59">
        <v>1679583207.132</v>
      </c>
      <c r="I44" s="54"/>
      <c r="J44" s="54"/>
      <c r="K44" s="59">
        <f t="shared" si="6"/>
        <v>35640161.356999993</v>
      </c>
      <c r="L44" s="54"/>
      <c r="M44" s="54"/>
      <c r="N44" s="59">
        <v>753166199.24199998</v>
      </c>
      <c r="O44" s="54"/>
      <c r="P44" s="54"/>
      <c r="Q44" s="59">
        <v>16778.218000000001</v>
      </c>
      <c r="R44" s="54"/>
      <c r="S44" s="54"/>
      <c r="T44" s="59">
        <f t="shared" si="4"/>
        <v>121920.95000000001</v>
      </c>
      <c r="U44" s="49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s="51" customFormat="1" ht="13.15" customHeight="1">
      <c r="A45" s="47"/>
      <c r="B45" s="58" t="s">
        <v>79</v>
      </c>
      <c r="C45" s="49"/>
      <c r="D45" s="50"/>
      <c r="E45" s="59">
        <f t="shared" si="5"/>
        <v>557244.57899999619</v>
      </c>
      <c r="F45" s="54"/>
      <c r="G45" s="54"/>
      <c r="H45" s="59">
        <v>1680140451.711</v>
      </c>
      <c r="I45" s="54"/>
      <c r="J45" s="54"/>
      <c r="K45" s="59">
        <f t="shared" si="6"/>
        <v>434284910.17900002</v>
      </c>
      <c r="L45" s="54"/>
      <c r="M45" s="54"/>
      <c r="N45" s="59">
        <v>1187451109.421</v>
      </c>
      <c r="O45" s="54"/>
      <c r="P45" s="54"/>
      <c r="Q45" s="59">
        <v>17630.68</v>
      </c>
      <c r="R45" s="54"/>
      <c r="S45" s="54"/>
      <c r="T45" s="59">
        <f t="shared" si="4"/>
        <v>139551.63</v>
      </c>
      <c r="U45" s="49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s="51" customFormat="1" ht="13.15" customHeight="1">
      <c r="A46" s="47"/>
      <c r="B46" s="58" t="s">
        <v>80</v>
      </c>
      <c r="C46" s="49"/>
      <c r="D46" s="50"/>
      <c r="E46" s="59">
        <f t="shared" si="5"/>
        <v>283588.05599999428</v>
      </c>
      <c r="F46" s="54"/>
      <c r="G46" s="54"/>
      <c r="H46" s="59">
        <v>1680424039.767</v>
      </c>
      <c r="I46" s="54"/>
      <c r="J46" s="54"/>
      <c r="K46" s="59">
        <f t="shared" si="6"/>
        <v>4452160.5850000381</v>
      </c>
      <c r="L46" s="54"/>
      <c r="M46" s="54"/>
      <c r="N46" s="59">
        <v>1191903270.006</v>
      </c>
      <c r="O46" s="54"/>
      <c r="P46" s="54"/>
      <c r="Q46" s="59">
        <v>17665.752</v>
      </c>
      <c r="R46" s="54"/>
      <c r="S46" s="54"/>
      <c r="T46" s="59">
        <f t="shared" si="4"/>
        <v>157217.38200000001</v>
      </c>
      <c r="U46" s="49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s="51" customFormat="1" ht="26.45" customHeight="1">
      <c r="A47" s="47"/>
      <c r="B47" s="58" t="s">
        <v>81</v>
      </c>
      <c r="C47" s="49"/>
      <c r="D47" s="50"/>
      <c r="E47" s="59">
        <f t="shared" si="5"/>
        <v>108677.367000103</v>
      </c>
      <c r="F47" s="54"/>
      <c r="G47" s="54"/>
      <c r="H47" s="59">
        <v>1680532717.1340001</v>
      </c>
      <c r="I47" s="54"/>
      <c r="J47" s="54"/>
      <c r="K47" s="59">
        <f t="shared" si="6"/>
        <v>46495649.132999897</v>
      </c>
      <c r="L47" s="54"/>
      <c r="M47" s="54"/>
      <c r="N47" s="59">
        <v>1238398919.1389999</v>
      </c>
      <c r="O47" s="54"/>
      <c r="P47" s="54"/>
      <c r="Q47" s="59">
        <v>17440.223999999998</v>
      </c>
      <c r="R47" s="54"/>
      <c r="S47" s="54"/>
      <c r="T47" s="59">
        <f t="shared" si="4"/>
        <v>174657.606</v>
      </c>
      <c r="U47" s="49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s="51" customFormat="1" ht="13.15" customHeight="1">
      <c r="A48" s="47"/>
      <c r="B48" s="58" t="s">
        <v>82</v>
      </c>
      <c r="C48" s="49"/>
      <c r="D48" s="50"/>
      <c r="E48" s="59">
        <f t="shared" si="5"/>
        <v>87010.649999856949</v>
      </c>
      <c r="F48" s="54"/>
      <c r="G48" s="54"/>
      <c r="H48" s="59">
        <v>1680619727.7839999</v>
      </c>
      <c r="I48" s="54"/>
      <c r="J48" s="54"/>
      <c r="K48" s="59">
        <f t="shared" si="6"/>
        <v>419311362.375</v>
      </c>
      <c r="L48" s="54"/>
      <c r="M48" s="54"/>
      <c r="N48" s="59">
        <v>1657710281.5139999</v>
      </c>
      <c r="O48" s="54"/>
      <c r="P48" s="54"/>
      <c r="Q48" s="59">
        <v>15114.446</v>
      </c>
      <c r="R48" s="54"/>
      <c r="S48" s="54"/>
      <c r="T48" s="59">
        <f t="shared" si="4"/>
        <v>189772.052</v>
      </c>
      <c r="U48" s="49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s="51" customFormat="1" ht="13.15" customHeight="1">
      <c r="A49" s="47"/>
      <c r="B49" s="58" t="s">
        <v>83</v>
      </c>
      <c r="C49" s="49"/>
      <c r="D49" s="50"/>
      <c r="E49" s="59">
        <f t="shared" si="5"/>
        <v>697463.117000103</v>
      </c>
      <c r="F49" s="54"/>
      <c r="G49" s="54"/>
      <c r="H49" s="59">
        <v>1681317190.901</v>
      </c>
      <c r="I49" s="54"/>
      <c r="J49" s="54"/>
      <c r="K49" s="59">
        <f t="shared" si="6"/>
        <v>6567273.621999979</v>
      </c>
      <c r="L49" s="54"/>
      <c r="M49" s="54"/>
      <c r="N49" s="59">
        <v>1664277555.1359999</v>
      </c>
      <c r="O49" s="54"/>
      <c r="P49" s="54"/>
      <c r="Q49" s="59">
        <v>15657.584999999999</v>
      </c>
      <c r="R49" s="54"/>
      <c r="S49" s="54"/>
      <c r="T49" s="59">
        <f t="shared" si="4"/>
        <v>205429.63699999999</v>
      </c>
      <c r="U49" s="49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s="51" customFormat="1" ht="12" customHeight="1">
      <c r="A50" s="47"/>
      <c r="B50" s="57"/>
      <c r="C50" s="60"/>
      <c r="D50" s="61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0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s="2" customFormat="1" ht="12.6" customHeight="1">
      <c r="A51" s="63"/>
      <c r="B51" s="1"/>
      <c r="C51" s="64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4"/>
    </row>
    <row r="52" spans="1:39" s="51" customFormat="1">
      <c r="A52" s="47"/>
      <c r="B52" s="52" t="s">
        <v>86</v>
      </c>
      <c r="C52" s="49"/>
      <c r="D52" s="50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4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s="51" customFormat="1" ht="13.15" customHeight="1">
      <c r="A53" s="47"/>
      <c r="B53" s="58" t="s">
        <v>72</v>
      </c>
      <c r="C53" s="49"/>
      <c r="D53" s="50"/>
      <c r="E53" s="59">
        <f>H53</f>
        <v>11549951.598999999</v>
      </c>
      <c r="F53" s="54"/>
      <c r="G53" s="54"/>
      <c r="H53" s="59">
        <v>11549951.598999999</v>
      </c>
      <c r="I53" s="54"/>
      <c r="J53" s="54"/>
      <c r="K53" s="59">
        <f>N53</f>
        <v>376939.42599999998</v>
      </c>
      <c r="L53" s="54"/>
      <c r="M53" s="54"/>
      <c r="N53" s="59">
        <v>376939.42599999998</v>
      </c>
      <c r="O53" s="54"/>
      <c r="P53" s="54"/>
      <c r="Q53" s="59">
        <v>19329.89</v>
      </c>
      <c r="R53" s="54"/>
      <c r="S53" s="54"/>
      <c r="T53" s="59">
        <f>Q53</f>
        <v>19329.89</v>
      </c>
      <c r="U53" s="4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s="51" customFormat="1" ht="13.15" customHeight="1">
      <c r="A54" s="47"/>
      <c r="B54" s="58" t="s">
        <v>73</v>
      </c>
      <c r="C54" s="49"/>
      <c r="D54" s="50"/>
      <c r="E54" s="59">
        <f>H54-H53</f>
        <v>10473001.903999999</v>
      </c>
      <c r="F54" s="54"/>
      <c r="G54" s="54"/>
      <c r="H54" s="59">
        <v>22022953.502999999</v>
      </c>
      <c r="I54" s="54"/>
      <c r="J54" s="54"/>
      <c r="K54" s="59">
        <f>N54-N53</f>
        <v>2997951.6630000002</v>
      </c>
      <c r="L54" s="54"/>
      <c r="M54" s="54"/>
      <c r="N54" s="59">
        <v>3374891.0890000002</v>
      </c>
      <c r="O54" s="54"/>
      <c r="P54" s="54"/>
      <c r="Q54" s="59">
        <v>13372.412</v>
      </c>
      <c r="R54" s="54"/>
      <c r="S54" s="54"/>
      <c r="T54" s="59">
        <f>T53+Q54</f>
        <v>32702.302</v>
      </c>
      <c r="U54" s="4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s="51" customFormat="1" ht="13.15" customHeight="1">
      <c r="A55" s="47"/>
      <c r="B55" s="58" t="s">
        <v>74</v>
      </c>
      <c r="C55" s="49"/>
      <c r="D55" s="50"/>
      <c r="E55" s="59">
        <f>H55-H54</f>
        <v>234585760.16300002</v>
      </c>
      <c r="F55" s="54"/>
      <c r="G55" s="54"/>
      <c r="H55" s="59">
        <v>256608713.66600001</v>
      </c>
      <c r="I55" s="54"/>
      <c r="J55" s="54"/>
      <c r="K55" s="59">
        <f>N55-N54</f>
        <v>29401577.119999997</v>
      </c>
      <c r="L55" s="54"/>
      <c r="M55" s="54"/>
      <c r="N55" s="59">
        <v>32776468.208999999</v>
      </c>
      <c r="O55" s="54"/>
      <c r="P55" s="54"/>
      <c r="Q55" s="59">
        <v>17736.848000000002</v>
      </c>
      <c r="R55" s="54"/>
      <c r="S55" s="54"/>
      <c r="T55" s="59">
        <f t="shared" ref="T55:T64" si="7">T54+Q55</f>
        <v>50439.15</v>
      </c>
      <c r="U55" s="4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51" customFormat="1" ht="26.45" customHeight="1">
      <c r="A56" s="47"/>
      <c r="B56" s="58" t="s">
        <v>75</v>
      </c>
      <c r="C56" s="49"/>
      <c r="D56" s="50"/>
      <c r="E56" s="59">
        <f t="shared" ref="E56:E64" si="8">H56-H55</f>
        <v>620782758.35899997</v>
      </c>
      <c r="F56" s="54"/>
      <c r="G56" s="54"/>
      <c r="H56" s="59">
        <v>877391472.02499998</v>
      </c>
      <c r="I56" s="54"/>
      <c r="J56" s="54"/>
      <c r="K56" s="59">
        <f t="shared" ref="K56:K64" si="9">N56-N55</f>
        <v>225498702.79800001</v>
      </c>
      <c r="L56" s="54"/>
      <c r="M56" s="54"/>
      <c r="N56" s="59">
        <v>258275171.007</v>
      </c>
      <c r="O56" s="54"/>
      <c r="P56" s="54"/>
      <c r="Q56" s="59">
        <v>15900.016</v>
      </c>
      <c r="R56" s="54"/>
      <c r="S56" s="54"/>
      <c r="T56" s="59">
        <f t="shared" si="7"/>
        <v>66339.165999999997</v>
      </c>
      <c r="U56" s="4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s="51" customFormat="1" ht="13.15" customHeight="1">
      <c r="A57" s="47"/>
      <c r="B57" s="58" t="s">
        <v>76</v>
      </c>
      <c r="C57" s="49"/>
      <c r="D57" s="50"/>
      <c r="E57" s="59">
        <f t="shared" si="8"/>
        <v>503810501.09399998</v>
      </c>
      <c r="F57" s="54"/>
      <c r="G57" s="54"/>
      <c r="H57" s="59">
        <v>1381201973.119</v>
      </c>
      <c r="I57" s="54"/>
      <c r="J57" s="54"/>
      <c r="K57" s="59">
        <f t="shared" si="9"/>
        <v>96908719.131000012</v>
      </c>
      <c r="L57" s="54"/>
      <c r="M57" s="54"/>
      <c r="N57" s="59">
        <v>355183890.13800001</v>
      </c>
      <c r="O57" s="54"/>
      <c r="P57" s="54"/>
      <c r="Q57" s="59">
        <v>15544.157999999999</v>
      </c>
      <c r="R57" s="54"/>
      <c r="S57" s="54"/>
      <c r="T57" s="59">
        <f t="shared" si="7"/>
        <v>81883.323999999993</v>
      </c>
      <c r="U57" s="4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s="51" customFormat="1" ht="13.15" customHeight="1">
      <c r="A58" s="47"/>
      <c r="B58" s="58" t="s">
        <v>77</v>
      </c>
      <c r="C58" s="49"/>
      <c r="D58" s="50"/>
      <c r="E58" s="59">
        <f t="shared" si="8"/>
        <v>330057269.99699998</v>
      </c>
      <c r="F58" s="54"/>
      <c r="G58" s="54"/>
      <c r="H58" s="59">
        <v>1711259243.1159999</v>
      </c>
      <c r="I58" s="54"/>
      <c r="J58" s="54"/>
      <c r="K58" s="59">
        <f t="shared" si="9"/>
        <v>138134304.46099997</v>
      </c>
      <c r="L58" s="54"/>
      <c r="M58" s="54"/>
      <c r="N58" s="59">
        <v>493318194.59899998</v>
      </c>
      <c r="O58" s="54"/>
      <c r="P58" s="54"/>
      <c r="Q58" s="59">
        <v>17595.189999999999</v>
      </c>
      <c r="R58" s="54"/>
      <c r="S58" s="54"/>
      <c r="T58" s="59">
        <f t="shared" si="7"/>
        <v>99478.513999999996</v>
      </c>
      <c r="U58" s="4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s="51" customFormat="1" ht="26.45" customHeight="1">
      <c r="A59" s="47"/>
      <c r="B59" s="58" t="s">
        <v>78</v>
      </c>
      <c r="C59" s="49"/>
      <c r="D59" s="50"/>
      <c r="E59" s="59">
        <f t="shared" si="8"/>
        <v>19589285.023000002</v>
      </c>
      <c r="F59" s="54"/>
      <c r="G59" s="54"/>
      <c r="H59" s="59">
        <v>1730848528.1389999</v>
      </c>
      <c r="I59" s="54"/>
      <c r="J59" s="54"/>
      <c r="K59" s="59">
        <f t="shared" si="9"/>
        <v>273265598.074</v>
      </c>
      <c r="L59" s="54"/>
      <c r="M59" s="54"/>
      <c r="N59" s="59">
        <v>766583792.67299998</v>
      </c>
      <c r="O59" s="54"/>
      <c r="P59" s="54"/>
      <c r="Q59" s="59">
        <v>17096.419999999998</v>
      </c>
      <c r="R59" s="54"/>
      <c r="S59" s="54"/>
      <c r="T59" s="59">
        <f t="shared" si="7"/>
        <v>116574.93399999999</v>
      </c>
      <c r="U59" s="4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s="51" customFormat="1" ht="13.15" customHeight="1">
      <c r="A60" s="47"/>
      <c r="B60" s="58" t="s">
        <v>79</v>
      </c>
      <c r="C60" s="49"/>
      <c r="D60" s="50"/>
      <c r="E60" s="59">
        <f t="shared" si="8"/>
        <v>867751.75900006294</v>
      </c>
      <c r="F60" s="54"/>
      <c r="G60" s="54"/>
      <c r="H60" s="59">
        <v>1731716279.898</v>
      </c>
      <c r="I60" s="54"/>
      <c r="J60" s="54"/>
      <c r="K60" s="59">
        <f t="shared" si="9"/>
        <v>434281277.824</v>
      </c>
      <c r="L60" s="54"/>
      <c r="M60" s="54"/>
      <c r="N60" s="59">
        <v>1200865070.497</v>
      </c>
      <c r="O60" s="54"/>
      <c r="P60" s="54"/>
      <c r="Q60" s="59">
        <v>15977.668</v>
      </c>
      <c r="R60" s="54"/>
      <c r="S60" s="54"/>
      <c r="T60" s="59">
        <f t="shared" si="7"/>
        <v>132552.60199999998</v>
      </c>
      <c r="U60" s="4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s="51" customFormat="1" ht="13.15" customHeight="1">
      <c r="A61" s="47"/>
      <c r="B61" s="58" t="s">
        <v>80</v>
      </c>
      <c r="C61" s="49"/>
      <c r="D61" s="50"/>
      <c r="E61" s="59">
        <f t="shared" si="8"/>
        <v>708974.70399999619</v>
      </c>
      <c r="F61" s="54"/>
      <c r="G61" s="54"/>
      <c r="H61" s="59">
        <v>1732425254.602</v>
      </c>
      <c r="I61" s="54"/>
      <c r="J61" s="54"/>
      <c r="K61" s="59">
        <f t="shared" si="9"/>
        <v>13778666.743000031</v>
      </c>
      <c r="L61" s="54"/>
      <c r="M61" s="54"/>
      <c r="N61" s="59">
        <v>1214643737.24</v>
      </c>
      <c r="O61" s="54"/>
      <c r="P61" s="54"/>
      <c r="Q61" s="59">
        <v>18569.36</v>
      </c>
      <c r="R61" s="54"/>
      <c r="S61" s="54"/>
      <c r="T61" s="59">
        <f t="shared" si="7"/>
        <v>151121.962</v>
      </c>
      <c r="U61" s="4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s="51" customFormat="1" ht="26.45" customHeight="1">
      <c r="A62" s="47"/>
      <c r="B62" s="58" t="s">
        <v>81</v>
      </c>
      <c r="C62" s="49"/>
      <c r="D62" s="50"/>
      <c r="E62" s="59">
        <f t="shared" si="8"/>
        <v>649734.75699996948</v>
      </c>
      <c r="F62" s="54"/>
      <c r="G62" s="54"/>
      <c r="H62" s="59">
        <v>1733074989.359</v>
      </c>
      <c r="I62" s="54"/>
      <c r="J62" s="54"/>
      <c r="K62" s="59">
        <f t="shared" si="9"/>
        <v>48706621.296999931</v>
      </c>
      <c r="L62" s="54"/>
      <c r="M62" s="54"/>
      <c r="N62" s="59">
        <v>1263350358.5369999</v>
      </c>
      <c r="O62" s="54"/>
      <c r="P62" s="54"/>
      <c r="Q62" s="59">
        <v>14879.27</v>
      </c>
      <c r="R62" s="54"/>
      <c r="S62" s="54"/>
      <c r="T62" s="59">
        <f t="shared" si="7"/>
        <v>166001.23199999999</v>
      </c>
      <c r="U62" s="4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s="51" customFormat="1" ht="13.15" customHeight="1">
      <c r="A63" s="47"/>
      <c r="B63" s="58" t="s">
        <v>82</v>
      </c>
      <c r="C63" s="49"/>
      <c r="D63" s="50"/>
      <c r="E63" s="59">
        <f t="shared" si="8"/>
        <v>380235.65199995041</v>
      </c>
      <c r="F63" s="54"/>
      <c r="G63" s="54"/>
      <c r="H63" s="59">
        <v>1733455225.0109999</v>
      </c>
      <c r="I63" s="54"/>
      <c r="J63" s="54"/>
      <c r="K63" s="59">
        <f t="shared" si="9"/>
        <v>430175874.42200017</v>
      </c>
      <c r="L63" s="54"/>
      <c r="M63" s="54"/>
      <c r="N63" s="59">
        <v>1693526232.9590001</v>
      </c>
      <c r="O63" s="54"/>
      <c r="P63" s="54"/>
      <c r="Q63" s="59">
        <v>17357.838</v>
      </c>
      <c r="R63" s="54"/>
      <c r="S63" s="54"/>
      <c r="T63" s="59">
        <f t="shared" si="7"/>
        <v>183359.06999999998</v>
      </c>
      <c r="U63" s="4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s="51" customFormat="1" ht="13.15" customHeight="1">
      <c r="A64" s="47"/>
      <c r="B64" s="58" t="s">
        <v>83</v>
      </c>
      <c r="C64" s="49"/>
      <c r="D64" s="50"/>
      <c r="E64" s="59">
        <f t="shared" si="8"/>
        <v>666267.54800009727</v>
      </c>
      <c r="F64" s="54"/>
      <c r="G64" s="54"/>
      <c r="H64" s="59">
        <v>1734121492.559</v>
      </c>
      <c r="I64" s="54"/>
      <c r="J64" s="54"/>
      <c r="K64" s="59">
        <f t="shared" si="9"/>
        <v>6020172.9649999142</v>
      </c>
      <c r="L64" s="54"/>
      <c r="M64" s="54"/>
      <c r="N64" s="59">
        <v>1699546405.924</v>
      </c>
      <c r="O64" s="54"/>
      <c r="P64" s="54"/>
      <c r="Q64" s="59">
        <v>14566.714</v>
      </c>
      <c r="R64" s="54"/>
      <c r="S64" s="54"/>
      <c r="T64" s="59">
        <f t="shared" si="7"/>
        <v>197925.78399999999</v>
      </c>
      <c r="U64" s="49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42" ht="12" customHeight="1">
      <c r="A65" s="67"/>
      <c r="B65" s="68"/>
      <c r="C65" s="69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9"/>
    </row>
    <row r="66" spans="1:42" s="75" customFormat="1" ht="5.0999999999999996" customHeight="1">
      <c r="A66" s="70"/>
      <c r="B66" s="70"/>
      <c r="C66" s="71"/>
      <c r="D66" s="72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3"/>
      <c r="W66" s="73"/>
      <c r="X66" s="73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</row>
    <row r="67" spans="1:42" ht="39.950000000000003" customHeight="1">
      <c r="A67" s="132" t="s">
        <v>12</v>
      </c>
      <c r="B67" s="133"/>
      <c r="C67" s="133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42" s="75" customFormat="1" ht="18.600000000000001" customHeight="1">
      <c r="A68" s="76"/>
      <c r="B68" s="76"/>
      <c r="C68" s="77" t="s">
        <v>13</v>
      </c>
      <c r="D68" s="78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</row>
    <row r="71" spans="1:42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</row>
    <row r="72" spans="1:42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42">
      <c r="R73" s="80"/>
      <c r="S73" s="80"/>
      <c r="T73" s="80"/>
      <c r="U73" s="80"/>
    </row>
    <row r="74" spans="1:42"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</row>
    <row r="75" spans="1:42"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  <row r="76" spans="1:42">
      <c r="B76" s="81"/>
      <c r="C76" s="81"/>
      <c r="D76" s="81"/>
      <c r="E76" s="82"/>
      <c r="F76" s="82"/>
      <c r="G76" s="82"/>
      <c r="H76" s="82"/>
      <c r="I76" s="82"/>
      <c r="J76" s="82"/>
      <c r="K76" s="82"/>
      <c r="L76" s="81"/>
      <c r="M76" s="81"/>
      <c r="N76" s="82"/>
      <c r="O76" s="82"/>
      <c r="P76" s="82"/>
      <c r="Q76" s="82"/>
      <c r="R76" s="81"/>
      <c r="S76" s="81"/>
      <c r="T76" s="81"/>
    </row>
  </sheetData>
  <mergeCells count="1">
    <mergeCell ref="A67:U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Q34 B25:B34 F34:K34 E25:K33 E34 Q25:Q3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view="pageBreakPreview" zoomScaleNormal="100" zoomScaleSheetLayoutView="100" workbookViewId="0">
      <selection activeCell="L15" sqref="L15"/>
    </sheetView>
  </sheetViews>
  <sheetFormatPr defaultColWidth="8.875" defaultRowHeight="13.5"/>
  <cols>
    <col min="1" max="1" width="11.875" style="83" customWidth="1"/>
    <col min="2" max="2" width="4.25" style="83" customWidth="1"/>
    <col min="3" max="3" width="18.625" style="84" customWidth="1"/>
    <col min="4" max="5" width="4.25" style="83" customWidth="1"/>
    <col min="6" max="6" width="18.625" style="83" customWidth="1"/>
    <col min="7" max="8" width="4.25" style="83" customWidth="1"/>
    <col min="9" max="9" width="18.625" style="84" customWidth="1"/>
    <col min="10" max="10" width="3.125" style="83" customWidth="1"/>
    <col min="11" max="11" width="8.875" style="83"/>
    <col min="12" max="13" width="15" style="83" bestFit="1" customWidth="1"/>
    <col min="14" max="16384" width="8.875" style="83"/>
  </cols>
  <sheetData>
    <row r="1" spans="1:13" ht="11.25" customHeight="1">
      <c r="K1" s="120"/>
    </row>
    <row r="2" spans="1:13" ht="22.5" customHeight="1">
      <c r="A2" s="119" t="s">
        <v>69</v>
      </c>
      <c r="B2" s="118"/>
      <c r="C2" s="123"/>
      <c r="D2" s="118"/>
      <c r="E2" s="118"/>
      <c r="F2" s="118"/>
      <c r="G2" s="118"/>
      <c r="H2" s="118"/>
      <c r="I2" s="123"/>
      <c r="J2" s="118"/>
    </row>
    <row r="3" spans="1:13" ht="19.899999999999999" customHeight="1">
      <c r="A3" s="134" t="s">
        <v>68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3" ht="18.600000000000001" customHeight="1">
      <c r="I4" s="135" t="s">
        <v>88</v>
      </c>
      <c r="J4" s="135"/>
    </row>
    <row r="5" spans="1:13" ht="39" customHeight="1">
      <c r="A5" s="117"/>
      <c r="B5" s="116" t="s">
        <v>67</v>
      </c>
      <c r="C5" s="124"/>
      <c r="D5" s="115"/>
      <c r="E5" s="115"/>
      <c r="F5" s="115"/>
      <c r="G5" s="115"/>
      <c r="H5" s="115"/>
      <c r="I5" s="124"/>
      <c r="J5" s="114"/>
    </row>
    <row r="6" spans="1:13">
      <c r="A6" s="95" t="s">
        <v>66</v>
      </c>
      <c r="B6" s="112"/>
      <c r="C6" s="125"/>
      <c r="D6" s="113"/>
      <c r="E6" s="112"/>
      <c r="F6" s="112"/>
      <c r="G6" s="113"/>
      <c r="H6" s="112"/>
      <c r="I6" s="125"/>
      <c r="J6" s="111"/>
    </row>
    <row r="7" spans="1:13" s="105" customFormat="1" ht="18.600000000000001" customHeight="1">
      <c r="A7" s="110"/>
      <c r="B7" s="107"/>
      <c r="C7" s="126" t="s">
        <v>65</v>
      </c>
      <c r="D7" s="108"/>
      <c r="E7" s="107"/>
      <c r="F7" s="109" t="s">
        <v>64</v>
      </c>
      <c r="G7" s="108"/>
      <c r="H7" s="107"/>
      <c r="I7" s="126" t="s">
        <v>5</v>
      </c>
      <c r="J7" s="106"/>
    </row>
    <row r="8" spans="1:13" s="100" customFormat="1" ht="18.600000000000001" customHeight="1">
      <c r="A8" s="99"/>
      <c r="B8" s="104"/>
      <c r="C8" s="127"/>
      <c r="D8" s="103" t="s">
        <v>63</v>
      </c>
      <c r="E8" s="102"/>
      <c r="F8" s="102"/>
      <c r="G8" s="103" t="s">
        <v>63</v>
      </c>
      <c r="H8" s="102"/>
      <c r="I8" s="130"/>
      <c r="J8" s="101" t="s">
        <v>63</v>
      </c>
    </row>
    <row r="9" spans="1:13" ht="16.899999999999999" customHeight="1">
      <c r="A9" s="99"/>
      <c r="B9" s="94"/>
      <c r="C9" s="128"/>
      <c r="D9" s="94"/>
      <c r="E9" s="94"/>
      <c r="F9" s="94"/>
      <c r="G9" s="94"/>
      <c r="H9" s="94"/>
      <c r="I9" s="92"/>
      <c r="J9" s="91"/>
    </row>
    <row r="10" spans="1:13" ht="13.15" customHeight="1">
      <c r="A10" s="95" t="s">
        <v>62</v>
      </c>
      <c r="B10" s="94"/>
      <c r="C10" s="92">
        <f>'附表2表(1)'!E21</f>
        <v>1734124311.914</v>
      </c>
      <c r="D10" s="93"/>
      <c r="E10" s="93"/>
      <c r="F10" s="92">
        <f>'附表2表(1)'!K21</f>
        <v>1699547763.7550001</v>
      </c>
      <c r="G10" s="92"/>
      <c r="H10" s="92"/>
      <c r="I10" s="92">
        <v>187493.42499999999</v>
      </c>
      <c r="J10" s="91"/>
      <c r="M10" s="84"/>
    </row>
    <row r="11" spans="1:13" s="84" customFormat="1" ht="12" customHeight="1">
      <c r="A11" s="97"/>
      <c r="B11" s="92"/>
      <c r="C11" s="98"/>
      <c r="D11" s="93"/>
      <c r="E11" s="93"/>
      <c r="F11" s="98"/>
      <c r="G11" s="92"/>
      <c r="H11" s="92"/>
      <c r="I11" s="98"/>
      <c r="J11" s="96"/>
    </row>
    <row r="12" spans="1:13" ht="12" customHeight="1">
      <c r="A12" s="95" t="s">
        <v>61</v>
      </c>
      <c r="B12" s="94"/>
      <c r="C12" s="92">
        <v>48948113.446000002</v>
      </c>
      <c r="D12" s="93"/>
      <c r="E12" s="93"/>
      <c r="F12" s="92">
        <v>47883447.034999996</v>
      </c>
      <c r="G12" s="92"/>
      <c r="H12" s="92"/>
      <c r="I12" s="92">
        <v>0</v>
      </c>
      <c r="J12" s="91"/>
      <c r="L12" s="84"/>
    </row>
    <row r="13" spans="1:13" ht="12" customHeight="1">
      <c r="A13" s="95" t="s">
        <v>60</v>
      </c>
      <c r="B13" s="94"/>
      <c r="C13" s="92">
        <v>9961510.9729999993</v>
      </c>
      <c r="D13" s="93"/>
      <c r="E13" s="93"/>
      <c r="F13" s="92">
        <v>9822063.6199999992</v>
      </c>
      <c r="G13" s="92"/>
      <c r="H13" s="92"/>
      <c r="I13" s="92">
        <v>0</v>
      </c>
      <c r="J13" s="91"/>
      <c r="L13" s="84"/>
    </row>
    <row r="14" spans="1:13" ht="12" customHeight="1">
      <c r="A14" s="95" t="s">
        <v>59</v>
      </c>
      <c r="B14" s="94"/>
      <c r="C14" s="92">
        <v>10438125.666999999</v>
      </c>
      <c r="D14" s="93"/>
      <c r="E14" s="93"/>
      <c r="F14" s="92">
        <v>10337004.592</v>
      </c>
      <c r="G14" s="92"/>
      <c r="H14" s="92"/>
      <c r="I14" s="92">
        <v>0</v>
      </c>
      <c r="J14" s="91"/>
    </row>
    <row r="15" spans="1:13" ht="12" customHeight="1">
      <c r="A15" s="95" t="s">
        <v>58</v>
      </c>
      <c r="B15" s="94"/>
      <c r="C15" s="92">
        <v>23280521.579</v>
      </c>
      <c r="D15" s="93"/>
      <c r="E15" s="93"/>
      <c r="F15" s="92">
        <v>22916062.055</v>
      </c>
      <c r="G15" s="92"/>
      <c r="H15" s="92"/>
      <c r="I15" s="92">
        <v>0</v>
      </c>
      <c r="J15" s="91"/>
    </row>
    <row r="16" spans="1:13" ht="12" customHeight="1">
      <c r="A16" s="95" t="s">
        <v>57</v>
      </c>
      <c r="B16" s="94"/>
      <c r="C16" s="92">
        <v>8231090.4069999997</v>
      </c>
      <c r="D16" s="93"/>
      <c r="E16" s="93"/>
      <c r="F16" s="92">
        <v>8125489.0999999996</v>
      </c>
      <c r="G16" s="92"/>
      <c r="H16" s="92"/>
      <c r="I16" s="92">
        <v>0</v>
      </c>
      <c r="J16" s="91"/>
    </row>
    <row r="17" spans="1:13" s="84" customFormat="1" ht="12" customHeight="1">
      <c r="A17" s="97"/>
      <c r="B17" s="92"/>
      <c r="C17" s="93"/>
      <c r="D17" s="93"/>
      <c r="E17" s="93"/>
      <c r="F17" s="93"/>
      <c r="G17" s="92"/>
      <c r="H17" s="92"/>
      <c r="I17" s="93"/>
      <c r="J17" s="96"/>
      <c r="L17" s="83"/>
      <c r="M17" s="83"/>
    </row>
    <row r="18" spans="1:13" ht="12" customHeight="1">
      <c r="A18" s="95" t="s">
        <v>56</v>
      </c>
      <c r="B18" s="94"/>
      <c r="C18" s="92">
        <v>9538174.9460000005</v>
      </c>
      <c r="D18" s="93"/>
      <c r="E18" s="93"/>
      <c r="F18" s="92">
        <v>9426401.4130000006</v>
      </c>
      <c r="G18" s="92"/>
      <c r="H18" s="92"/>
      <c r="I18" s="92">
        <v>0</v>
      </c>
      <c r="J18" s="91"/>
      <c r="M18" s="84"/>
    </row>
    <row r="19" spans="1:13" ht="12" customHeight="1">
      <c r="A19" s="95" t="s">
        <v>55</v>
      </c>
      <c r="B19" s="94"/>
      <c r="C19" s="92">
        <v>19370875.598000001</v>
      </c>
      <c r="D19" s="93"/>
      <c r="E19" s="93"/>
      <c r="F19" s="92">
        <v>19012349.026999999</v>
      </c>
      <c r="G19" s="92"/>
      <c r="H19" s="92"/>
      <c r="I19" s="92">
        <v>440</v>
      </c>
      <c r="J19" s="91"/>
    </row>
    <row r="20" spans="1:13" ht="12" customHeight="1">
      <c r="A20" s="95" t="s">
        <v>54</v>
      </c>
      <c r="B20" s="94"/>
      <c r="C20" s="92">
        <v>29716491.030999999</v>
      </c>
      <c r="D20" s="93"/>
      <c r="E20" s="93"/>
      <c r="F20" s="92">
        <v>29073234.083999999</v>
      </c>
      <c r="G20" s="92"/>
      <c r="H20" s="92"/>
      <c r="I20" s="92">
        <v>0</v>
      </c>
      <c r="J20" s="91"/>
    </row>
    <row r="21" spans="1:13" ht="12" customHeight="1">
      <c r="A21" s="95" t="s">
        <v>53</v>
      </c>
      <c r="B21" s="94"/>
      <c r="C21" s="92">
        <v>21666794.021000002</v>
      </c>
      <c r="D21" s="93"/>
      <c r="E21" s="93"/>
      <c r="F21" s="92">
        <v>21401342.087000001</v>
      </c>
      <c r="G21" s="92"/>
      <c r="H21" s="92"/>
      <c r="I21" s="92">
        <v>0</v>
      </c>
      <c r="J21" s="91"/>
      <c r="L21" s="84"/>
    </row>
    <row r="22" spans="1:13" ht="12" customHeight="1">
      <c r="A22" s="95" t="s">
        <v>52</v>
      </c>
      <c r="B22" s="94"/>
      <c r="C22" s="92">
        <v>21348867.298999999</v>
      </c>
      <c r="D22" s="93"/>
      <c r="E22" s="93"/>
      <c r="F22" s="92">
        <v>20920968.092</v>
      </c>
      <c r="G22" s="92"/>
      <c r="H22" s="92"/>
      <c r="I22" s="92">
        <v>0</v>
      </c>
      <c r="J22" s="91"/>
    </row>
    <row r="23" spans="1:13" s="84" customFormat="1" ht="12" customHeight="1">
      <c r="A23" s="97"/>
      <c r="B23" s="92"/>
      <c r="C23" s="93"/>
      <c r="D23" s="93"/>
      <c r="E23" s="93"/>
      <c r="F23" s="93"/>
      <c r="G23" s="92"/>
      <c r="H23" s="92"/>
      <c r="I23" s="93"/>
      <c r="J23" s="96"/>
      <c r="L23" s="83"/>
      <c r="M23" s="83"/>
    </row>
    <row r="24" spans="1:13" ht="12" customHeight="1">
      <c r="A24" s="95" t="s">
        <v>51</v>
      </c>
      <c r="B24" s="94"/>
      <c r="C24" s="92">
        <v>54256897.137999997</v>
      </c>
      <c r="D24" s="93"/>
      <c r="E24" s="93"/>
      <c r="F24" s="92">
        <v>53363870.351000004</v>
      </c>
      <c r="G24" s="92"/>
      <c r="H24" s="92"/>
      <c r="I24" s="92">
        <v>7048.98</v>
      </c>
      <c r="J24" s="91"/>
    </row>
    <row r="25" spans="1:13" ht="12" customHeight="1">
      <c r="A25" s="95" t="s">
        <v>50</v>
      </c>
      <c r="B25" s="94"/>
      <c r="C25" s="92">
        <v>45656943.141999997</v>
      </c>
      <c r="D25" s="93"/>
      <c r="E25" s="93"/>
      <c r="F25" s="92">
        <v>43858638.431999996</v>
      </c>
      <c r="G25" s="92"/>
      <c r="H25" s="92"/>
      <c r="I25" s="92">
        <v>6420.924</v>
      </c>
      <c r="J25" s="91"/>
      <c r="M25" s="84"/>
    </row>
    <row r="26" spans="1:13" ht="12" customHeight="1">
      <c r="A26" s="95" t="s">
        <v>49</v>
      </c>
      <c r="B26" s="94"/>
      <c r="C26" s="92">
        <v>544102349.95700002</v>
      </c>
      <c r="D26" s="93"/>
      <c r="E26" s="93"/>
      <c r="F26" s="92">
        <v>531608478.12400001</v>
      </c>
      <c r="G26" s="92"/>
      <c r="H26" s="92"/>
      <c r="I26" s="92">
        <v>48903.921999999999</v>
      </c>
      <c r="J26" s="91"/>
    </row>
    <row r="27" spans="1:13" ht="12" customHeight="1">
      <c r="A27" s="95" t="s">
        <v>48</v>
      </c>
      <c r="B27" s="94"/>
      <c r="C27" s="92">
        <v>91934093.342999995</v>
      </c>
      <c r="D27" s="93"/>
      <c r="E27" s="93"/>
      <c r="F27" s="92">
        <v>90600751.645999998</v>
      </c>
      <c r="G27" s="92"/>
      <c r="H27" s="92"/>
      <c r="I27" s="92">
        <v>36002.955999999998</v>
      </c>
      <c r="J27" s="91"/>
    </row>
    <row r="28" spans="1:13" ht="12" customHeight="1">
      <c r="A28" s="95" t="s">
        <v>47</v>
      </c>
      <c r="B28" s="94"/>
      <c r="C28" s="92">
        <v>22679533.859000001</v>
      </c>
      <c r="D28" s="93"/>
      <c r="E28" s="93"/>
      <c r="F28" s="92">
        <v>22509770.827</v>
      </c>
      <c r="G28" s="92"/>
      <c r="H28" s="92"/>
      <c r="I28" s="92">
        <v>0</v>
      </c>
      <c r="J28" s="91"/>
    </row>
    <row r="29" spans="1:13" s="84" customFormat="1" ht="12" customHeight="1">
      <c r="A29" s="97"/>
      <c r="B29" s="92"/>
      <c r="C29" s="93"/>
      <c r="D29" s="93"/>
      <c r="E29" s="93"/>
      <c r="F29" s="93"/>
      <c r="G29" s="92"/>
      <c r="H29" s="92"/>
      <c r="I29" s="93"/>
      <c r="J29" s="96"/>
      <c r="L29" s="83"/>
      <c r="M29" s="83"/>
    </row>
    <row r="30" spans="1:13" ht="12" customHeight="1">
      <c r="A30" s="95" t="s">
        <v>46</v>
      </c>
      <c r="B30" s="94"/>
      <c r="C30" s="92">
        <v>13083202.437000001</v>
      </c>
      <c r="D30" s="93"/>
      <c r="E30" s="93"/>
      <c r="F30" s="92">
        <v>12992105.987</v>
      </c>
      <c r="G30" s="92"/>
      <c r="H30" s="92"/>
      <c r="I30" s="92">
        <v>13.728</v>
      </c>
      <c r="J30" s="91"/>
      <c r="L30" s="84"/>
    </row>
    <row r="31" spans="1:13" ht="12" customHeight="1">
      <c r="A31" s="95" t="s">
        <v>45</v>
      </c>
      <c r="B31" s="94"/>
      <c r="C31" s="92">
        <v>12469733.425000001</v>
      </c>
      <c r="D31" s="93"/>
      <c r="E31" s="93"/>
      <c r="F31" s="92">
        <v>12088102.471999999</v>
      </c>
      <c r="G31" s="92"/>
      <c r="H31" s="92"/>
      <c r="I31" s="92">
        <v>106.08</v>
      </c>
      <c r="J31" s="91"/>
    </row>
    <row r="32" spans="1:13" ht="12" customHeight="1">
      <c r="A32" s="95" t="s">
        <v>44</v>
      </c>
      <c r="B32" s="94"/>
      <c r="C32" s="92">
        <v>8594665.8029999994</v>
      </c>
      <c r="D32" s="93"/>
      <c r="E32" s="93"/>
      <c r="F32" s="92">
        <v>8510473.8100000005</v>
      </c>
      <c r="G32" s="92"/>
      <c r="H32" s="92"/>
      <c r="I32" s="92">
        <v>52.8</v>
      </c>
      <c r="J32" s="91"/>
      <c r="M32" s="84"/>
    </row>
    <row r="33" spans="1:13" ht="12" customHeight="1">
      <c r="A33" s="95" t="s">
        <v>43</v>
      </c>
      <c r="B33" s="94"/>
      <c r="C33" s="92">
        <v>7584527.6699999999</v>
      </c>
      <c r="D33" s="93"/>
      <c r="E33" s="93"/>
      <c r="F33" s="92">
        <v>7490889.8590000002</v>
      </c>
      <c r="G33" s="92"/>
      <c r="H33" s="92"/>
      <c r="I33" s="92">
        <v>-2.6280000000000001</v>
      </c>
      <c r="J33" s="91"/>
    </row>
    <row r="34" spans="1:13" ht="12" customHeight="1">
      <c r="A34" s="95" t="s">
        <v>42</v>
      </c>
      <c r="B34" s="94"/>
      <c r="C34" s="92">
        <v>21642099.947000001</v>
      </c>
      <c r="D34" s="93"/>
      <c r="E34" s="93"/>
      <c r="F34" s="92">
        <v>21061300.969999999</v>
      </c>
      <c r="G34" s="92"/>
      <c r="H34" s="92"/>
      <c r="I34" s="92">
        <v>0</v>
      </c>
      <c r="J34" s="91"/>
    </row>
    <row r="35" spans="1:13" s="84" customFormat="1" ht="12" customHeight="1">
      <c r="A35" s="97"/>
      <c r="B35" s="92"/>
      <c r="C35" s="93"/>
      <c r="D35" s="93"/>
      <c r="E35" s="93"/>
      <c r="F35" s="93"/>
      <c r="G35" s="92"/>
      <c r="H35" s="92"/>
      <c r="I35" s="93"/>
      <c r="J35" s="96"/>
      <c r="L35" s="83"/>
      <c r="M35" s="83"/>
    </row>
    <row r="36" spans="1:13" ht="12" customHeight="1">
      <c r="A36" s="95" t="s">
        <v>41</v>
      </c>
      <c r="B36" s="94"/>
      <c r="C36" s="92">
        <v>20639370.598999999</v>
      </c>
      <c r="D36" s="93"/>
      <c r="E36" s="93"/>
      <c r="F36" s="92">
        <v>20427480.986000001</v>
      </c>
      <c r="G36" s="92"/>
      <c r="H36" s="92"/>
      <c r="I36" s="92">
        <v>176</v>
      </c>
      <c r="J36" s="91"/>
    </row>
    <row r="37" spans="1:13" ht="12" customHeight="1">
      <c r="A37" s="95" t="s">
        <v>40</v>
      </c>
      <c r="B37" s="94"/>
      <c r="C37" s="92">
        <v>42828781.097000003</v>
      </c>
      <c r="D37" s="93"/>
      <c r="E37" s="93"/>
      <c r="F37" s="92">
        <v>41932774.707000002</v>
      </c>
      <c r="G37" s="92"/>
      <c r="H37" s="92"/>
      <c r="I37" s="92">
        <v>0</v>
      </c>
      <c r="J37" s="91"/>
    </row>
    <row r="38" spans="1:13" ht="12" customHeight="1">
      <c r="A38" s="95" t="s">
        <v>39</v>
      </c>
      <c r="B38" s="94"/>
      <c r="C38" s="92">
        <v>119277391.314</v>
      </c>
      <c r="D38" s="93"/>
      <c r="E38" s="93"/>
      <c r="F38" s="92">
        <v>117568248.15700001</v>
      </c>
      <c r="G38" s="92"/>
      <c r="H38" s="92"/>
      <c r="I38" s="131">
        <v>36.32</v>
      </c>
      <c r="J38" s="91"/>
      <c r="L38" s="84"/>
    </row>
    <row r="39" spans="1:13" ht="12" customHeight="1">
      <c r="A39" s="95" t="s">
        <v>38</v>
      </c>
      <c r="B39" s="94"/>
      <c r="C39" s="92">
        <v>18167773.723000001</v>
      </c>
      <c r="D39" s="93"/>
      <c r="E39" s="93"/>
      <c r="F39" s="92">
        <v>17959150.447000001</v>
      </c>
      <c r="G39" s="92"/>
      <c r="H39" s="92"/>
      <c r="I39" s="92">
        <v>284.04000000000002</v>
      </c>
      <c r="J39" s="91"/>
      <c r="M39" s="84"/>
    </row>
    <row r="40" spans="1:13" ht="12" customHeight="1">
      <c r="A40" s="95" t="s">
        <v>37</v>
      </c>
      <c r="B40" s="94"/>
      <c r="C40" s="92">
        <v>13761669.084000001</v>
      </c>
      <c r="D40" s="93"/>
      <c r="E40" s="93"/>
      <c r="F40" s="92">
        <v>13552940.154999999</v>
      </c>
      <c r="G40" s="92"/>
      <c r="H40" s="92"/>
      <c r="I40" s="92">
        <v>7221.8159999999998</v>
      </c>
      <c r="J40" s="91"/>
    </row>
    <row r="41" spans="1:13" s="84" customFormat="1" ht="12" customHeight="1">
      <c r="A41" s="97"/>
      <c r="B41" s="92"/>
      <c r="C41" s="93"/>
      <c r="D41" s="93"/>
      <c r="E41" s="93"/>
      <c r="F41" s="93"/>
      <c r="G41" s="92"/>
      <c r="H41" s="92"/>
      <c r="I41" s="93"/>
      <c r="J41" s="96"/>
      <c r="L41" s="83"/>
      <c r="M41" s="83"/>
    </row>
    <row r="42" spans="1:13" ht="12" customHeight="1">
      <c r="A42" s="95" t="s">
        <v>36</v>
      </c>
      <c r="B42" s="94"/>
      <c r="C42" s="92">
        <v>27813443.93</v>
      </c>
      <c r="D42" s="93"/>
      <c r="E42" s="93"/>
      <c r="F42" s="92">
        <v>27197934.579999998</v>
      </c>
      <c r="G42" s="92"/>
      <c r="H42" s="92"/>
      <c r="I42" s="92">
        <v>10307.067999999999</v>
      </c>
      <c r="J42" s="91"/>
    </row>
    <row r="43" spans="1:13" ht="12" customHeight="1">
      <c r="A43" s="95" t="s">
        <v>35</v>
      </c>
      <c r="B43" s="94"/>
      <c r="C43" s="92">
        <v>150974783.35600001</v>
      </c>
      <c r="D43" s="93"/>
      <c r="E43" s="93"/>
      <c r="F43" s="92">
        <v>147775675.539</v>
      </c>
      <c r="G43" s="92"/>
      <c r="H43" s="92"/>
      <c r="I43" s="92">
        <v>56328.493999999999</v>
      </c>
      <c r="J43" s="91"/>
    </row>
    <row r="44" spans="1:13" ht="12" customHeight="1">
      <c r="A44" s="95" t="s">
        <v>34</v>
      </c>
      <c r="B44" s="94"/>
      <c r="C44" s="92">
        <v>53294248.321999997</v>
      </c>
      <c r="D44" s="93"/>
      <c r="E44" s="93"/>
      <c r="F44" s="92">
        <v>51283770.226999998</v>
      </c>
      <c r="G44" s="92"/>
      <c r="H44" s="92"/>
      <c r="I44" s="92">
        <v>12093.758</v>
      </c>
      <c r="J44" s="91"/>
    </row>
    <row r="45" spans="1:13" ht="12" customHeight="1">
      <c r="A45" s="95" t="s">
        <v>33</v>
      </c>
      <c r="B45" s="94"/>
      <c r="C45" s="92">
        <v>7984995.8250000002</v>
      </c>
      <c r="D45" s="93"/>
      <c r="E45" s="93"/>
      <c r="F45" s="92">
        <v>7856405.4029999999</v>
      </c>
      <c r="G45" s="92"/>
      <c r="H45" s="92"/>
      <c r="I45" s="92">
        <v>4314.2860000000001</v>
      </c>
      <c r="J45" s="91"/>
    </row>
    <row r="46" spans="1:13" ht="12" customHeight="1">
      <c r="A46" s="95" t="s">
        <v>32</v>
      </c>
      <c r="B46" s="94"/>
      <c r="C46" s="92">
        <v>7389457.193</v>
      </c>
      <c r="D46" s="93"/>
      <c r="E46" s="93"/>
      <c r="F46" s="92">
        <v>7332094.2259999998</v>
      </c>
      <c r="G46" s="92"/>
      <c r="H46" s="92"/>
      <c r="I46" s="92">
        <v>332.64</v>
      </c>
      <c r="J46" s="91"/>
      <c r="L46" s="84"/>
      <c r="M46" s="84"/>
    </row>
    <row r="47" spans="1:13" s="84" customFormat="1" ht="12" customHeight="1">
      <c r="A47" s="97"/>
      <c r="B47" s="92"/>
      <c r="C47" s="93"/>
      <c r="D47" s="93"/>
      <c r="E47" s="93"/>
      <c r="F47" s="93"/>
      <c r="G47" s="92"/>
      <c r="H47" s="92"/>
      <c r="I47" s="93"/>
      <c r="J47" s="96"/>
    </row>
    <row r="48" spans="1:13" ht="12" customHeight="1">
      <c r="A48" s="95" t="s">
        <v>31</v>
      </c>
      <c r="B48" s="94"/>
      <c r="C48" s="92">
        <v>4575359.5729999999</v>
      </c>
      <c r="D48" s="93"/>
      <c r="E48" s="93"/>
      <c r="F48" s="92">
        <v>4512704.4009999996</v>
      </c>
      <c r="G48" s="92"/>
      <c r="H48" s="92"/>
      <c r="I48" s="92">
        <v>0</v>
      </c>
      <c r="J48" s="91"/>
    </row>
    <row r="49" spans="1:13" ht="12" customHeight="1">
      <c r="A49" s="95" t="s">
        <v>30</v>
      </c>
      <c r="B49" s="94"/>
      <c r="C49" s="92">
        <v>5941565.2520000003</v>
      </c>
      <c r="D49" s="93"/>
      <c r="E49" s="93"/>
      <c r="F49" s="92">
        <v>5895614.6569999997</v>
      </c>
      <c r="G49" s="92"/>
      <c r="H49" s="92"/>
      <c r="I49" s="92">
        <v>76.8</v>
      </c>
      <c r="J49" s="91"/>
    </row>
    <row r="50" spans="1:13" ht="12" customHeight="1">
      <c r="A50" s="95" t="s">
        <v>29</v>
      </c>
      <c r="B50" s="94"/>
      <c r="C50" s="92">
        <v>19960641.701000001</v>
      </c>
      <c r="D50" s="93"/>
      <c r="E50" s="93"/>
      <c r="F50" s="92">
        <v>19679370.043000001</v>
      </c>
      <c r="G50" s="92"/>
      <c r="H50" s="92"/>
      <c r="I50" s="131">
        <v>0</v>
      </c>
      <c r="J50" s="91"/>
    </row>
    <row r="51" spans="1:13" ht="12" customHeight="1">
      <c r="A51" s="95" t="s">
        <v>28</v>
      </c>
      <c r="B51" s="94"/>
      <c r="C51" s="92">
        <v>34756834.039999999</v>
      </c>
      <c r="D51" s="93"/>
      <c r="E51" s="93"/>
      <c r="F51" s="92">
        <v>34103199.340000004</v>
      </c>
      <c r="G51" s="92"/>
      <c r="H51" s="92"/>
      <c r="I51" s="92">
        <v>261.75</v>
      </c>
      <c r="J51" s="91"/>
    </row>
    <row r="52" spans="1:13" ht="12" customHeight="1">
      <c r="A52" s="95" t="s">
        <v>27</v>
      </c>
      <c r="B52" s="94"/>
      <c r="C52" s="92">
        <v>13639263.692</v>
      </c>
      <c r="D52" s="93"/>
      <c r="E52" s="93"/>
      <c r="F52" s="92">
        <v>13492383.722999999</v>
      </c>
      <c r="G52" s="92"/>
      <c r="H52" s="92"/>
      <c r="I52" s="92">
        <v>74.096000000000004</v>
      </c>
      <c r="J52" s="91"/>
    </row>
    <row r="53" spans="1:13" s="84" customFormat="1" ht="12" customHeight="1">
      <c r="A53" s="97"/>
      <c r="B53" s="92"/>
      <c r="C53" s="93"/>
      <c r="D53" s="93"/>
      <c r="E53" s="93"/>
      <c r="F53" s="93"/>
      <c r="G53" s="92"/>
      <c r="H53" s="92"/>
      <c r="I53" s="93"/>
      <c r="J53" s="96"/>
      <c r="L53" s="83"/>
      <c r="M53" s="83"/>
    </row>
    <row r="54" spans="1:13" ht="12" customHeight="1">
      <c r="A54" s="95" t="s">
        <v>26</v>
      </c>
      <c r="B54" s="94"/>
      <c r="C54" s="92">
        <v>6632347.4270000001</v>
      </c>
      <c r="D54" s="93"/>
      <c r="E54" s="93"/>
      <c r="F54" s="92">
        <v>6588566.6960000005</v>
      </c>
      <c r="G54" s="92"/>
      <c r="H54" s="92"/>
      <c r="I54" s="92">
        <v>377.39</v>
      </c>
      <c r="J54" s="91"/>
      <c r="M54" s="84"/>
    </row>
    <row r="55" spans="1:13" ht="12" customHeight="1">
      <c r="A55" s="95" t="s">
        <v>25</v>
      </c>
      <c r="B55" s="94"/>
      <c r="C55" s="92">
        <v>10597067.992000001</v>
      </c>
      <c r="D55" s="93"/>
      <c r="E55" s="93"/>
      <c r="F55" s="92">
        <v>10392820.376</v>
      </c>
      <c r="G55" s="92"/>
      <c r="H55" s="92"/>
      <c r="I55" s="92">
        <v>0</v>
      </c>
      <c r="J55" s="91"/>
      <c r="L55" s="84"/>
    </row>
    <row r="56" spans="1:13" ht="12" customHeight="1">
      <c r="A56" s="95" t="s">
        <v>24</v>
      </c>
      <c r="B56" s="94"/>
      <c r="C56" s="92">
        <v>12573886.935000001</v>
      </c>
      <c r="D56" s="93"/>
      <c r="E56" s="93"/>
      <c r="F56" s="92">
        <v>12394506.492000001</v>
      </c>
      <c r="G56" s="92"/>
      <c r="H56" s="92"/>
      <c r="I56" s="92">
        <v>0</v>
      </c>
      <c r="J56" s="91"/>
      <c r="L56" s="84"/>
    </row>
    <row r="57" spans="1:13" ht="12" customHeight="1">
      <c r="A57" s="95" t="s">
        <v>23</v>
      </c>
      <c r="B57" s="94"/>
      <c r="C57" s="92">
        <v>5763543.9009999996</v>
      </c>
      <c r="D57" s="93"/>
      <c r="E57" s="93"/>
      <c r="F57" s="92">
        <v>5710103.8059999999</v>
      </c>
      <c r="G57" s="92"/>
      <c r="H57" s="92"/>
      <c r="I57" s="92">
        <v>2071.942</v>
      </c>
      <c r="J57" s="91"/>
    </row>
    <row r="58" spans="1:13" ht="12" customHeight="1">
      <c r="A58" s="95" t="s">
        <v>22</v>
      </c>
      <c r="B58" s="94"/>
      <c r="C58" s="92">
        <v>56163039.402000003</v>
      </c>
      <c r="D58" s="93"/>
      <c r="E58" s="93"/>
      <c r="F58" s="92">
        <v>55529321.722000003</v>
      </c>
      <c r="G58" s="92"/>
      <c r="H58" s="92"/>
      <c r="I58" s="92">
        <v>2938.1019999999999</v>
      </c>
      <c r="J58" s="91"/>
    </row>
    <row r="59" spans="1:13" s="84" customFormat="1" ht="12" customHeight="1">
      <c r="A59" s="97"/>
      <c r="B59" s="92"/>
      <c r="C59" s="93"/>
      <c r="D59" s="93"/>
      <c r="E59" s="93"/>
      <c r="F59" s="93"/>
      <c r="G59" s="92"/>
      <c r="H59" s="92"/>
      <c r="I59" s="93"/>
      <c r="J59" s="96"/>
      <c r="L59" s="83"/>
      <c r="M59" s="83"/>
    </row>
    <row r="60" spans="1:13" ht="12" customHeight="1">
      <c r="A60" s="95" t="s">
        <v>21</v>
      </c>
      <c r="B60" s="94"/>
      <c r="C60" s="92">
        <v>7038338.9960000003</v>
      </c>
      <c r="D60" s="93"/>
      <c r="E60" s="93"/>
      <c r="F60" s="92">
        <v>7000048.716</v>
      </c>
      <c r="G60" s="92"/>
      <c r="H60" s="92"/>
      <c r="I60" s="92">
        <v>0</v>
      </c>
      <c r="J60" s="91"/>
    </row>
    <row r="61" spans="1:13" ht="12" customHeight="1">
      <c r="A61" s="95" t="s">
        <v>20</v>
      </c>
      <c r="B61" s="94"/>
      <c r="C61" s="92">
        <v>10730887.931</v>
      </c>
      <c r="D61" s="93"/>
      <c r="E61" s="93"/>
      <c r="F61" s="92">
        <v>10502252.784</v>
      </c>
      <c r="G61" s="92"/>
      <c r="H61" s="92"/>
      <c r="I61" s="92">
        <v>0</v>
      </c>
      <c r="J61" s="91"/>
      <c r="M61" s="84"/>
    </row>
    <row r="62" spans="1:13" ht="12" customHeight="1">
      <c r="A62" s="95" t="s">
        <v>19</v>
      </c>
      <c r="B62" s="94"/>
      <c r="C62" s="92">
        <v>15867870.915999999</v>
      </c>
      <c r="D62" s="93"/>
      <c r="E62" s="93"/>
      <c r="F62" s="92">
        <v>15507503.194</v>
      </c>
      <c r="G62" s="92"/>
      <c r="H62" s="92"/>
      <c r="I62" s="92">
        <v>43.8</v>
      </c>
      <c r="J62" s="91"/>
    </row>
    <row r="63" spans="1:13" ht="12" customHeight="1">
      <c r="A63" s="95" t="s">
        <v>18</v>
      </c>
      <c r="B63" s="94"/>
      <c r="C63" s="92">
        <v>10080638.214</v>
      </c>
      <c r="D63" s="93"/>
      <c r="E63" s="93"/>
      <c r="F63" s="92">
        <v>9912192.1830000002</v>
      </c>
      <c r="G63" s="92"/>
      <c r="H63" s="92"/>
      <c r="I63" s="92">
        <v>0</v>
      </c>
      <c r="J63" s="91"/>
    </row>
    <row r="64" spans="1:13" ht="12" customHeight="1">
      <c r="A64" s="95" t="s">
        <v>17</v>
      </c>
      <c r="B64" s="94"/>
      <c r="C64" s="92">
        <v>8359741.3399999999</v>
      </c>
      <c r="D64" s="93"/>
      <c r="E64" s="93"/>
      <c r="F64" s="92">
        <v>8187414.8159999996</v>
      </c>
      <c r="G64" s="92"/>
      <c r="H64" s="92"/>
      <c r="I64" s="92">
        <v>0</v>
      </c>
      <c r="J64" s="91"/>
      <c r="L64" s="84"/>
    </row>
    <row r="65" spans="1:13" s="84" customFormat="1" ht="12" customHeight="1">
      <c r="A65" s="97"/>
      <c r="B65" s="92"/>
      <c r="C65" s="93"/>
      <c r="D65" s="93"/>
      <c r="E65" s="93"/>
      <c r="F65" s="93"/>
      <c r="G65" s="92"/>
      <c r="H65" s="92"/>
      <c r="I65" s="93"/>
      <c r="J65" s="96"/>
      <c r="M65" s="83"/>
    </row>
    <row r="66" spans="1:13" ht="12" customHeight="1">
      <c r="A66" s="95" t="s">
        <v>16</v>
      </c>
      <c r="B66" s="94"/>
      <c r="C66" s="92">
        <v>12770713.624</v>
      </c>
      <c r="D66" s="93"/>
      <c r="E66" s="93"/>
      <c r="F66" s="92">
        <v>12597724.523</v>
      </c>
      <c r="G66" s="92"/>
      <c r="H66" s="92"/>
      <c r="I66" s="131">
        <v>2000.72</v>
      </c>
      <c r="J66" s="91"/>
    </row>
    <row r="67" spans="1:13" ht="12" customHeight="1">
      <c r="A67" s="95" t="s">
        <v>15</v>
      </c>
      <c r="B67" s="94"/>
      <c r="C67" s="92">
        <v>12033225.492000001</v>
      </c>
      <c r="D67" s="93"/>
      <c r="E67" s="93"/>
      <c r="F67" s="92">
        <v>11651460.442</v>
      </c>
      <c r="G67" s="92"/>
      <c r="H67" s="92"/>
      <c r="I67" s="92">
        <v>0</v>
      </c>
      <c r="J67" s="91"/>
    </row>
    <row r="68" spans="1:13" ht="16.149999999999999" customHeight="1">
      <c r="A68" s="90"/>
      <c r="B68" s="89"/>
      <c r="C68" s="129"/>
      <c r="D68" s="89"/>
      <c r="E68" s="89"/>
      <c r="F68" s="89"/>
      <c r="G68" s="89"/>
      <c r="H68" s="89"/>
      <c r="I68" s="129"/>
      <c r="J68" s="88"/>
      <c r="M68" s="84"/>
    </row>
    <row r="69" spans="1:13" ht="5.0999999999999996" customHeight="1">
      <c r="A69" s="86"/>
    </row>
    <row r="70" spans="1:13" ht="40.5" customHeight="1">
      <c r="A70" s="136" t="s">
        <v>14</v>
      </c>
      <c r="B70" s="136"/>
      <c r="C70" s="136"/>
      <c r="D70" s="136"/>
      <c r="E70" s="136"/>
      <c r="F70" s="136"/>
      <c r="G70" s="136"/>
      <c r="H70" s="136"/>
      <c r="I70" s="136"/>
      <c r="J70" s="136"/>
      <c r="L70" s="84"/>
    </row>
    <row r="71" spans="1:13">
      <c r="A71" s="86"/>
      <c r="B71" s="87"/>
    </row>
    <row r="72" spans="1:13" ht="15" customHeight="1">
      <c r="A72" s="86"/>
      <c r="B72" s="87"/>
      <c r="C72" s="84">
        <f>SUM(C12:C67)</f>
        <v>1734121492.559</v>
      </c>
      <c r="F72" s="83">
        <f>SUM(F12:F67)</f>
        <v>1699546405.9240003</v>
      </c>
      <c r="I72" s="84">
        <f>SUM(I12:I67)</f>
        <v>197925.78400000004</v>
      </c>
    </row>
    <row r="73" spans="1:13" ht="11.45" customHeight="1">
      <c r="A73" s="86"/>
    </row>
    <row r="74" spans="1:13" ht="11.45" customHeight="1">
      <c r="A74" s="86"/>
      <c r="M74" s="84"/>
    </row>
    <row r="75" spans="1:13" ht="11.45" customHeight="1">
      <c r="A75" s="86"/>
    </row>
    <row r="76" spans="1:13" ht="11.45" customHeight="1">
      <c r="A76" s="86"/>
    </row>
    <row r="77" spans="1:13" ht="13.15" customHeight="1">
      <c r="A77" s="86"/>
      <c r="L77" s="84"/>
    </row>
    <row r="78" spans="1:13" ht="10.9" customHeight="1">
      <c r="A78" s="86"/>
    </row>
    <row r="79" spans="1:13" ht="10.9" customHeight="1">
      <c r="A79" s="86"/>
    </row>
    <row r="80" spans="1:13" ht="15" customHeight="1">
      <c r="A80" s="85"/>
    </row>
    <row r="83" spans="12:12">
      <c r="L83" s="84"/>
    </row>
  </sheetData>
  <mergeCells count="3">
    <mergeCell ref="A3:J3"/>
    <mergeCell ref="I4:J4"/>
    <mergeCell ref="A70:J70"/>
  </mergeCells>
  <phoneticPr fontId="9"/>
  <printOptions gridLinesSet="0"/>
  <pageMargins left="0.88" right="0.31" top="0.44" bottom="0.56999999999999995" header="0.39" footer="0.34"/>
  <pageSetup paperSize="9" scale="9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512723-924B-4BED-83D0-7B954F98ACC6}"/>
</file>

<file path=customXml/itemProps2.xml><?xml version="1.0" encoding="utf-8"?>
<ds:datastoreItem xmlns:ds="http://schemas.openxmlformats.org/officeDocument/2006/customXml" ds:itemID="{B80E7509-BF0B-4B7D-B415-D260556BBC40}"/>
</file>

<file path=customXml/itemProps3.xml><?xml version="1.0" encoding="utf-8"?>
<ds:datastoreItem xmlns:ds="http://schemas.openxmlformats.org/officeDocument/2006/customXml" ds:itemID="{30D4F296-4985-429E-8727-799643D73C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附表2表(1)</vt:lpstr>
      <vt:lpstr>附表2表(2)</vt:lpstr>
      <vt:lpstr>'附表2表(1)'!Print_Area</vt:lpstr>
      <vt:lpstr>'附表2表(2)'!Print_Area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2021-09-06T10:26:31Z</cp:lastPrinted>
  <dcterms:created xsi:type="dcterms:W3CDTF">2017-11-16T08:22:11Z</dcterms:created>
  <dcterms:modified xsi:type="dcterms:W3CDTF">2021-09-06T10:32:16Z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