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 activeTab="3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62913"/>
</workbook>
</file>

<file path=xl/calcChain.xml><?xml version="1.0" encoding="utf-8"?>
<calcChain xmlns="http://schemas.openxmlformats.org/spreadsheetml/2006/main">
  <c r="N32" i="1" l="1"/>
  <c r="K32" i="1"/>
  <c r="H32" i="1"/>
  <c r="E32" i="1"/>
  <c r="N31" i="1"/>
  <c r="K31" i="1"/>
  <c r="H31" i="1"/>
  <c r="E31" i="1"/>
  <c r="N30" i="3"/>
  <c r="K30" i="3"/>
  <c r="N31" i="3" l="1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35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4" i="1"/>
  <c r="Q33" i="1"/>
  <c r="N35" i="3"/>
  <c r="N34" i="3"/>
  <c r="N33" i="3"/>
  <c r="N32" i="3"/>
  <c r="Q35" i="4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K21" i="3" l="1"/>
  <c r="K35" i="3" s="1"/>
  <c r="E21" i="4" l="1"/>
  <c r="E35" i="4" s="1"/>
  <c r="H35" i="4"/>
  <c r="K35" i="4"/>
  <c r="E21" i="3"/>
  <c r="E35" i="3" s="1"/>
  <c r="E22" i="2"/>
  <c r="E36" i="2" s="1"/>
  <c r="H22" i="2"/>
  <c r="K22" i="2"/>
  <c r="K36" i="2" s="1"/>
  <c r="N22" i="2"/>
  <c r="N36" i="2" s="1"/>
  <c r="H36" i="2" l="1"/>
  <c r="N22" i="1"/>
  <c r="N35" i="1" s="1"/>
  <c r="K22" i="1"/>
  <c r="K35" i="1" s="1"/>
  <c r="H22" i="1"/>
  <c r="H35" i="1" s="1"/>
  <c r="E22" i="1"/>
  <c r="E35" i="1" s="1"/>
  <c r="Q22" i="1" l="1"/>
  <c r="Q35" i="1" s="1"/>
</calcChain>
</file>

<file path=xl/sharedStrings.xml><?xml version="1.0" encoding="utf-8"?>
<sst xmlns="http://schemas.openxmlformats.org/spreadsheetml/2006/main" count="281" uniqueCount="63">
  <si>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</si>
  <si>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</si>
  <si>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</si>
  <si>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</si>
  <si>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</si>
  <si>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</si>
  <si>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</si>
  <si>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</si>
  <si>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</si>
  <si>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</si>
  <si>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</si>
  <si>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</si>
  <si>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</si>
  <si>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</si>
  <si>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</si>
  <si>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</si>
  <si>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</si>
  <si>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</si>
  <si>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</si>
  <si>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</si>
  <si>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</si>
  <si>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</si>
  <si>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</si>
  <si>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</si>
  <si>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</si>
  <si>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</si>
  <si>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</si>
  <si>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</si>
  <si>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</si>
  <si>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</si>
  <si>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</si>
  <si>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</si>
  <si>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</si>
  <si>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</si>
  <si>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</si>
  <si>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</si>
  <si>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</si>
  <si>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</si>
  <si>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</si>
  <si>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</si>
  <si>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</si>
  <si>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</si>
  <si>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</si>
  <si>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</si>
  <si>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</si>
  <si>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</si>
  <si>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</si>
  <si>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</si>
  <si>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</si>
  <si>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</si>
  <si>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</si>
  <si>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</si>
  <si>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</si>
  <si>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</si>
  <si>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</si>
  <si>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</si>
  <si>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</si>
  <si>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</si>
  <si>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　       統計が年度途中からであるため、平成26年度平均は算出していない。</t>
    <rPh sb="9" eb="11">
      <t>トウケイ</t>
    </rPh>
    <rPh sb="12" eb="14">
      <t>ネンド</t>
    </rPh>
    <rPh sb="14" eb="16">
      <t>トチュウ</t>
    </rPh>
    <rPh sb="24" eb="26">
      <t>ヘイセイ</t>
    </rPh>
    <rPh sb="28" eb="30">
      <t>ネンド</t>
    </rPh>
    <rPh sb="30" eb="32">
      <t>ヘイキン</t>
    </rPh>
    <rPh sb="33" eb="35">
      <t>サンシュツ</t>
    </rPh>
    <phoneticPr fontId="5"/>
  </si>
  <si>
    <t>２</t>
    <phoneticPr fontId="4"/>
  </si>
  <si>
    <t>令和２年度</t>
    <rPh sb="0" eb="2">
      <t>レイワ</t>
    </rPh>
    <rPh sb="3" eb="5">
      <t>ネンド</t>
    </rPh>
    <phoneticPr fontId="4"/>
  </si>
  <si>
    <t>－平成23年度～令和２年度－</t>
    <rPh sb="8" eb="10">
      <t>レイワ</t>
    </rPh>
    <phoneticPr fontId="4"/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</si>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</sst>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　　&quot;;[Red]\-#,##0&quot;　　&quot;"/>
    <numFmt numFmtId="177" formatCode="&quot;平&quot;&quot;成&quot;General&quot;年&quot;&quot;度&quot;"/>
    <numFmt numFmtId="178" formatCode="#,##0.0;[Red]\-#,##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  <xf numFmtId="178" fontId="8" fillId="0" borderId="0" xfId="1" applyNumberFormat="1" applyFont="1" applyFill="1"/>
  </cellXfs>
  <cellStyles count="21">
    <cellStyle name="桁区切り" xfId="20" builtinId="6"/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view="pageBreakPreview" zoomScale="78" zoomScaleNormal="75" zoomScaleSheetLayoutView="78" workbookViewId="0">
      <pane ySplit="10" topLeftCell="A41" activePane="bottomLeft" state="frozen"/>
      <selection activeCell="Q16" sqref="Q16"/>
      <selection pane="bottomLeft" activeCell="Q56" sqref="Q56:Q6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37</v>
      </c>
      <c r="B4" s="7"/>
      <c r="C4" s="6"/>
      <c r="D4" s="6"/>
      <c r="E4" s="6" t="s">
        <v>37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61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3" t="s">
        <v>36</v>
      </c>
      <c r="H6" s="113"/>
      <c r="I6" s="113"/>
      <c r="J6" s="109"/>
      <c r="K6" s="31"/>
      <c r="L6" s="19"/>
      <c r="M6" s="115" t="s">
        <v>35</v>
      </c>
      <c r="N6" s="115"/>
      <c r="O6" s="115"/>
      <c r="P6" s="115"/>
      <c r="Q6" s="115"/>
      <c r="R6" s="115"/>
    </row>
    <row r="7" spans="1:36" s="11" customFormat="1" ht="15" customHeight="1" x14ac:dyDescent="0.15">
      <c r="A7" s="22"/>
      <c r="D7" s="22"/>
      <c r="E7" s="108"/>
      <c r="F7" s="58"/>
      <c r="G7" s="114"/>
      <c r="H7" s="114"/>
      <c r="I7" s="114"/>
      <c r="J7" s="58"/>
      <c r="K7" s="108"/>
      <c r="L7" s="107"/>
      <c r="M7" s="115"/>
      <c r="N7" s="115"/>
      <c r="O7" s="115"/>
      <c r="P7" s="115"/>
      <c r="Q7" s="115"/>
      <c r="R7" s="115"/>
    </row>
    <row r="8" spans="1:36" s="11" customFormat="1" ht="22.5" customHeight="1" x14ac:dyDescent="0.15">
      <c r="A8" s="22"/>
      <c r="B8" s="35" t="s">
        <v>7</v>
      </c>
      <c r="D8" s="14"/>
      <c r="E8" s="116" t="s">
        <v>34</v>
      </c>
      <c r="F8" s="16"/>
      <c r="G8" s="14"/>
      <c r="H8" s="118" t="s">
        <v>33</v>
      </c>
      <c r="I8" s="106"/>
      <c r="J8" s="33"/>
      <c r="K8" s="120" t="s">
        <v>31</v>
      </c>
      <c r="L8" s="105" t="s">
        <v>30</v>
      </c>
      <c r="M8" s="22"/>
      <c r="N8" s="122" t="s">
        <v>32</v>
      </c>
      <c r="O8" s="40"/>
      <c r="P8" s="38"/>
      <c r="Q8" s="120" t="s">
        <v>31</v>
      </c>
      <c r="R8" s="104" t="s">
        <v>30</v>
      </c>
    </row>
    <row r="9" spans="1:36" s="11" customFormat="1" ht="18" customHeight="1" x14ac:dyDescent="0.15">
      <c r="A9" s="22"/>
      <c r="B9" s="35" t="s">
        <v>11</v>
      </c>
      <c r="D9" s="43"/>
      <c r="E9" s="117"/>
      <c r="F9" s="45"/>
      <c r="G9" s="43"/>
      <c r="H9" s="119"/>
      <c r="I9" s="46"/>
      <c r="J9" s="45"/>
      <c r="K9" s="121"/>
      <c r="L9" s="46"/>
      <c r="M9" s="43"/>
      <c r="N9" s="123"/>
      <c r="O9" s="46"/>
      <c r="P9" s="45"/>
      <c r="Q9" s="121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29</v>
      </c>
      <c r="F10" s="89"/>
      <c r="G10" s="89"/>
      <c r="H10" s="103" t="s">
        <v>29</v>
      </c>
      <c r="I10" s="89"/>
      <c r="J10" s="89"/>
      <c r="K10" s="103" t="s">
        <v>28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23</v>
      </c>
      <c r="C12" s="55"/>
      <c r="D12" s="56"/>
      <c r="E12" s="100">
        <v>18222</v>
      </c>
      <c r="F12" s="55"/>
      <c r="G12" s="55"/>
      <c r="H12" s="100" t="s">
        <v>27</v>
      </c>
      <c r="I12" s="55"/>
      <c r="J12" s="55"/>
      <c r="K12" s="100">
        <v>2118035.182</v>
      </c>
      <c r="L12" s="55"/>
      <c r="M12" s="55"/>
      <c r="N12" s="55">
        <v>9894</v>
      </c>
      <c r="O12" s="55"/>
      <c r="P12" s="55"/>
      <c r="Q12" s="55">
        <v>1049948.605</v>
      </c>
      <c r="R12" s="57"/>
    </row>
    <row r="13" spans="1:36" s="58" customFormat="1" ht="12.75" customHeight="1" x14ac:dyDescent="0.15">
      <c r="A13" s="53"/>
      <c r="B13" s="61">
        <v>24</v>
      </c>
      <c r="C13" s="55"/>
      <c r="D13" s="56"/>
      <c r="E13" s="100">
        <v>13512</v>
      </c>
      <c r="F13" s="55"/>
      <c r="G13" s="55"/>
      <c r="H13" s="100" t="s">
        <v>27</v>
      </c>
      <c r="I13" s="55"/>
      <c r="J13" s="55"/>
      <c r="K13" s="100">
        <v>1524730.111</v>
      </c>
      <c r="L13" s="55"/>
      <c r="M13" s="55"/>
      <c r="N13" s="55">
        <v>10481</v>
      </c>
      <c r="O13" s="55"/>
      <c r="P13" s="55"/>
      <c r="Q13" s="55">
        <v>1127810.9639999999</v>
      </c>
      <c r="R13" s="57"/>
    </row>
    <row r="14" spans="1:36" s="58" customFormat="1" ht="12.75" customHeight="1" x14ac:dyDescent="0.15">
      <c r="A14" s="53"/>
      <c r="B14" s="61">
        <v>25</v>
      </c>
      <c r="C14" s="55"/>
      <c r="D14" s="56"/>
      <c r="E14" s="100">
        <v>11488</v>
      </c>
      <c r="F14" s="55"/>
      <c r="G14" s="55"/>
      <c r="H14" s="100" t="s">
        <v>27</v>
      </c>
      <c r="I14" s="55"/>
      <c r="J14" s="55"/>
      <c r="K14" s="100">
        <v>1327653.149</v>
      </c>
      <c r="L14" s="55"/>
      <c r="M14" s="55"/>
      <c r="N14" s="55">
        <v>11982</v>
      </c>
      <c r="O14" s="55"/>
      <c r="P14" s="55"/>
      <c r="Q14" s="55">
        <v>1379786.67</v>
      </c>
      <c r="R14" s="57"/>
    </row>
    <row r="15" spans="1:36" s="58" customFormat="1" ht="12.75" customHeight="1" x14ac:dyDescent="0.15">
      <c r="A15" s="53"/>
      <c r="B15" s="61">
        <v>26</v>
      </c>
      <c r="C15" s="55"/>
      <c r="D15" s="56"/>
      <c r="E15" s="101">
        <v>8906</v>
      </c>
      <c r="F15" s="55"/>
      <c r="G15" s="55"/>
      <c r="H15" s="101" t="s">
        <v>27</v>
      </c>
      <c r="I15" s="100"/>
      <c r="J15" s="55"/>
      <c r="K15" s="101">
        <v>1001365.401</v>
      </c>
      <c r="L15" s="55"/>
      <c r="M15" s="55"/>
      <c r="N15" s="55">
        <v>10614</v>
      </c>
      <c r="O15" s="55"/>
      <c r="P15" s="55"/>
      <c r="Q15" s="55">
        <v>1166501.503</v>
      </c>
      <c r="R15" s="57"/>
    </row>
    <row r="16" spans="1:36" s="58" customFormat="1" ht="26.25" customHeight="1" x14ac:dyDescent="0.15">
      <c r="A16" s="53"/>
      <c r="B16" s="61">
        <v>27</v>
      </c>
      <c r="C16" s="55"/>
      <c r="D16" s="56"/>
      <c r="E16" s="101">
        <v>7676</v>
      </c>
      <c r="F16" s="55"/>
      <c r="G16" s="55"/>
      <c r="H16" s="101" t="s">
        <v>27</v>
      </c>
      <c r="I16" s="100"/>
      <c r="J16" s="55"/>
      <c r="K16" s="101">
        <v>849025.125</v>
      </c>
      <c r="L16" s="55"/>
      <c r="M16" s="55"/>
      <c r="N16" s="55">
        <v>9734</v>
      </c>
      <c r="O16" s="55"/>
      <c r="P16" s="55"/>
      <c r="Q16" s="55">
        <v>1046521.661</v>
      </c>
      <c r="R16" s="57"/>
    </row>
    <row r="17" spans="1:18" s="58" customFormat="1" ht="13.15" customHeight="1" x14ac:dyDescent="0.15">
      <c r="A17" s="53"/>
      <c r="B17" s="61">
        <v>28</v>
      </c>
      <c r="C17" s="55"/>
      <c r="D17" s="56"/>
      <c r="E17" s="101">
        <v>6571</v>
      </c>
      <c r="F17" s="55"/>
      <c r="G17" s="55"/>
      <c r="H17" s="101" t="s">
        <v>27</v>
      </c>
      <c r="I17" s="100"/>
      <c r="J17" s="55"/>
      <c r="K17" s="101">
        <v>720267.31200000003</v>
      </c>
      <c r="L17" s="55"/>
      <c r="M17" s="55"/>
      <c r="N17" s="55">
        <v>9395</v>
      </c>
      <c r="O17" s="55"/>
      <c r="P17" s="55"/>
      <c r="Q17" s="55">
        <v>1026028.687</v>
      </c>
      <c r="R17" s="57"/>
    </row>
    <row r="18" spans="1:18" s="58" customFormat="1" ht="13.15" customHeight="1" x14ac:dyDescent="0.15">
      <c r="A18" s="53"/>
      <c r="B18" s="61">
        <v>29</v>
      </c>
      <c r="C18" s="55"/>
      <c r="D18" s="56"/>
      <c r="E18" s="101">
        <v>5547</v>
      </c>
      <c r="F18" s="55"/>
      <c r="G18" s="55"/>
      <c r="H18" s="101" t="s">
        <v>27</v>
      </c>
      <c r="I18" s="100"/>
      <c r="J18" s="55"/>
      <c r="K18" s="101">
        <v>594958.147</v>
      </c>
      <c r="L18" s="55"/>
      <c r="M18" s="55"/>
      <c r="N18" s="55">
        <v>3459</v>
      </c>
      <c r="O18" s="55"/>
      <c r="P18" s="55"/>
      <c r="Q18" s="55">
        <v>487460.402</v>
      </c>
      <c r="R18" s="57"/>
    </row>
    <row r="19" spans="1:18" s="58" customFormat="1" ht="13.15" customHeight="1" x14ac:dyDescent="0.15">
      <c r="A19" s="53"/>
      <c r="B19" s="61">
        <v>30</v>
      </c>
      <c r="C19" s="55"/>
      <c r="D19" s="56"/>
      <c r="E19" s="101">
        <v>4839</v>
      </c>
      <c r="F19" s="55"/>
      <c r="G19" s="55"/>
      <c r="H19" s="101" t="s">
        <v>27</v>
      </c>
      <c r="I19" s="100"/>
      <c r="J19" s="55"/>
      <c r="K19" s="101">
        <v>544823.473</v>
      </c>
      <c r="L19" s="55"/>
      <c r="M19" s="55"/>
      <c r="N19" s="55">
        <v>2998</v>
      </c>
      <c r="O19" s="55"/>
      <c r="P19" s="55"/>
      <c r="Q19" s="55">
        <v>453319.14899999998</v>
      </c>
      <c r="R19" s="57"/>
    </row>
    <row r="20" spans="1:18" s="58" customFormat="1" ht="13.15" customHeight="1" x14ac:dyDescent="0.15">
      <c r="A20" s="53"/>
      <c r="B20" s="110" t="s">
        <v>57</v>
      </c>
      <c r="C20" s="55"/>
      <c r="D20" s="56"/>
      <c r="E20" s="101">
        <v>4549</v>
      </c>
      <c r="F20" s="55"/>
      <c r="G20" s="55"/>
      <c r="H20" s="101" t="s">
        <v>27</v>
      </c>
      <c r="I20" s="100"/>
      <c r="J20" s="55"/>
      <c r="K20" s="101">
        <v>542960.24199999997</v>
      </c>
      <c r="L20" s="55"/>
      <c r="M20" s="55"/>
      <c r="N20" s="102">
        <v>3224</v>
      </c>
      <c r="O20" s="55"/>
      <c r="P20" s="55"/>
      <c r="Q20" s="55">
        <v>507708.55699999997</v>
      </c>
      <c r="R20" s="57"/>
    </row>
    <row r="21" spans="1:18" s="58" customFormat="1" ht="26.25" customHeight="1" x14ac:dyDescent="0.15">
      <c r="A21" s="53"/>
      <c r="B21" s="112" t="s">
        <v>59</v>
      </c>
      <c r="C21" s="55"/>
      <c r="D21" s="56"/>
      <c r="E21" s="101">
        <f>SUM(E56:E67)</f>
        <v>4653</v>
      </c>
      <c r="F21" s="55"/>
      <c r="G21" s="55"/>
      <c r="H21" s="101" t="s">
        <v>27</v>
      </c>
      <c r="I21" s="100"/>
      <c r="J21" s="55"/>
      <c r="K21" s="101">
        <v>617170.22499999998</v>
      </c>
      <c r="L21" s="55"/>
      <c r="M21" s="55"/>
      <c r="N21" s="102">
        <f>SUM(N56:N67)</f>
        <v>2901</v>
      </c>
      <c r="O21" s="55"/>
      <c r="P21" s="55"/>
      <c r="Q21" s="55">
        <v>473083.592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39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v>23</v>
      </c>
      <c r="C26" s="55"/>
      <c r="D26" s="56"/>
      <c r="E26" s="100">
        <f>E12/12</f>
        <v>1518.5</v>
      </c>
      <c r="F26" s="55"/>
      <c r="G26" s="55"/>
      <c r="H26" s="100">
        <v>4185.333333333333</v>
      </c>
      <c r="I26" s="55"/>
      <c r="J26" s="55"/>
      <c r="K26" s="101">
        <f t="shared" ref="K26:K34" si="0">K12/12</f>
        <v>176502.93183333334</v>
      </c>
      <c r="L26" s="55"/>
      <c r="M26" s="55"/>
      <c r="N26" s="55">
        <f>N12/12</f>
        <v>824.5</v>
      </c>
      <c r="O26" s="55"/>
      <c r="P26" s="55"/>
      <c r="Q26" s="111">
        <f t="shared" ref="Q26:Q35" si="1">Q12/12</f>
        <v>87495.717083333337</v>
      </c>
      <c r="R26" s="57"/>
    </row>
    <row r="27" spans="1:18" s="58" customFormat="1" ht="12.75" customHeight="1" x14ac:dyDescent="0.15">
      <c r="A27" s="53"/>
      <c r="B27" s="61">
        <v>24</v>
      </c>
      <c r="C27" s="55"/>
      <c r="D27" s="56"/>
      <c r="E27" s="100">
        <f t="shared" ref="E27:E35" si="2">E13/12</f>
        <v>1126</v>
      </c>
      <c r="F27" s="55"/>
      <c r="G27" s="55"/>
      <c r="H27" s="101">
        <v>3001.5833333333335</v>
      </c>
      <c r="I27" s="55"/>
      <c r="J27" s="55"/>
      <c r="K27" s="101">
        <f t="shared" si="0"/>
        <v>127060.84258333333</v>
      </c>
      <c r="L27" s="55"/>
      <c r="M27" s="55"/>
      <c r="N27" s="55">
        <f t="shared" ref="N27:N35" si="3">N13/12</f>
        <v>873.41666666666663</v>
      </c>
      <c r="O27" s="55"/>
      <c r="P27" s="55"/>
      <c r="Q27" s="111">
        <f t="shared" si="1"/>
        <v>93984.246999999988</v>
      </c>
      <c r="R27" s="57"/>
    </row>
    <row r="28" spans="1:18" s="58" customFormat="1" ht="12.75" customHeight="1" x14ac:dyDescent="0.15">
      <c r="A28" s="53"/>
      <c r="B28" s="61">
        <v>25</v>
      </c>
      <c r="C28" s="55"/>
      <c r="D28" s="56"/>
      <c r="E28" s="100">
        <f t="shared" si="2"/>
        <v>957.33333333333337</v>
      </c>
      <c r="F28" s="55"/>
      <c r="G28" s="55"/>
      <c r="H28" s="101">
        <v>2611.6666666666665</v>
      </c>
      <c r="I28" s="55"/>
      <c r="J28" s="55"/>
      <c r="K28" s="101">
        <f t="shared" si="0"/>
        <v>110637.76241666666</v>
      </c>
      <c r="L28" s="55"/>
      <c r="M28" s="55"/>
      <c r="N28" s="55">
        <f t="shared" si="3"/>
        <v>998.5</v>
      </c>
      <c r="O28" s="55"/>
      <c r="P28" s="55"/>
      <c r="Q28" s="111">
        <f t="shared" si="1"/>
        <v>114982.22249999999</v>
      </c>
      <c r="R28" s="57"/>
    </row>
    <row r="29" spans="1:18" s="58" customFormat="1" ht="12.75" customHeight="1" x14ac:dyDescent="0.15">
      <c r="A29" s="53"/>
      <c r="B29" s="61">
        <v>26</v>
      </c>
      <c r="C29" s="55"/>
      <c r="D29" s="56"/>
      <c r="E29" s="100">
        <f t="shared" si="2"/>
        <v>742.16666666666663</v>
      </c>
      <c r="F29" s="55"/>
      <c r="G29" s="55"/>
      <c r="H29" s="101">
        <v>1973.8333333333333</v>
      </c>
      <c r="I29" s="55"/>
      <c r="J29" s="55"/>
      <c r="K29" s="101">
        <f t="shared" si="0"/>
        <v>83447.116750000001</v>
      </c>
      <c r="L29" s="55"/>
      <c r="M29" s="55"/>
      <c r="N29" s="55">
        <f t="shared" si="3"/>
        <v>884.5</v>
      </c>
      <c r="O29" s="55"/>
      <c r="P29" s="55"/>
      <c r="Q29" s="111">
        <f t="shared" si="1"/>
        <v>97208.45858333334</v>
      </c>
      <c r="R29" s="57"/>
    </row>
    <row r="30" spans="1:18" s="58" customFormat="1" ht="26.25" customHeight="1" x14ac:dyDescent="0.15">
      <c r="A30" s="53"/>
      <c r="B30" s="61">
        <v>27</v>
      </c>
      <c r="C30" s="55"/>
      <c r="D30" s="56"/>
      <c r="E30" s="100">
        <f t="shared" si="2"/>
        <v>639.66666666666663</v>
      </c>
      <c r="F30" s="55"/>
      <c r="G30" s="55"/>
      <c r="H30" s="101">
        <v>1602</v>
      </c>
      <c r="I30" s="55"/>
      <c r="J30" s="55"/>
      <c r="K30" s="101">
        <f t="shared" si="0"/>
        <v>70752.09375</v>
      </c>
      <c r="L30" s="55"/>
      <c r="M30" s="55"/>
      <c r="N30" s="55">
        <f t="shared" si="3"/>
        <v>811.16666666666663</v>
      </c>
      <c r="O30" s="55"/>
      <c r="P30" s="55"/>
      <c r="Q30" s="111">
        <f t="shared" si="1"/>
        <v>87210.138416666668</v>
      </c>
      <c r="R30" s="57"/>
    </row>
    <row r="31" spans="1:18" s="58" customFormat="1" ht="13.15" customHeight="1" x14ac:dyDescent="0.15">
      <c r="A31" s="53"/>
      <c r="B31" s="61">
        <v>28</v>
      </c>
      <c r="C31" s="55"/>
      <c r="D31" s="56"/>
      <c r="E31" s="100">
        <f t="shared" si="2"/>
        <v>547.58333333333337</v>
      </c>
      <c r="F31" s="55"/>
      <c r="G31" s="55"/>
      <c r="H31" s="101">
        <v>1343</v>
      </c>
      <c r="I31" s="55"/>
      <c r="J31" s="55"/>
      <c r="K31" s="101">
        <f t="shared" si="0"/>
        <v>60022.276000000005</v>
      </c>
      <c r="L31" s="55"/>
      <c r="M31" s="55"/>
      <c r="N31" s="55">
        <f t="shared" si="3"/>
        <v>782.91666666666663</v>
      </c>
      <c r="O31" s="55"/>
      <c r="P31" s="55"/>
      <c r="Q31" s="111">
        <f t="shared" si="1"/>
        <v>85502.390583333341</v>
      </c>
      <c r="R31" s="57"/>
    </row>
    <row r="32" spans="1:18" s="58" customFormat="1" ht="13.15" customHeight="1" x14ac:dyDescent="0.15">
      <c r="A32" s="53"/>
      <c r="B32" s="61">
        <v>29</v>
      </c>
      <c r="C32" s="55"/>
      <c r="D32" s="56"/>
      <c r="E32" s="100">
        <f t="shared" si="2"/>
        <v>462.25</v>
      </c>
      <c r="F32" s="55"/>
      <c r="G32" s="55"/>
      <c r="H32" s="101">
        <v>1100.9166666666667</v>
      </c>
      <c r="I32" s="55"/>
      <c r="J32" s="55"/>
      <c r="K32" s="101">
        <f t="shared" si="0"/>
        <v>49579.845583333336</v>
      </c>
      <c r="L32" s="55"/>
      <c r="M32" s="55"/>
      <c r="N32" s="55">
        <f t="shared" si="3"/>
        <v>288.25</v>
      </c>
      <c r="O32" s="55"/>
      <c r="P32" s="55"/>
      <c r="Q32" s="111">
        <f t="shared" si="1"/>
        <v>40621.700166666669</v>
      </c>
      <c r="R32" s="57"/>
    </row>
    <row r="33" spans="1:18" s="58" customFormat="1" ht="13.15" customHeight="1" x14ac:dyDescent="0.15">
      <c r="A33" s="53"/>
      <c r="B33" s="61">
        <v>30</v>
      </c>
      <c r="C33" s="55"/>
      <c r="D33" s="56"/>
      <c r="E33" s="100">
        <f t="shared" si="2"/>
        <v>403.25</v>
      </c>
      <c r="F33" s="55"/>
      <c r="G33" s="55"/>
      <c r="H33" s="101">
        <v>959.33333333333337</v>
      </c>
      <c r="I33" s="55"/>
      <c r="J33" s="55"/>
      <c r="K33" s="101">
        <f t="shared" si="0"/>
        <v>45401.956083333331</v>
      </c>
      <c r="L33" s="55"/>
      <c r="M33" s="55"/>
      <c r="N33" s="55">
        <f t="shared" si="3"/>
        <v>249.83333333333334</v>
      </c>
      <c r="O33" s="55"/>
      <c r="P33" s="55"/>
      <c r="Q33" s="111">
        <f t="shared" si="1"/>
        <v>37776.59575</v>
      </c>
      <c r="R33" s="57"/>
    </row>
    <row r="34" spans="1:18" s="58" customFormat="1" ht="13.15" customHeight="1" x14ac:dyDescent="0.15">
      <c r="A34" s="53"/>
      <c r="B34" s="110" t="s">
        <v>57</v>
      </c>
      <c r="C34" s="55"/>
      <c r="D34" s="56"/>
      <c r="E34" s="100">
        <f t="shared" si="2"/>
        <v>379.08333333333331</v>
      </c>
      <c r="F34" s="55"/>
      <c r="G34" s="55"/>
      <c r="H34" s="101">
        <v>920.16666666666663</v>
      </c>
      <c r="I34" s="55"/>
      <c r="J34" s="55"/>
      <c r="K34" s="101">
        <f t="shared" si="0"/>
        <v>45246.686833333333</v>
      </c>
      <c r="L34" s="55"/>
      <c r="M34" s="55"/>
      <c r="N34" s="55">
        <f t="shared" si="3"/>
        <v>268.66666666666669</v>
      </c>
      <c r="O34" s="55"/>
      <c r="P34" s="55"/>
      <c r="Q34" s="111">
        <f t="shared" si="1"/>
        <v>42309.046416666664</v>
      </c>
      <c r="R34" s="57"/>
    </row>
    <row r="35" spans="1:18" s="58" customFormat="1" ht="26.25" customHeight="1" x14ac:dyDescent="0.15">
      <c r="A35" s="53"/>
      <c r="B35" s="112" t="s">
        <v>59</v>
      </c>
      <c r="C35" s="55"/>
      <c r="D35" s="56"/>
      <c r="E35" s="100">
        <f t="shared" si="2"/>
        <v>387.75</v>
      </c>
      <c r="F35" s="55"/>
      <c r="G35" s="55"/>
      <c r="H35" s="101">
        <f>AVERAGE(H56:H67)</f>
        <v>983.66666666666663</v>
      </c>
      <c r="I35" s="55"/>
      <c r="J35" s="55"/>
      <c r="K35" s="101">
        <f>K21/12</f>
        <v>51430.852083333331</v>
      </c>
      <c r="L35" s="55"/>
      <c r="M35" s="55"/>
      <c r="N35" s="55">
        <f t="shared" si="3"/>
        <v>241.75</v>
      </c>
      <c r="O35" s="55"/>
      <c r="P35" s="55"/>
      <c r="Q35" s="111">
        <f t="shared" si="1"/>
        <v>39423.632666666665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 t="s">
        <v>57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40</v>
      </c>
      <c r="C40" s="55"/>
      <c r="D40" s="56"/>
      <c r="E40" s="100">
        <v>369</v>
      </c>
      <c r="F40" s="55"/>
      <c r="G40" s="55"/>
      <c r="H40" s="100">
        <v>728</v>
      </c>
      <c r="I40" s="55"/>
      <c r="J40" s="55"/>
      <c r="K40" s="100">
        <v>34748.548999999999</v>
      </c>
      <c r="L40" s="55"/>
      <c r="M40" s="55"/>
      <c r="N40" s="55">
        <v>270</v>
      </c>
      <c r="O40" s="55"/>
      <c r="P40" s="55"/>
      <c r="Q40" s="55">
        <v>41483.881000000001</v>
      </c>
      <c r="R40" s="57"/>
    </row>
    <row r="41" spans="1:18" s="58" customFormat="1" ht="13.15" customHeight="1" x14ac:dyDescent="0.15">
      <c r="A41" s="53"/>
      <c r="B41" s="62" t="s">
        <v>41</v>
      </c>
      <c r="C41" s="55"/>
      <c r="D41" s="56"/>
      <c r="E41" s="100">
        <v>442</v>
      </c>
      <c r="F41" s="55"/>
      <c r="G41" s="55"/>
      <c r="H41" s="100">
        <v>845</v>
      </c>
      <c r="I41" s="55"/>
      <c r="J41" s="55"/>
      <c r="K41" s="100">
        <v>37727.476999999999</v>
      </c>
      <c r="L41" s="55"/>
      <c r="M41" s="55"/>
      <c r="N41" s="55">
        <v>439</v>
      </c>
      <c r="O41" s="55"/>
      <c r="P41" s="55"/>
      <c r="Q41" s="55">
        <v>70118.004000000001</v>
      </c>
      <c r="R41" s="57"/>
    </row>
    <row r="42" spans="1:18" s="58" customFormat="1" ht="13.15" customHeight="1" x14ac:dyDescent="0.15">
      <c r="A42" s="53"/>
      <c r="B42" s="62" t="s">
        <v>42</v>
      </c>
      <c r="C42" s="55"/>
      <c r="D42" s="56"/>
      <c r="E42" s="100">
        <v>475</v>
      </c>
      <c r="F42" s="55"/>
      <c r="G42" s="55"/>
      <c r="H42" s="100">
        <v>1000</v>
      </c>
      <c r="I42" s="55"/>
      <c r="J42" s="55"/>
      <c r="K42" s="100">
        <v>49043.339</v>
      </c>
      <c r="L42" s="55"/>
      <c r="M42" s="55"/>
      <c r="N42" s="55">
        <v>265</v>
      </c>
      <c r="O42" s="55"/>
      <c r="P42" s="55"/>
      <c r="Q42" s="55">
        <v>40255.96</v>
      </c>
      <c r="R42" s="57"/>
    </row>
    <row r="43" spans="1:18" s="58" customFormat="1" ht="26.45" customHeight="1" x14ac:dyDescent="0.15">
      <c r="A43" s="53"/>
      <c r="B43" s="62" t="s">
        <v>43</v>
      </c>
      <c r="C43" s="55"/>
      <c r="D43" s="56"/>
      <c r="E43" s="100">
        <v>505</v>
      </c>
      <c r="F43" s="55"/>
      <c r="G43" s="55"/>
      <c r="H43" s="100">
        <v>1183</v>
      </c>
      <c r="I43" s="55"/>
      <c r="J43" s="55"/>
      <c r="K43" s="100">
        <v>56145.241000000002</v>
      </c>
      <c r="L43" s="55"/>
      <c r="M43" s="55"/>
      <c r="N43" s="55">
        <v>273</v>
      </c>
      <c r="O43" s="55"/>
      <c r="P43" s="55"/>
      <c r="Q43" s="55">
        <v>41617.286</v>
      </c>
      <c r="R43" s="57"/>
    </row>
    <row r="44" spans="1:18" s="58" customFormat="1" ht="13.15" customHeight="1" x14ac:dyDescent="0.15">
      <c r="A44" s="53"/>
      <c r="B44" s="62" t="s">
        <v>44</v>
      </c>
      <c r="C44" s="55"/>
      <c r="D44" s="56"/>
      <c r="E44" s="100">
        <v>443</v>
      </c>
      <c r="F44" s="55"/>
      <c r="G44" s="55"/>
      <c r="H44" s="100">
        <v>1130</v>
      </c>
      <c r="I44" s="55"/>
      <c r="J44" s="55"/>
      <c r="K44" s="100">
        <v>53943.644999999997</v>
      </c>
      <c r="L44" s="55"/>
      <c r="M44" s="55"/>
      <c r="N44" s="55">
        <v>204</v>
      </c>
      <c r="O44" s="55"/>
      <c r="P44" s="55"/>
      <c r="Q44" s="55">
        <v>30540.503000000001</v>
      </c>
      <c r="R44" s="57"/>
    </row>
    <row r="45" spans="1:18" s="58" customFormat="1" ht="13.15" customHeight="1" x14ac:dyDescent="0.15">
      <c r="A45" s="53"/>
      <c r="B45" s="62" t="s">
        <v>45</v>
      </c>
      <c r="C45" s="55"/>
      <c r="D45" s="56"/>
      <c r="E45" s="100">
        <v>366</v>
      </c>
      <c r="F45" s="55"/>
      <c r="G45" s="55"/>
      <c r="H45" s="100">
        <v>1017</v>
      </c>
      <c r="I45" s="55"/>
      <c r="J45" s="55"/>
      <c r="K45" s="100">
        <v>50305.012000000002</v>
      </c>
      <c r="L45" s="55"/>
      <c r="M45" s="55"/>
      <c r="N45" s="55">
        <v>171</v>
      </c>
      <c r="O45" s="55"/>
      <c r="P45" s="55"/>
      <c r="Q45" s="55">
        <v>26845.66</v>
      </c>
      <c r="R45" s="57"/>
    </row>
    <row r="46" spans="1:18" s="58" customFormat="1" ht="26.45" customHeight="1" x14ac:dyDescent="0.15">
      <c r="A46" s="53"/>
      <c r="B46" s="62" t="s">
        <v>46</v>
      </c>
      <c r="C46" s="55"/>
      <c r="D46" s="56"/>
      <c r="E46" s="100">
        <v>423</v>
      </c>
      <c r="F46" s="55"/>
      <c r="G46" s="55"/>
      <c r="H46" s="100">
        <v>1082</v>
      </c>
      <c r="I46" s="55"/>
      <c r="J46" s="55"/>
      <c r="K46" s="100">
        <v>51611.159</v>
      </c>
      <c r="L46" s="55"/>
      <c r="M46" s="55"/>
      <c r="N46" s="55">
        <v>232</v>
      </c>
      <c r="O46" s="55"/>
      <c r="P46" s="55"/>
      <c r="Q46" s="55">
        <v>35660.646000000001</v>
      </c>
      <c r="R46" s="57"/>
    </row>
    <row r="47" spans="1:18" s="58" customFormat="1" ht="13.15" customHeight="1" x14ac:dyDescent="0.15">
      <c r="A47" s="53"/>
      <c r="B47" s="62" t="s">
        <v>47</v>
      </c>
      <c r="C47" s="55"/>
      <c r="D47" s="56"/>
      <c r="E47" s="100">
        <v>328</v>
      </c>
      <c r="F47" s="55"/>
      <c r="G47" s="55"/>
      <c r="H47" s="100">
        <v>940</v>
      </c>
      <c r="I47" s="55"/>
      <c r="J47" s="55"/>
      <c r="K47" s="100">
        <v>46336.476999999999</v>
      </c>
      <c r="L47" s="55"/>
      <c r="M47" s="55"/>
      <c r="N47" s="55">
        <v>253</v>
      </c>
      <c r="O47" s="55"/>
      <c r="P47" s="55"/>
      <c r="Q47" s="55">
        <v>39116.690999999999</v>
      </c>
      <c r="R47" s="57"/>
    </row>
    <row r="48" spans="1:18" s="58" customFormat="1" ht="13.15" customHeight="1" x14ac:dyDescent="0.15">
      <c r="A48" s="53"/>
      <c r="B48" s="62" t="s">
        <v>48</v>
      </c>
      <c r="C48" s="55"/>
      <c r="D48" s="56"/>
      <c r="E48" s="100">
        <v>315</v>
      </c>
      <c r="F48" s="55"/>
      <c r="G48" s="55"/>
      <c r="H48" s="100">
        <v>885</v>
      </c>
      <c r="I48" s="55"/>
      <c r="J48" s="55"/>
      <c r="K48" s="100">
        <v>43491.917999999998</v>
      </c>
      <c r="L48" s="55"/>
      <c r="M48" s="55"/>
      <c r="N48" s="55">
        <v>276</v>
      </c>
      <c r="O48" s="55"/>
      <c r="P48" s="55"/>
      <c r="Q48" s="55">
        <v>42298.86</v>
      </c>
      <c r="R48" s="57"/>
    </row>
    <row r="49" spans="1:36" s="58" customFormat="1" ht="26.45" customHeight="1" x14ac:dyDescent="0.15">
      <c r="A49" s="53"/>
      <c r="B49" s="62" t="s">
        <v>49</v>
      </c>
      <c r="C49" s="55"/>
      <c r="D49" s="56"/>
      <c r="E49" s="100">
        <v>321</v>
      </c>
      <c r="F49" s="55"/>
      <c r="G49" s="55"/>
      <c r="H49" s="100">
        <v>813</v>
      </c>
      <c r="I49" s="55"/>
      <c r="J49" s="55"/>
      <c r="K49" s="100">
        <v>43168.803999999996</v>
      </c>
      <c r="L49" s="55"/>
      <c r="M49" s="55"/>
      <c r="N49" s="55">
        <v>262</v>
      </c>
      <c r="O49" s="55"/>
      <c r="P49" s="55"/>
      <c r="Q49" s="55">
        <v>42915.141000000003</v>
      </c>
      <c r="R49" s="57"/>
    </row>
    <row r="50" spans="1:36" s="58" customFormat="1" ht="13.15" customHeight="1" x14ac:dyDescent="0.15">
      <c r="A50" s="53"/>
      <c r="B50" s="62" t="s">
        <v>50</v>
      </c>
      <c r="C50" s="55"/>
      <c r="D50" s="56"/>
      <c r="E50" s="100">
        <v>259</v>
      </c>
      <c r="F50" s="55"/>
      <c r="G50" s="55"/>
      <c r="H50" s="100">
        <v>699</v>
      </c>
      <c r="I50" s="55"/>
      <c r="J50" s="55"/>
      <c r="K50" s="100">
        <v>36118.144999999997</v>
      </c>
      <c r="L50" s="55"/>
      <c r="M50" s="55"/>
      <c r="N50" s="55">
        <v>252</v>
      </c>
      <c r="O50" s="55"/>
      <c r="P50" s="55"/>
      <c r="Q50" s="55">
        <v>41735.985999999997</v>
      </c>
      <c r="R50" s="57"/>
    </row>
    <row r="51" spans="1:36" s="58" customFormat="1" ht="13.15" customHeight="1" x14ac:dyDescent="0.15">
      <c r="A51" s="53"/>
      <c r="B51" s="62" t="s">
        <v>51</v>
      </c>
      <c r="C51" s="55"/>
      <c r="D51" s="56"/>
      <c r="E51" s="100">
        <v>303</v>
      </c>
      <c r="F51" s="55"/>
      <c r="G51" s="55"/>
      <c r="H51" s="100">
        <v>720</v>
      </c>
      <c r="I51" s="55"/>
      <c r="J51" s="55"/>
      <c r="K51" s="100">
        <v>40320.476000000002</v>
      </c>
      <c r="L51" s="55"/>
      <c r="M51" s="55"/>
      <c r="N51" s="55">
        <v>327</v>
      </c>
      <c r="O51" s="55"/>
      <c r="P51" s="55"/>
      <c r="Q51" s="55">
        <v>54355.165000000001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 t="s">
        <v>60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40</v>
      </c>
      <c r="C56" s="55"/>
      <c r="D56" s="56"/>
      <c r="E56" s="94">
        <v>314</v>
      </c>
      <c r="F56" s="55"/>
      <c r="G56" s="55"/>
      <c r="H56" s="94">
        <v>686</v>
      </c>
      <c r="I56" s="55"/>
      <c r="J56" s="55"/>
      <c r="K56" s="94">
        <v>36495.864999999998</v>
      </c>
      <c r="L56" s="55"/>
      <c r="M56" s="55"/>
      <c r="N56" s="55">
        <v>234</v>
      </c>
      <c r="O56" s="55"/>
      <c r="P56" s="55"/>
      <c r="Q56" s="55">
        <v>38843.627</v>
      </c>
      <c r="R56" s="57"/>
    </row>
    <row r="57" spans="1:36" s="58" customFormat="1" ht="13.15" customHeight="1" x14ac:dyDescent="0.15">
      <c r="A57" s="53"/>
      <c r="B57" s="62" t="s">
        <v>41</v>
      </c>
      <c r="C57" s="55"/>
      <c r="D57" s="56"/>
      <c r="E57" s="94">
        <v>375</v>
      </c>
      <c r="F57" s="55"/>
      <c r="G57" s="55"/>
      <c r="H57" s="94">
        <v>710</v>
      </c>
      <c r="I57" s="55"/>
      <c r="J57" s="55"/>
      <c r="K57" s="94">
        <v>35405.089</v>
      </c>
      <c r="L57" s="55"/>
      <c r="M57" s="55"/>
      <c r="N57" s="55">
        <v>349</v>
      </c>
      <c r="O57" s="55"/>
      <c r="P57" s="55"/>
      <c r="Q57" s="55">
        <v>57094.716</v>
      </c>
      <c r="R57" s="57"/>
    </row>
    <row r="58" spans="1:36" s="58" customFormat="1" ht="13.15" customHeight="1" x14ac:dyDescent="0.15">
      <c r="A58" s="53"/>
      <c r="B58" s="62" t="s">
        <v>42</v>
      </c>
      <c r="C58" s="55"/>
      <c r="D58" s="56"/>
      <c r="E58" s="94">
        <v>463</v>
      </c>
      <c r="F58" s="55"/>
      <c r="G58" s="55"/>
      <c r="H58" s="94">
        <v>949</v>
      </c>
      <c r="I58" s="55"/>
      <c r="J58" s="55"/>
      <c r="K58" s="94">
        <v>48428.870999999999</v>
      </c>
      <c r="L58" s="55"/>
      <c r="M58" s="55"/>
      <c r="N58" s="55">
        <v>248</v>
      </c>
      <c r="O58" s="55"/>
      <c r="P58" s="55"/>
      <c r="Q58" s="55">
        <v>41352.353000000003</v>
      </c>
      <c r="R58" s="57"/>
    </row>
    <row r="59" spans="1:36" s="58" customFormat="1" ht="26.45" customHeight="1" x14ac:dyDescent="0.15">
      <c r="A59" s="53"/>
      <c r="B59" s="62" t="s">
        <v>43</v>
      </c>
      <c r="C59" s="55"/>
      <c r="D59" s="56"/>
      <c r="E59" s="94">
        <v>481</v>
      </c>
      <c r="F59" s="55"/>
      <c r="G59" s="55"/>
      <c r="H59" s="94">
        <v>1128</v>
      </c>
      <c r="I59" s="55"/>
      <c r="J59" s="55"/>
      <c r="K59" s="94">
        <v>57524.811999999998</v>
      </c>
      <c r="L59" s="55"/>
      <c r="M59" s="55"/>
      <c r="N59" s="55">
        <v>224</v>
      </c>
      <c r="O59" s="55"/>
      <c r="P59" s="55"/>
      <c r="Q59" s="55">
        <v>37990.017</v>
      </c>
      <c r="R59" s="57"/>
    </row>
    <row r="60" spans="1:36" s="58" customFormat="1" ht="13.15" customHeight="1" x14ac:dyDescent="0.15">
      <c r="A60" s="53"/>
      <c r="B60" s="62" t="s">
        <v>44</v>
      </c>
      <c r="C60" s="55"/>
      <c r="D60" s="56"/>
      <c r="E60" s="94">
        <v>519</v>
      </c>
      <c r="F60" s="55"/>
      <c r="G60" s="55"/>
      <c r="H60" s="94">
        <v>1271</v>
      </c>
      <c r="I60" s="55"/>
      <c r="J60" s="55"/>
      <c r="K60" s="94">
        <v>61304.383000000002</v>
      </c>
      <c r="L60" s="55"/>
      <c r="M60" s="55"/>
      <c r="N60" s="55">
        <v>177</v>
      </c>
      <c r="O60" s="55"/>
      <c r="P60" s="55"/>
      <c r="Q60" s="55">
        <v>28499.867999999999</v>
      </c>
      <c r="R60" s="57"/>
    </row>
    <row r="61" spans="1:36" s="58" customFormat="1" ht="13.15" customHeight="1" x14ac:dyDescent="0.15">
      <c r="A61" s="53"/>
      <c r="B61" s="62" t="s">
        <v>45</v>
      </c>
      <c r="C61" s="55"/>
      <c r="D61" s="56"/>
      <c r="E61" s="94">
        <v>434</v>
      </c>
      <c r="F61" s="55"/>
      <c r="G61" s="55"/>
      <c r="H61" s="94">
        <v>1244</v>
      </c>
      <c r="I61" s="55"/>
      <c r="J61" s="55"/>
      <c r="K61" s="94">
        <v>61595.974000000002</v>
      </c>
      <c r="L61" s="55"/>
      <c r="M61" s="55"/>
      <c r="N61" s="55">
        <v>168</v>
      </c>
      <c r="O61" s="55"/>
      <c r="P61" s="55"/>
      <c r="Q61" s="55">
        <v>26866.173999999999</v>
      </c>
      <c r="R61" s="57"/>
    </row>
    <row r="62" spans="1:36" s="58" customFormat="1" ht="26.45" customHeight="1" x14ac:dyDescent="0.15">
      <c r="A62" s="53"/>
      <c r="B62" s="62" t="s">
        <v>46</v>
      </c>
      <c r="C62" s="55"/>
      <c r="D62" s="56"/>
      <c r="E62" s="94">
        <v>472</v>
      </c>
      <c r="F62" s="55"/>
      <c r="G62" s="55"/>
      <c r="H62" s="94">
        <v>1307</v>
      </c>
      <c r="I62" s="55"/>
      <c r="J62" s="55"/>
      <c r="K62" s="94">
        <v>68855.591</v>
      </c>
      <c r="L62" s="55"/>
      <c r="M62" s="55"/>
      <c r="N62" s="55">
        <v>229</v>
      </c>
      <c r="O62" s="55"/>
      <c r="P62" s="55"/>
      <c r="Q62" s="55">
        <v>37179.01</v>
      </c>
      <c r="R62" s="57"/>
    </row>
    <row r="63" spans="1:36" s="58" customFormat="1" ht="13.15" customHeight="1" x14ac:dyDescent="0.15">
      <c r="A63" s="53"/>
      <c r="B63" s="62" t="s">
        <v>47</v>
      </c>
      <c r="C63" s="55"/>
      <c r="D63" s="56"/>
      <c r="E63" s="94">
        <v>365</v>
      </c>
      <c r="F63" s="55"/>
      <c r="G63" s="55"/>
      <c r="H63" s="94">
        <v>1110</v>
      </c>
      <c r="I63" s="55"/>
      <c r="J63" s="55"/>
      <c r="K63" s="94">
        <v>57487.798000000003</v>
      </c>
      <c r="L63" s="55"/>
      <c r="M63" s="55"/>
      <c r="N63" s="55">
        <v>241</v>
      </c>
      <c r="O63" s="55"/>
      <c r="P63" s="55"/>
      <c r="Q63" s="55">
        <v>37935.962</v>
      </c>
      <c r="R63" s="57"/>
    </row>
    <row r="64" spans="1:36" s="58" customFormat="1" ht="13.15" customHeight="1" x14ac:dyDescent="0.15">
      <c r="A64" s="53"/>
      <c r="B64" s="62" t="s">
        <v>48</v>
      </c>
      <c r="C64" s="55"/>
      <c r="D64" s="56"/>
      <c r="E64" s="94">
        <v>353</v>
      </c>
      <c r="F64" s="55"/>
      <c r="G64" s="55"/>
      <c r="H64" s="94">
        <v>1037</v>
      </c>
      <c r="I64" s="55"/>
      <c r="J64" s="55"/>
      <c r="K64" s="94">
        <v>56567.212</v>
      </c>
      <c r="L64" s="55"/>
      <c r="M64" s="55"/>
      <c r="N64" s="55">
        <v>269</v>
      </c>
      <c r="O64" s="55"/>
      <c r="P64" s="55"/>
      <c r="Q64" s="55">
        <v>42646.42</v>
      </c>
      <c r="R64" s="57"/>
    </row>
    <row r="65" spans="1:36" s="58" customFormat="1" ht="26.45" customHeight="1" x14ac:dyDescent="0.15">
      <c r="A65" s="53"/>
      <c r="B65" s="62" t="s">
        <v>49</v>
      </c>
      <c r="C65" s="55"/>
      <c r="D65" s="56"/>
      <c r="E65" s="94">
        <v>292</v>
      </c>
      <c r="F65" s="55"/>
      <c r="G65" s="55"/>
      <c r="H65" s="94">
        <v>853</v>
      </c>
      <c r="I65" s="55"/>
      <c r="J65" s="55"/>
      <c r="K65" s="94">
        <v>46553.946000000004</v>
      </c>
      <c r="L65" s="55"/>
      <c r="M65" s="55"/>
      <c r="N65" s="55">
        <v>242</v>
      </c>
      <c r="O65" s="55"/>
      <c r="P65" s="55"/>
      <c r="Q65" s="55">
        <v>39702.563000000002</v>
      </c>
      <c r="R65" s="57"/>
    </row>
    <row r="66" spans="1:36" s="58" customFormat="1" ht="13.15" customHeight="1" x14ac:dyDescent="0.15">
      <c r="A66" s="53"/>
      <c r="B66" s="62" t="s">
        <v>50</v>
      </c>
      <c r="C66" s="55"/>
      <c r="D66" s="56"/>
      <c r="E66" s="94">
        <v>261</v>
      </c>
      <c r="F66" s="55"/>
      <c r="G66" s="55"/>
      <c r="H66" s="94">
        <v>735</v>
      </c>
      <c r="I66" s="55"/>
      <c r="J66" s="55"/>
      <c r="K66" s="94">
        <v>39529.56</v>
      </c>
      <c r="L66" s="55"/>
      <c r="M66" s="55"/>
      <c r="N66" s="55">
        <v>231</v>
      </c>
      <c r="O66" s="55"/>
      <c r="P66" s="55"/>
      <c r="Q66" s="55">
        <v>36780.993999999999</v>
      </c>
      <c r="R66" s="57"/>
    </row>
    <row r="67" spans="1:36" s="58" customFormat="1" ht="13.15" customHeight="1" x14ac:dyDescent="0.15">
      <c r="A67" s="53"/>
      <c r="B67" s="62" t="s">
        <v>51</v>
      </c>
      <c r="C67" s="55"/>
      <c r="D67" s="56"/>
      <c r="E67" s="94">
        <v>324</v>
      </c>
      <c r="F67" s="55"/>
      <c r="G67" s="55"/>
      <c r="H67" s="94">
        <v>774</v>
      </c>
      <c r="I67" s="55"/>
      <c r="J67" s="55"/>
      <c r="K67" s="94">
        <v>47421.124000000003</v>
      </c>
      <c r="L67" s="55"/>
      <c r="M67" s="55"/>
      <c r="N67" s="55">
        <v>289</v>
      </c>
      <c r="O67" s="55"/>
      <c r="P67" s="55"/>
      <c r="Q67" s="55">
        <v>46744.017999999996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26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10.5" x14ac:dyDescent="0.15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10.5" x14ac:dyDescent="0.15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10.5" x14ac:dyDescent="0.15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10.5" x14ac:dyDescent="0.15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10.5" x14ac:dyDescent="0.15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10.5" x14ac:dyDescent="0.15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10.5" x14ac:dyDescent="0.15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10.5" x14ac:dyDescent="0.15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10.5" x14ac:dyDescent="0.15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10.5" x14ac:dyDescent="0.15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10.5" x14ac:dyDescent="0.15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10.5" x14ac:dyDescent="0.15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10.5" x14ac:dyDescent="0.15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10.5" x14ac:dyDescent="0.15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10.5" x14ac:dyDescent="0.15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10.5" x14ac:dyDescent="0.15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10.5" x14ac:dyDescent="0.15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10.5" x14ac:dyDescent="0.15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10.5" x14ac:dyDescent="0.15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10.5" x14ac:dyDescent="0.15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10.5" x14ac:dyDescent="0.15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10.5" x14ac:dyDescent="0.15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10.5" x14ac:dyDescent="0.15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10.5" x14ac:dyDescent="0.15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10.5" x14ac:dyDescent="0.15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10.5" x14ac:dyDescent="0.15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10.5" x14ac:dyDescent="0.15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10.5" x14ac:dyDescent="0.15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10.5" x14ac:dyDescent="0.15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10.5" x14ac:dyDescent="0.15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10.5" x14ac:dyDescent="0.15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10.5" x14ac:dyDescent="0.15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10.5" x14ac:dyDescent="0.15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10.5" x14ac:dyDescent="0.15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10.5" x14ac:dyDescent="0.15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10.5" x14ac:dyDescent="0.15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10.5" x14ac:dyDescent="0.15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10.5" x14ac:dyDescent="0.15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10.5" x14ac:dyDescent="0.15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10.5" x14ac:dyDescent="0.15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10.5" x14ac:dyDescent="0.15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10.5" x14ac:dyDescent="0.15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10.5" x14ac:dyDescent="0.15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10.5" x14ac:dyDescent="0.15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10.5" x14ac:dyDescent="0.15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10.5" x14ac:dyDescent="0.15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10.5" x14ac:dyDescent="0.15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10.5" x14ac:dyDescent="0.15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10.5" x14ac:dyDescent="0.15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10.5" x14ac:dyDescent="0.15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10.5" x14ac:dyDescent="0.15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10.5" x14ac:dyDescent="0.15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10.5" x14ac:dyDescent="0.15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10.5" x14ac:dyDescent="0.15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10.5" x14ac:dyDescent="0.15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10.5" x14ac:dyDescent="0.15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10.5" x14ac:dyDescent="0.15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10.5" x14ac:dyDescent="0.15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10.5" x14ac:dyDescent="0.15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10.5" x14ac:dyDescent="0.15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10.5" x14ac:dyDescent="0.15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10.5" x14ac:dyDescent="0.15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10.5" x14ac:dyDescent="0.15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10.5" x14ac:dyDescent="0.15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10.5" x14ac:dyDescent="0.15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10.5" x14ac:dyDescent="0.15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10.5" x14ac:dyDescent="0.15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10.5" x14ac:dyDescent="0.15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10.5" x14ac:dyDescent="0.15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10.5" x14ac:dyDescent="0.15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10.5" x14ac:dyDescent="0.15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10.5" x14ac:dyDescent="0.15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10.5" x14ac:dyDescent="0.15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10.5" x14ac:dyDescent="0.15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10.5" x14ac:dyDescent="0.15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10.5" x14ac:dyDescent="0.15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10.5" x14ac:dyDescent="0.15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10.5" x14ac:dyDescent="0.15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10.5" x14ac:dyDescent="0.15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10.5" x14ac:dyDescent="0.15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10.5" x14ac:dyDescent="0.15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10.5" x14ac:dyDescent="0.15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10.5" x14ac:dyDescent="0.15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10.5" x14ac:dyDescent="0.15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10.5" x14ac:dyDescent="0.15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10.5" x14ac:dyDescent="0.15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10.5" x14ac:dyDescent="0.15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10.5" x14ac:dyDescent="0.15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10.5" x14ac:dyDescent="0.15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10.5" x14ac:dyDescent="0.15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10.5" x14ac:dyDescent="0.15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10.5" x14ac:dyDescent="0.15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10.5" x14ac:dyDescent="0.15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10.5" x14ac:dyDescent="0.15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10.5" x14ac:dyDescent="0.15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10.5" x14ac:dyDescent="0.15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10.5" x14ac:dyDescent="0.15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10.5" x14ac:dyDescent="0.15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10.5" x14ac:dyDescent="0.15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10.5" x14ac:dyDescent="0.15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10.5" x14ac:dyDescent="0.15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10.5" x14ac:dyDescent="0.15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10.5" x14ac:dyDescent="0.15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10.5" x14ac:dyDescent="0.15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10.5" x14ac:dyDescent="0.15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10.5" x14ac:dyDescent="0.15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10.5" x14ac:dyDescent="0.15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10.5" x14ac:dyDescent="0.15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10.5" x14ac:dyDescent="0.15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10.5" x14ac:dyDescent="0.15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10.5" x14ac:dyDescent="0.15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10.5" x14ac:dyDescent="0.15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10.5" x14ac:dyDescent="0.15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10.5" x14ac:dyDescent="0.15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10.5" x14ac:dyDescent="0.15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10.5" x14ac:dyDescent="0.15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10.5" x14ac:dyDescent="0.15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10.5" x14ac:dyDescent="0.15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10.5" x14ac:dyDescent="0.15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10.5" x14ac:dyDescent="0.15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10.5" x14ac:dyDescent="0.15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10.5" x14ac:dyDescent="0.15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10.5" x14ac:dyDescent="0.15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10.5" x14ac:dyDescent="0.15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10.5" x14ac:dyDescent="0.15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10.5" x14ac:dyDescent="0.15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10.5" x14ac:dyDescent="0.15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10.5" x14ac:dyDescent="0.15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10.5" x14ac:dyDescent="0.15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10.5" x14ac:dyDescent="0.15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10.5" x14ac:dyDescent="0.15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10.5" x14ac:dyDescent="0.15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10.5" x14ac:dyDescent="0.15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10.5" x14ac:dyDescent="0.15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10.5" x14ac:dyDescent="0.15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10.5" x14ac:dyDescent="0.15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10.5" x14ac:dyDescent="0.15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10.5" x14ac:dyDescent="0.15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10.5" x14ac:dyDescent="0.15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10.5" x14ac:dyDescent="0.15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10.5" x14ac:dyDescent="0.15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10.5" x14ac:dyDescent="0.15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10.5" x14ac:dyDescent="0.15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10.5" x14ac:dyDescent="0.15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10.5" x14ac:dyDescent="0.15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10.5" x14ac:dyDescent="0.15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10.5" x14ac:dyDescent="0.15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10.5" x14ac:dyDescent="0.15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10.5" x14ac:dyDescent="0.15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10.5" x14ac:dyDescent="0.15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10.5" x14ac:dyDescent="0.15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10.5" x14ac:dyDescent="0.15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10.5" x14ac:dyDescent="0.15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10.5" x14ac:dyDescent="0.15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10.5" x14ac:dyDescent="0.15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10.5" x14ac:dyDescent="0.15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10.5" x14ac:dyDescent="0.15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10.5" x14ac:dyDescent="0.15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10.5" x14ac:dyDescent="0.15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10.5" x14ac:dyDescent="0.15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10.5" x14ac:dyDescent="0.15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10.5" x14ac:dyDescent="0.15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10.5" x14ac:dyDescent="0.15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10.5" x14ac:dyDescent="0.15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10.5" x14ac:dyDescent="0.15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10.5" x14ac:dyDescent="0.15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10.5" x14ac:dyDescent="0.15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10.5" x14ac:dyDescent="0.15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10.5" x14ac:dyDescent="0.15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10.5" x14ac:dyDescent="0.15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10.5" x14ac:dyDescent="0.15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10.5" x14ac:dyDescent="0.15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10.5" x14ac:dyDescent="0.15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10.5" x14ac:dyDescent="0.15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10.5" x14ac:dyDescent="0.15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10.5" x14ac:dyDescent="0.15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10.5" x14ac:dyDescent="0.15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10.5" x14ac:dyDescent="0.15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10.5" x14ac:dyDescent="0.15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10.5" x14ac:dyDescent="0.15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10.5" x14ac:dyDescent="0.15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10.5" x14ac:dyDescent="0.15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10.5" x14ac:dyDescent="0.15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10.5" x14ac:dyDescent="0.15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10.5" x14ac:dyDescent="0.15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10.5" x14ac:dyDescent="0.15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10.5" x14ac:dyDescent="0.15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10.5" x14ac:dyDescent="0.15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10.5" x14ac:dyDescent="0.15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10.5" x14ac:dyDescent="0.15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10.5" x14ac:dyDescent="0.15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10.5" x14ac:dyDescent="0.15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10.5" x14ac:dyDescent="0.15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10.5" x14ac:dyDescent="0.15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10.5" x14ac:dyDescent="0.15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10.5" x14ac:dyDescent="0.15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10.5" x14ac:dyDescent="0.15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10.5" x14ac:dyDescent="0.15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10.5" x14ac:dyDescent="0.15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10.5" x14ac:dyDescent="0.15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10.5" x14ac:dyDescent="0.15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10.5" x14ac:dyDescent="0.15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10.5" x14ac:dyDescent="0.15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10.5" x14ac:dyDescent="0.15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10.5" x14ac:dyDescent="0.15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10.5" x14ac:dyDescent="0.15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10.5" x14ac:dyDescent="0.15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10.5" x14ac:dyDescent="0.15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10.5" x14ac:dyDescent="0.15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10.5" x14ac:dyDescent="0.15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10.5" x14ac:dyDescent="0.15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10.5" x14ac:dyDescent="0.15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10.5" x14ac:dyDescent="0.15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10.5" x14ac:dyDescent="0.15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10.5" x14ac:dyDescent="0.15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10.5" x14ac:dyDescent="0.15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10.5" x14ac:dyDescent="0.15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10.5" x14ac:dyDescent="0.15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10.5" x14ac:dyDescent="0.15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10.5" x14ac:dyDescent="0.15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10.5" x14ac:dyDescent="0.15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10.5" x14ac:dyDescent="0.15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10.5" x14ac:dyDescent="0.15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10.5" x14ac:dyDescent="0.15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10.5" x14ac:dyDescent="0.15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10.5" x14ac:dyDescent="0.15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10.5" x14ac:dyDescent="0.15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10.5" x14ac:dyDescent="0.15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10.5" x14ac:dyDescent="0.15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10.5" x14ac:dyDescent="0.15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10.5" x14ac:dyDescent="0.15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10.5" x14ac:dyDescent="0.15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10.5" x14ac:dyDescent="0.15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10.5" x14ac:dyDescent="0.15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10.5" x14ac:dyDescent="0.15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10.5" x14ac:dyDescent="0.15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10.5" x14ac:dyDescent="0.15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10.5" x14ac:dyDescent="0.15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10.5" x14ac:dyDescent="0.15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10.5" x14ac:dyDescent="0.15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10.5" x14ac:dyDescent="0.15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10.5" x14ac:dyDescent="0.15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10.5" x14ac:dyDescent="0.15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10.5" x14ac:dyDescent="0.15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10.5" x14ac:dyDescent="0.15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10.5" x14ac:dyDescent="0.15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10.5" x14ac:dyDescent="0.15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10.5" x14ac:dyDescent="0.15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10.5" x14ac:dyDescent="0.15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10.5" x14ac:dyDescent="0.15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10.5" x14ac:dyDescent="0.15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10.5" x14ac:dyDescent="0.15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10.5" x14ac:dyDescent="0.15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10.5" x14ac:dyDescent="0.15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10.5" x14ac:dyDescent="0.15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10.5" x14ac:dyDescent="0.15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10.5" x14ac:dyDescent="0.15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10.5" x14ac:dyDescent="0.15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10.5" x14ac:dyDescent="0.15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10.5" x14ac:dyDescent="0.15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10.5" x14ac:dyDescent="0.15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10.5" x14ac:dyDescent="0.15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10.5" x14ac:dyDescent="0.15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10.5" x14ac:dyDescent="0.15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10.5" x14ac:dyDescent="0.15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10.5" x14ac:dyDescent="0.15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10.5" x14ac:dyDescent="0.15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10.5" x14ac:dyDescent="0.15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10.5" x14ac:dyDescent="0.15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10.5" x14ac:dyDescent="0.15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10.5" x14ac:dyDescent="0.15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10.5" x14ac:dyDescent="0.15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10.5" x14ac:dyDescent="0.15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10.5" x14ac:dyDescent="0.15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10.5" x14ac:dyDescent="0.15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10.5" x14ac:dyDescent="0.15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10.5" x14ac:dyDescent="0.15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10.5" x14ac:dyDescent="0.15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10.5" x14ac:dyDescent="0.15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10.5" x14ac:dyDescent="0.15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10.5" x14ac:dyDescent="0.15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F35:K35 L35:M35 K26:K34 Q26:Q35 E26:E35 O35:P35 N26: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zoomScale="78" zoomScaleNormal="78" workbookViewId="0">
      <pane ySplit="9" topLeftCell="A34" activePane="bottomLeft" state="frozen"/>
      <selection pane="bottomLeft" activeCell="H56" sqref="H56:H6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25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61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24</v>
      </c>
      <c r="E6" s="18"/>
      <c r="F6" s="18"/>
      <c r="G6" s="18"/>
      <c r="H6" s="18"/>
      <c r="I6" s="18"/>
      <c r="J6" s="17" t="s">
        <v>23</v>
      </c>
      <c r="K6" s="18"/>
      <c r="L6" s="20"/>
      <c r="M6" s="20"/>
      <c r="N6" s="18"/>
      <c r="O6" s="34" t="s">
        <v>56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22</v>
      </c>
      <c r="J7" s="30"/>
      <c r="K7" s="31"/>
      <c r="L7" s="32"/>
      <c r="M7" s="33"/>
      <c r="N7" s="26"/>
      <c r="O7" s="34" t="s">
        <v>22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23</v>
      </c>
      <c r="C12" s="55"/>
      <c r="D12" s="56"/>
      <c r="E12" s="55">
        <v>359848</v>
      </c>
      <c r="F12" s="60"/>
      <c r="G12" s="60"/>
      <c r="H12" s="55">
        <v>101623123.257</v>
      </c>
      <c r="I12" s="55"/>
      <c r="J12" s="55"/>
      <c r="K12" s="60" t="s">
        <v>15</v>
      </c>
      <c r="L12" s="60"/>
      <c r="M12" s="60"/>
      <c r="N12" s="60" t="s">
        <v>15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24</v>
      </c>
      <c r="C13" s="55"/>
      <c r="D13" s="56"/>
      <c r="E13" s="55">
        <v>387438</v>
      </c>
      <c r="F13" s="60"/>
      <c r="G13" s="60"/>
      <c r="H13" s="55">
        <v>120621223.348</v>
      </c>
      <c r="I13" s="55"/>
      <c r="J13" s="55"/>
      <c r="K13" s="60" t="s">
        <v>15</v>
      </c>
      <c r="L13" s="60"/>
      <c r="M13" s="60"/>
      <c r="N13" s="60" t="s">
        <v>15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25</v>
      </c>
      <c r="C14" s="55"/>
      <c r="D14" s="56"/>
      <c r="E14" s="55">
        <v>395401</v>
      </c>
      <c r="F14" s="60"/>
      <c r="G14" s="60"/>
      <c r="H14" s="55">
        <v>121904758.12199999</v>
      </c>
      <c r="I14" s="55"/>
      <c r="J14" s="55"/>
      <c r="K14" s="60" t="s">
        <v>15</v>
      </c>
      <c r="L14" s="60"/>
      <c r="M14" s="60"/>
      <c r="N14" s="60" t="s">
        <v>15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26</v>
      </c>
      <c r="C15" s="55"/>
      <c r="D15" s="56"/>
      <c r="E15" s="55">
        <v>384596</v>
      </c>
      <c r="F15" s="60"/>
      <c r="G15" s="60"/>
      <c r="H15" s="55">
        <v>117111785.655</v>
      </c>
      <c r="I15" s="55"/>
      <c r="J15" s="55"/>
      <c r="K15" s="60">
        <v>61341</v>
      </c>
      <c r="L15" s="60"/>
      <c r="M15" s="60"/>
      <c r="N15" s="60">
        <v>11212185.626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>
        <v>27</v>
      </c>
      <c r="C16" s="55"/>
      <c r="D16" s="56"/>
      <c r="E16" s="55">
        <v>405715</v>
      </c>
      <c r="F16" s="60"/>
      <c r="G16" s="60"/>
      <c r="H16" s="55">
        <v>125155765.858</v>
      </c>
      <c r="I16" s="55"/>
      <c r="J16" s="55"/>
      <c r="K16" s="60">
        <v>142346</v>
      </c>
      <c r="L16" s="60"/>
      <c r="M16" s="60"/>
      <c r="N16" s="60">
        <v>25900701.787999999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>
        <v>28</v>
      </c>
      <c r="C17" s="55"/>
      <c r="D17" s="56"/>
      <c r="E17" s="55">
        <v>404977</v>
      </c>
      <c r="F17" s="60"/>
      <c r="G17" s="60"/>
      <c r="H17" s="55">
        <v>127696412.638</v>
      </c>
      <c r="I17" s="55"/>
      <c r="J17" s="55"/>
      <c r="K17" s="60">
        <v>122725</v>
      </c>
      <c r="L17" s="60"/>
      <c r="M17" s="60"/>
      <c r="N17" s="60">
        <v>23420997.228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29</v>
      </c>
      <c r="C18" s="55"/>
      <c r="D18" s="56"/>
      <c r="E18" s="55">
        <v>409886</v>
      </c>
      <c r="F18" s="60"/>
      <c r="G18" s="60"/>
      <c r="H18" s="55">
        <v>150405922.03400001</v>
      </c>
      <c r="I18" s="55"/>
      <c r="J18" s="55"/>
      <c r="K18" s="60">
        <v>107014</v>
      </c>
      <c r="L18" s="60"/>
      <c r="M18" s="60"/>
      <c r="N18" s="60">
        <v>18253405.835000001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30</v>
      </c>
      <c r="C19" s="55"/>
      <c r="D19" s="56"/>
      <c r="E19" s="55">
        <v>416257</v>
      </c>
      <c r="F19" s="60"/>
      <c r="G19" s="60"/>
      <c r="H19" s="55">
        <v>158838584.986</v>
      </c>
      <c r="I19" s="55"/>
      <c r="J19" s="55"/>
      <c r="K19" s="55">
        <v>107378</v>
      </c>
      <c r="L19" s="55"/>
      <c r="M19" s="55"/>
      <c r="N19" s="55">
        <v>17576847.704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 t="s">
        <v>57</v>
      </c>
      <c r="C20" s="55"/>
      <c r="D20" s="56"/>
      <c r="E20" s="55">
        <v>424512</v>
      </c>
      <c r="F20" s="60"/>
      <c r="G20" s="60"/>
      <c r="H20" s="55">
        <v>166172855.23300001</v>
      </c>
      <c r="I20" s="55"/>
      <c r="J20" s="55"/>
      <c r="K20" s="55">
        <v>112017</v>
      </c>
      <c r="L20" s="55"/>
      <c r="M20" s="55"/>
      <c r="N20" s="55">
        <v>18850863.620000001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110" t="s">
        <v>62</v>
      </c>
      <c r="C21" s="55"/>
      <c r="D21" s="56"/>
      <c r="E21" s="55">
        <f>SUM(E56:E67)</f>
        <v>393121</v>
      </c>
      <c r="F21" s="60"/>
      <c r="G21" s="60"/>
      <c r="H21" s="55">
        <v>159650957.65799999</v>
      </c>
      <c r="I21" s="55"/>
      <c r="J21" s="55"/>
      <c r="K21" s="55">
        <f>SUM(K56:K67)</f>
        <v>112913</v>
      </c>
      <c r="L21" s="55"/>
      <c r="M21" s="55"/>
      <c r="N21" s="55">
        <v>19581726.600000001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23</v>
      </c>
      <c r="C26" s="55"/>
      <c r="D26" s="56"/>
      <c r="E26" s="60">
        <f>E12/12</f>
        <v>29987.333333333332</v>
      </c>
      <c r="F26" s="60"/>
      <c r="G26" s="60"/>
      <c r="H26" s="60">
        <f>H12/12</f>
        <v>8468593.6047499999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24</v>
      </c>
      <c r="C27" s="55"/>
      <c r="D27" s="56"/>
      <c r="E27" s="60">
        <f t="shared" ref="E27:E35" si="0">E13/12</f>
        <v>32286.5</v>
      </c>
      <c r="F27" s="60"/>
      <c r="G27" s="60"/>
      <c r="H27" s="60">
        <f t="shared" ref="H27:H35" si="1">H13/12</f>
        <v>10051768.612333333</v>
      </c>
      <c r="I27" s="60"/>
      <c r="J27" s="60"/>
      <c r="K27" s="60" t="s">
        <v>15</v>
      </c>
      <c r="L27" s="60"/>
      <c r="M27" s="60"/>
      <c r="N27" s="60" t="s">
        <v>15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2">B14</f>
        <v>25</v>
      </c>
      <c r="C28" s="55"/>
      <c r="D28" s="56"/>
      <c r="E28" s="60">
        <f t="shared" si="0"/>
        <v>32950.083333333336</v>
      </c>
      <c r="F28" s="60"/>
      <c r="G28" s="60"/>
      <c r="H28" s="60">
        <f t="shared" si="1"/>
        <v>10158729.843499999</v>
      </c>
      <c r="I28" s="60"/>
      <c r="J28" s="60"/>
      <c r="K28" s="60" t="s">
        <v>15</v>
      </c>
      <c r="L28" s="60"/>
      <c r="M28" s="60"/>
      <c r="N28" s="60" t="s">
        <v>15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2"/>
        <v>26</v>
      </c>
      <c r="C29" s="55"/>
      <c r="D29" s="56"/>
      <c r="E29" s="60">
        <f t="shared" si="0"/>
        <v>32049.666666666668</v>
      </c>
      <c r="F29" s="60"/>
      <c r="G29" s="60"/>
      <c r="H29" s="60">
        <f t="shared" si="1"/>
        <v>9759315.4712499995</v>
      </c>
      <c r="I29" s="60"/>
      <c r="J29" s="60"/>
      <c r="K29" s="60" t="s">
        <v>15</v>
      </c>
      <c r="L29" s="60"/>
      <c r="M29" s="60"/>
      <c r="N29" s="60" t="s">
        <v>15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>
        <f t="shared" si="2"/>
        <v>27</v>
      </c>
      <c r="C30" s="55"/>
      <c r="D30" s="56"/>
      <c r="E30" s="60">
        <f t="shared" si="0"/>
        <v>33809.583333333336</v>
      </c>
      <c r="F30" s="60"/>
      <c r="G30" s="60"/>
      <c r="H30" s="60">
        <f t="shared" si="1"/>
        <v>10429647.154833334</v>
      </c>
      <c r="I30" s="60"/>
      <c r="J30" s="60"/>
      <c r="K30" s="60">
        <f>K16/12</f>
        <v>11862.166666666666</v>
      </c>
      <c r="L30" s="60"/>
      <c r="M30" s="60"/>
      <c r="N30" s="60">
        <f>N16/12</f>
        <v>2158391.8156666667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>
        <f t="shared" si="2"/>
        <v>28</v>
      </c>
      <c r="C31" s="55"/>
      <c r="D31" s="56"/>
      <c r="E31" s="60">
        <f t="shared" si="0"/>
        <v>33748.083333333336</v>
      </c>
      <c r="F31" s="60"/>
      <c r="G31" s="60"/>
      <c r="H31" s="60">
        <f t="shared" si="1"/>
        <v>10641367.719833333</v>
      </c>
      <c r="I31" s="60"/>
      <c r="J31" s="60"/>
      <c r="K31" s="60">
        <f>K17/12</f>
        <v>10227.083333333334</v>
      </c>
      <c r="L31" s="60"/>
      <c r="M31" s="60"/>
      <c r="N31" s="60">
        <f>N17/12</f>
        <v>1951749.7690000001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2"/>
        <v>29</v>
      </c>
      <c r="C32" s="55"/>
      <c r="D32" s="56"/>
      <c r="E32" s="60">
        <f t="shared" si="0"/>
        <v>34157.166666666664</v>
      </c>
      <c r="F32" s="60"/>
      <c r="G32" s="60"/>
      <c r="H32" s="60">
        <f t="shared" si="1"/>
        <v>12533826.836166667</v>
      </c>
      <c r="I32" s="60"/>
      <c r="J32" s="60"/>
      <c r="K32" s="60">
        <f>K18/12</f>
        <v>8917.8333333333339</v>
      </c>
      <c r="L32" s="60"/>
      <c r="M32" s="60"/>
      <c r="N32" s="55">
        <f t="shared" ref="N32:N35" si="3">N18/12</f>
        <v>1521117.1529166668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2"/>
        <v>30</v>
      </c>
      <c r="C33" s="55"/>
      <c r="D33" s="56"/>
      <c r="E33" s="60">
        <f t="shared" si="0"/>
        <v>34688.083333333336</v>
      </c>
      <c r="F33" s="60"/>
      <c r="G33" s="60"/>
      <c r="H33" s="60">
        <f t="shared" si="1"/>
        <v>13236548.748833334</v>
      </c>
      <c r="I33" s="60"/>
      <c r="J33" s="60"/>
      <c r="K33" s="60">
        <f t="shared" ref="K33:K35" si="4">K19/12</f>
        <v>8948.1666666666661</v>
      </c>
      <c r="L33" s="60"/>
      <c r="M33" s="60"/>
      <c r="N33" s="55">
        <f t="shared" si="3"/>
        <v>1464737.3086666667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2"/>
        <v>令和元年度</v>
      </c>
      <c r="C34" s="55"/>
      <c r="D34" s="56"/>
      <c r="E34" s="60">
        <f t="shared" si="0"/>
        <v>35376</v>
      </c>
      <c r="F34" s="60"/>
      <c r="G34" s="60"/>
      <c r="H34" s="60">
        <f t="shared" si="1"/>
        <v>13847737.936083334</v>
      </c>
      <c r="I34" s="60"/>
      <c r="J34" s="60"/>
      <c r="K34" s="60">
        <f t="shared" si="4"/>
        <v>9334.75</v>
      </c>
      <c r="L34" s="60"/>
      <c r="M34" s="60"/>
      <c r="N34" s="55">
        <f t="shared" si="3"/>
        <v>1570905.3016666668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110" t="str">
        <f t="shared" si="2"/>
        <v>２</v>
      </c>
      <c r="C35" s="55"/>
      <c r="D35" s="56"/>
      <c r="E35" s="60">
        <f t="shared" si="0"/>
        <v>32760.083333333332</v>
      </c>
      <c r="F35" s="55"/>
      <c r="G35" s="55"/>
      <c r="H35" s="60">
        <f t="shared" si="1"/>
        <v>13304246.4715</v>
      </c>
      <c r="I35" s="55"/>
      <c r="J35" s="55"/>
      <c r="K35" s="60">
        <f t="shared" si="4"/>
        <v>9409.4166666666661</v>
      </c>
      <c r="L35" s="59"/>
      <c r="M35" s="59"/>
      <c r="N35" s="55">
        <f t="shared" si="3"/>
        <v>1631810.55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 t="s">
        <v>57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40</v>
      </c>
      <c r="C40" s="55"/>
      <c r="D40" s="56"/>
      <c r="E40" s="55">
        <v>30262</v>
      </c>
      <c r="F40" s="55"/>
      <c r="G40" s="55"/>
      <c r="H40" s="55">
        <v>11871777.607000001</v>
      </c>
      <c r="I40" s="55"/>
      <c r="J40" s="55"/>
      <c r="K40" s="55">
        <v>7905</v>
      </c>
      <c r="L40" s="59"/>
      <c r="M40" s="59"/>
      <c r="N40" s="55">
        <v>1324003.155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41</v>
      </c>
      <c r="C41" s="55"/>
      <c r="D41" s="56"/>
      <c r="E41" s="55">
        <v>39338</v>
      </c>
      <c r="F41" s="55"/>
      <c r="G41" s="55"/>
      <c r="H41" s="55">
        <v>15308770.588</v>
      </c>
      <c r="I41" s="55"/>
      <c r="J41" s="55"/>
      <c r="K41" s="55">
        <v>10180</v>
      </c>
      <c r="L41" s="59"/>
      <c r="M41" s="59"/>
      <c r="N41" s="55">
        <v>1707740.568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42</v>
      </c>
      <c r="C42" s="55"/>
      <c r="D42" s="56"/>
      <c r="E42" s="55">
        <v>38447</v>
      </c>
      <c r="F42" s="55"/>
      <c r="G42" s="55"/>
      <c r="H42" s="55">
        <v>14936013.784</v>
      </c>
      <c r="I42" s="55"/>
      <c r="J42" s="55"/>
      <c r="K42" s="55">
        <v>9469</v>
      </c>
      <c r="L42" s="59"/>
      <c r="M42" s="59"/>
      <c r="N42" s="55">
        <v>1568229.584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43</v>
      </c>
      <c r="C43" s="55"/>
      <c r="D43" s="56"/>
      <c r="E43" s="55">
        <v>46021</v>
      </c>
      <c r="F43" s="55"/>
      <c r="G43" s="55"/>
      <c r="H43" s="55">
        <v>17777696.703000002</v>
      </c>
      <c r="I43" s="55"/>
      <c r="J43" s="55"/>
      <c r="K43" s="55">
        <v>9158</v>
      </c>
      <c r="L43" s="59"/>
      <c r="M43" s="59"/>
      <c r="N43" s="55">
        <v>1499331.493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44</v>
      </c>
      <c r="C44" s="55"/>
      <c r="D44" s="56"/>
      <c r="E44" s="55">
        <v>37937</v>
      </c>
      <c r="F44" s="55"/>
      <c r="G44" s="55"/>
      <c r="H44" s="55">
        <v>14775732.135</v>
      </c>
      <c r="I44" s="55"/>
      <c r="J44" s="55"/>
      <c r="K44" s="55">
        <v>7218</v>
      </c>
      <c r="L44" s="59"/>
      <c r="M44" s="59"/>
      <c r="N44" s="55">
        <v>1216186.5819999999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45</v>
      </c>
      <c r="C45" s="55"/>
      <c r="D45" s="56"/>
      <c r="E45" s="55">
        <v>32322</v>
      </c>
      <c r="F45" s="55"/>
      <c r="G45" s="55"/>
      <c r="H45" s="55">
        <v>12634860.728</v>
      </c>
      <c r="I45" s="55"/>
      <c r="J45" s="55"/>
      <c r="K45" s="55">
        <v>6669</v>
      </c>
      <c r="L45" s="59"/>
      <c r="M45" s="59"/>
      <c r="N45" s="55">
        <v>1125723.581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46</v>
      </c>
      <c r="C46" s="55"/>
      <c r="D46" s="56"/>
      <c r="E46" s="55">
        <v>39629</v>
      </c>
      <c r="F46" s="55"/>
      <c r="G46" s="55"/>
      <c r="H46" s="55">
        <v>15445307.937999999</v>
      </c>
      <c r="I46" s="55"/>
      <c r="J46" s="55"/>
      <c r="K46" s="55">
        <v>9427</v>
      </c>
      <c r="L46" s="55"/>
      <c r="M46" s="55"/>
      <c r="N46" s="55">
        <v>1591811.2660000001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47</v>
      </c>
      <c r="C47" s="55"/>
      <c r="D47" s="56"/>
      <c r="E47" s="55">
        <v>37919</v>
      </c>
      <c r="F47" s="55"/>
      <c r="G47" s="55"/>
      <c r="H47" s="55">
        <v>14798737.657</v>
      </c>
      <c r="I47" s="55"/>
      <c r="J47" s="55"/>
      <c r="K47" s="55">
        <v>10654</v>
      </c>
      <c r="L47" s="55"/>
      <c r="M47" s="55"/>
      <c r="N47" s="55">
        <v>1796294.7560000001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48</v>
      </c>
      <c r="C48" s="55"/>
      <c r="D48" s="56"/>
      <c r="E48" s="55">
        <v>36211</v>
      </c>
      <c r="F48" s="55"/>
      <c r="G48" s="55"/>
      <c r="H48" s="55">
        <v>14228475.505999999</v>
      </c>
      <c r="I48" s="55"/>
      <c r="J48" s="55"/>
      <c r="K48" s="55">
        <v>9859</v>
      </c>
      <c r="L48" s="55"/>
      <c r="M48" s="55"/>
      <c r="N48" s="55">
        <v>1655061.469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49</v>
      </c>
      <c r="C49" s="55"/>
      <c r="D49" s="56"/>
      <c r="E49" s="55">
        <v>28143</v>
      </c>
      <c r="F49" s="55"/>
      <c r="G49" s="55"/>
      <c r="H49" s="55">
        <v>11053618.988</v>
      </c>
      <c r="I49" s="55"/>
      <c r="J49" s="55"/>
      <c r="K49" s="55">
        <v>10283</v>
      </c>
      <c r="L49" s="55"/>
      <c r="M49" s="55"/>
      <c r="N49" s="55">
        <v>1744546.517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50</v>
      </c>
      <c r="C50" s="55"/>
      <c r="D50" s="56"/>
      <c r="E50" s="55">
        <v>26231</v>
      </c>
      <c r="F50" s="55"/>
      <c r="G50" s="55"/>
      <c r="H50" s="55">
        <v>10445773.089</v>
      </c>
      <c r="I50" s="55"/>
      <c r="J50" s="55"/>
      <c r="K50" s="55">
        <v>10317</v>
      </c>
      <c r="L50" s="55"/>
      <c r="M50" s="55"/>
      <c r="N50" s="55">
        <v>1742447.2169999999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51</v>
      </c>
      <c r="C51" s="55"/>
      <c r="D51" s="56"/>
      <c r="E51" s="55">
        <v>32052</v>
      </c>
      <c r="F51" s="55"/>
      <c r="G51" s="55"/>
      <c r="H51" s="55">
        <v>12904880.453</v>
      </c>
      <c r="I51" s="55"/>
      <c r="J51" s="55"/>
      <c r="K51" s="55">
        <v>10878</v>
      </c>
      <c r="L51" s="55"/>
      <c r="M51" s="55"/>
      <c r="N51" s="55">
        <v>1879398.6540000001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 t="s">
        <v>60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40</v>
      </c>
      <c r="C56" s="55"/>
      <c r="D56" s="56"/>
      <c r="E56" s="55">
        <v>27776</v>
      </c>
      <c r="F56" s="55"/>
      <c r="G56" s="55"/>
      <c r="H56" s="55">
        <v>11193864.356000001</v>
      </c>
      <c r="I56" s="55"/>
      <c r="J56" s="55"/>
      <c r="K56" s="55">
        <v>8222</v>
      </c>
      <c r="L56" s="59"/>
      <c r="M56" s="59"/>
      <c r="N56" s="55">
        <v>1428727.7560000001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41</v>
      </c>
      <c r="C57" s="55"/>
      <c r="D57" s="56"/>
      <c r="E57" s="55">
        <v>31800</v>
      </c>
      <c r="F57" s="55"/>
      <c r="G57" s="55"/>
      <c r="H57" s="55">
        <v>12676174.975</v>
      </c>
      <c r="I57" s="55"/>
      <c r="J57" s="55"/>
      <c r="K57" s="55">
        <v>9944</v>
      </c>
      <c r="L57" s="59"/>
      <c r="M57" s="59"/>
      <c r="N57" s="55">
        <v>1715117.3689999999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42</v>
      </c>
      <c r="C58" s="55"/>
      <c r="D58" s="56"/>
      <c r="E58" s="55">
        <v>31794</v>
      </c>
      <c r="F58" s="55"/>
      <c r="G58" s="55"/>
      <c r="H58" s="55">
        <v>13099639.914999999</v>
      </c>
      <c r="I58" s="55"/>
      <c r="J58" s="55"/>
      <c r="K58" s="55">
        <v>10159</v>
      </c>
      <c r="L58" s="59"/>
      <c r="M58" s="59"/>
      <c r="N58" s="55">
        <v>1748582.9240000001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43</v>
      </c>
      <c r="C59" s="55"/>
      <c r="D59" s="56"/>
      <c r="E59" s="55">
        <v>36061</v>
      </c>
      <c r="F59" s="55"/>
      <c r="G59" s="55"/>
      <c r="H59" s="55">
        <v>14644004.757999999</v>
      </c>
      <c r="I59" s="55"/>
      <c r="J59" s="55"/>
      <c r="K59" s="55">
        <v>8744</v>
      </c>
      <c r="L59" s="59"/>
      <c r="M59" s="59"/>
      <c r="N59" s="55">
        <v>1510293.0079999999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44</v>
      </c>
      <c r="C60" s="55"/>
      <c r="D60" s="56"/>
      <c r="E60" s="55">
        <v>36291</v>
      </c>
      <c r="F60" s="55"/>
      <c r="G60" s="55"/>
      <c r="H60" s="55">
        <v>14675256.588</v>
      </c>
      <c r="I60" s="55"/>
      <c r="J60" s="55"/>
      <c r="K60" s="55">
        <v>7681</v>
      </c>
      <c r="L60" s="59"/>
      <c r="M60" s="59"/>
      <c r="N60" s="55">
        <v>1335101.79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45</v>
      </c>
      <c r="C61" s="55"/>
      <c r="D61" s="56"/>
      <c r="E61" s="55">
        <v>35097</v>
      </c>
      <c r="F61" s="55"/>
      <c r="G61" s="55"/>
      <c r="H61" s="55">
        <v>14102159.01</v>
      </c>
      <c r="I61" s="55"/>
      <c r="J61" s="55"/>
      <c r="K61" s="55">
        <v>7612</v>
      </c>
      <c r="L61" s="59"/>
      <c r="M61" s="59"/>
      <c r="N61" s="55">
        <v>1346545.2279999999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46</v>
      </c>
      <c r="C62" s="55"/>
      <c r="D62" s="56"/>
      <c r="E62" s="55">
        <v>40496</v>
      </c>
      <c r="F62" s="55"/>
      <c r="G62" s="55"/>
      <c r="H62" s="55">
        <v>16269447.816</v>
      </c>
      <c r="I62" s="55"/>
      <c r="J62" s="55"/>
      <c r="K62" s="55">
        <v>10159</v>
      </c>
      <c r="L62" s="55"/>
      <c r="M62" s="55"/>
      <c r="N62" s="55">
        <v>1782802.1640000001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47</v>
      </c>
      <c r="C63" s="55"/>
      <c r="D63" s="56"/>
      <c r="E63" s="55">
        <v>35749</v>
      </c>
      <c r="F63" s="55"/>
      <c r="G63" s="55"/>
      <c r="H63" s="55">
        <v>14496422.934</v>
      </c>
      <c r="I63" s="55"/>
      <c r="J63" s="55"/>
      <c r="K63" s="55">
        <v>10214</v>
      </c>
      <c r="L63" s="55"/>
      <c r="M63" s="55"/>
      <c r="N63" s="55">
        <v>1771752.432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48</v>
      </c>
      <c r="C64" s="55"/>
      <c r="D64" s="56"/>
      <c r="E64" s="55">
        <v>36731</v>
      </c>
      <c r="F64" s="55"/>
      <c r="G64" s="55"/>
      <c r="H64" s="55">
        <v>15077060.425000001</v>
      </c>
      <c r="I64" s="55"/>
      <c r="J64" s="55"/>
      <c r="K64" s="55">
        <v>9525</v>
      </c>
      <c r="L64" s="55"/>
      <c r="M64" s="55"/>
      <c r="N64" s="55">
        <v>1642489.3629999999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49</v>
      </c>
      <c r="C65" s="55"/>
      <c r="D65" s="56"/>
      <c r="E65" s="55">
        <v>26100</v>
      </c>
      <c r="F65" s="55"/>
      <c r="G65" s="55"/>
      <c r="H65" s="55">
        <v>10710257.291999999</v>
      </c>
      <c r="I65" s="55"/>
      <c r="J65" s="55"/>
      <c r="K65" s="55">
        <v>8705</v>
      </c>
      <c r="L65" s="55"/>
      <c r="M65" s="55"/>
      <c r="N65" s="55">
        <v>1505088.8670000001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50</v>
      </c>
      <c r="C66" s="55"/>
      <c r="D66" s="56"/>
      <c r="E66" s="55">
        <v>23720</v>
      </c>
      <c r="F66" s="55"/>
      <c r="G66" s="55"/>
      <c r="H66" s="55">
        <v>9701507.9250000007</v>
      </c>
      <c r="I66" s="55"/>
      <c r="J66" s="55"/>
      <c r="K66" s="55">
        <v>10015</v>
      </c>
      <c r="L66" s="55"/>
      <c r="M66" s="55"/>
      <c r="N66" s="55">
        <v>1733883.3559999999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51</v>
      </c>
      <c r="C67" s="55"/>
      <c r="D67" s="56"/>
      <c r="E67" s="55">
        <v>31506</v>
      </c>
      <c r="F67" s="55"/>
      <c r="G67" s="55"/>
      <c r="H67" s="55">
        <v>13005528.802999999</v>
      </c>
      <c r="I67" s="55"/>
      <c r="J67" s="55"/>
      <c r="K67" s="55">
        <v>11933</v>
      </c>
      <c r="L67" s="55"/>
      <c r="M67" s="55"/>
      <c r="N67" s="55">
        <v>2061264.561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21</v>
      </c>
    </row>
    <row r="71" spans="1:39" ht="18" customHeight="1" x14ac:dyDescent="0.15">
      <c r="A71" s="93" t="s">
        <v>58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00000000000001" customHeight="1" x14ac:dyDescent="0.15">
      <c r="A72" s="93" t="s">
        <v>20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5 E21:G21 I21:K21 L21:M21 B26:B35 F35:G35 N31:N35 E26:E35 I35:J35 H26:H35 L35:M35 K32:K35 K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view="pageBreakPreview" zoomScale="80" zoomScaleNormal="78" zoomScaleSheetLayoutView="80" workbookViewId="0">
      <pane ySplit="10" topLeftCell="A35" activePane="bottomLeft" state="frozen"/>
      <selection pane="bottomLeft" activeCell="N57" sqref="N57:N6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61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4" t="s">
        <v>18</v>
      </c>
      <c r="E6" s="125"/>
      <c r="F6" s="125"/>
      <c r="G6" s="125"/>
      <c r="H6" s="125"/>
      <c r="I6" s="126"/>
      <c r="J6" s="17" t="s">
        <v>3</v>
      </c>
      <c r="K6" s="18"/>
      <c r="L6" s="20"/>
      <c r="M6" s="20"/>
      <c r="N6" s="18"/>
      <c r="O6" s="34" t="s">
        <v>52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27"/>
      <c r="E7" s="128"/>
      <c r="F7" s="128"/>
      <c r="G7" s="128"/>
      <c r="H7" s="128"/>
      <c r="I7" s="129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23</v>
      </c>
      <c r="C13" s="55"/>
      <c r="D13" s="56"/>
      <c r="E13" s="55">
        <v>492</v>
      </c>
      <c r="F13" s="60"/>
      <c r="G13" s="60"/>
      <c r="H13" s="55">
        <v>59777.962</v>
      </c>
      <c r="I13" s="55"/>
      <c r="J13" s="55"/>
      <c r="K13" s="55">
        <v>166</v>
      </c>
      <c r="L13" s="55"/>
      <c r="M13" s="55"/>
      <c r="N13" s="55">
        <v>6484.0330000000004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24</v>
      </c>
      <c r="C14" s="55"/>
      <c r="D14" s="56"/>
      <c r="E14" s="55">
        <v>443</v>
      </c>
      <c r="F14" s="60"/>
      <c r="G14" s="60"/>
      <c r="H14" s="55">
        <v>53341.817999999999</v>
      </c>
      <c r="I14" s="55"/>
      <c r="J14" s="55"/>
      <c r="K14" s="55">
        <v>131</v>
      </c>
      <c r="L14" s="55"/>
      <c r="M14" s="55"/>
      <c r="N14" s="55">
        <v>6200.6329999999998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25</v>
      </c>
      <c r="C15" s="55"/>
      <c r="D15" s="56"/>
      <c r="E15" s="55">
        <v>349</v>
      </c>
      <c r="F15" s="60"/>
      <c r="G15" s="60"/>
      <c r="H15" s="55">
        <v>40369.631999999998</v>
      </c>
      <c r="I15" s="55"/>
      <c r="J15" s="55"/>
      <c r="K15" s="55">
        <v>59</v>
      </c>
      <c r="L15" s="55"/>
      <c r="M15" s="55"/>
      <c r="N15" s="55">
        <v>2243.3490000000002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26</v>
      </c>
      <c r="C16" s="55"/>
      <c r="D16" s="56"/>
      <c r="E16" s="55">
        <v>396</v>
      </c>
      <c r="F16" s="60"/>
      <c r="G16" s="60"/>
      <c r="H16" s="55">
        <v>47598.197999999997</v>
      </c>
      <c r="I16" s="55"/>
      <c r="J16" s="55"/>
      <c r="K16" s="55">
        <v>73</v>
      </c>
      <c r="L16" s="55"/>
      <c r="M16" s="55"/>
      <c r="N16" s="55">
        <v>3430.2089999999998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>
        <v>27</v>
      </c>
      <c r="C17" s="55"/>
      <c r="D17" s="56"/>
      <c r="E17" s="55">
        <v>612</v>
      </c>
      <c r="F17" s="60"/>
      <c r="G17" s="60"/>
      <c r="H17" s="55">
        <v>78656.838000000003</v>
      </c>
      <c r="I17" s="55"/>
      <c r="J17" s="55"/>
      <c r="K17" s="55">
        <v>424</v>
      </c>
      <c r="L17" s="55"/>
      <c r="M17" s="55"/>
      <c r="N17" s="55">
        <v>20143.017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>
        <v>28</v>
      </c>
      <c r="C18" s="55"/>
      <c r="D18" s="56"/>
      <c r="E18" s="55">
        <v>889</v>
      </c>
      <c r="F18" s="60"/>
      <c r="G18" s="60"/>
      <c r="H18" s="55">
        <v>120547.02799999998</v>
      </c>
      <c r="I18" s="55"/>
      <c r="J18" s="55"/>
      <c r="K18" s="55">
        <v>1126</v>
      </c>
      <c r="L18" s="55"/>
      <c r="M18" s="55"/>
      <c r="N18" s="55">
        <v>50047.458999999995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>
        <v>29</v>
      </c>
      <c r="C19" s="55"/>
      <c r="D19" s="56"/>
      <c r="E19" s="55">
        <v>1353</v>
      </c>
      <c r="F19" s="60"/>
      <c r="G19" s="60"/>
      <c r="H19" s="55">
        <v>207640.73100000003</v>
      </c>
      <c r="I19" s="55"/>
      <c r="J19" s="55"/>
      <c r="K19" s="55">
        <v>2240</v>
      </c>
      <c r="L19" s="55"/>
      <c r="M19" s="55"/>
      <c r="N19" s="55">
        <v>91662.66399999999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>
        <v>30</v>
      </c>
      <c r="C20" s="55"/>
      <c r="D20" s="56"/>
      <c r="E20" s="55">
        <v>2656</v>
      </c>
      <c r="F20" s="60"/>
      <c r="G20" s="60"/>
      <c r="H20" s="55">
        <v>417727.40499999997</v>
      </c>
      <c r="I20" s="55"/>
      <c r="J20" s="55"/>
      <c r="K20" s="55">
        <v>4111</v>
      </c>
      <c r="L20" s="55"/>
      <c r="M20" s="55"/>
      <c r="N20" s="55">
        <v>174360.77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61" t="s">
        <v>57</v>
      </c>
      <c r="C21" s="55"/>
      <c r="D21" s="56"/>
      <c r="E21" s="55">
        <v>2902</v>
      </c>
      <c r="F21" s="60"/>
      <c r="G21" s="60"/>
      <c r="H21" s="55">
        <v>450758.30299999996</v>
      </c>
      <c r="I21" s="55"/>
      <c r="J21" s="55"/>
      <c r="K21" s="55">
        <v>4527</v>
      </c>
      <c r="L21" s="55"/>
      <c r="M21" s="55"/>
      <c r="N21" s="55">
        <v>192901.59299999999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110" t="s">
        <v>62</v>
      </c>
      <c r="C22" s="55"/>
      <c r="D22" s="56"/>
      <c r="E22" s="55">
        <f>SUM(E57:E68)</f>
        <v>2268</v>
      </c>
      <c r="F22" s="60"/>
      <c r="G22" s="60"/>
      <c r="H22" s="55">
        <f>SUM(H57:H68)</f>
        <v>358253.65100000001</v>
      </c>
      <c r="I22" s="55"/>
      <c r="J22" s="55"/>
      <c r="K22" s="55">
        <f>SUM(K57:K68)</f>
        <v>3278</v>
      </c>
      <c r="L22" s="55"/>
      <c r="M22" s="55"/>
      <c r="N22" s="55">
        <f>SUM(N57:N68)</f>
        <v>138247.48500000002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39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23</v>
      </c>
      <c r="C27" s="55"/>
      <c r="D27" s="56"/>
      <c r="E27" s="55">
        <f>E13/12</f>
        <v>41</v>
      </c>
      <c r="F27" s="60"/>
      <c r="G27" s="60"/>
      <c r="H27" s="55">
        <f>H13/12</f>
        <v>4981.4968333333336</v>
      </c>
      <c r="I27" s="55"/>
      <c r="J27" s="55"/>
      <c r="K27" s="55">
        <f>K13/12</f>
        <v>13.833333333333334</v>
      </c>
      <c r="L27" s="55"/>
      <c r="M27" s="55"/>
      <c r="N27" s="55">
        <f>N13/12</f>
        <v>540.33608333333336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24</v>
      </c>
      <c r="C28" s="55"/>
      <c r="D28" s="56"/>
      <c r="E28" s="55">
        <f t="shared" ref="E28:E36" si="0">E14/12</f>
        <v>36.916666666666664</v>
      </c>
      <c r="F28" s="60"/>
      <c r="G28" s="60"/>
      <c r="H28" s="55">
        <f t="shared" ref="H28:H36" si="1">H14/12</f>
        <v>4445.1514999999999</v>
      </c>
      <c r="I28" s="55"/>
      <c r="J28" s="55"/>
      <c r="K28" s="55">
        <f t="shared" ref="K28:K36" si="2">K14/12</f>
        <v>10.916666666666666</v>
      </c>
      <c r="L28" s="55"/>
      <c r="M28" s="55"/>
      <c r="N28" s="55">
        <f t="shared" ref="N28:N36" si="3">N14/12</f>
        <v>516.71941666666669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4">B15</f>
        <v>25</v>
      </c>
      <c r="C29" s="55"/>
      <c r="D29" s="56"/>
      <c r="E29" s="55">
        <f t="shared" si="0"/>
        <v>29.083333333333332</v>
      </c>
      <c r="F29" s="60"/>
      <c r="G29" s="60"/>
      <c r="H29" s="55">
        <f t="shared" si="1"/>
        <v>3364.136</v>
      </c>
      <c r="I29" s="55"/>
      <c r="J29" s="55"/>
      <c r="K29" s="55">
        <f t="shared" si="2"/>
        <v>4.916666666666667</v>
      </c>
      <c r="L29" s="55"/>
      <c r="M29" s="55"/>
      <c r="N29" s="55">
        <f t="shared" si="3"/>
        <v>186.94575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4"/>
        <v>26</v>
      </c>
      <c r="C30" s="55"/>
      <c r="D30" s="56"/>
      <c r="E30" s="55">
        <f t="shared" si="0"/>
        <v>33</v>
      </c>
      <c r="F30" s="55"/>
      <c r="G30" s="55"/>
      <c r="H30" s="55">
        <f t="shared" si="1"/>
        <v>3966.5164999999997</v>
      </c>
      <c r="I30" s="55"/>
      <c r="J30" s="55"/>
      <c r="K30" s="55">
        <f t="shared" si="2"/>
        <v>6.083333333333333</v>
      </c>
      <c r="L30" s="55"/>
      <c r="M30" s="55"/>
      <c r="N30" s="55">
        <f t="shared" si="3"/>
        <v>285.85075000000001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>
        <f t="shared" si="4"/>
        <v>27</v>
      </c>
      <c r="C31" s="55"/>
      <c r="D31" s="56"/>
      <c r="E31" s="55">
        <f t="shared" si="0"/>
        <v>51</v>
      </c>
      <c r="F31" s="55"/>
      <c r="G31" s="55"/>
      <c r="H31" s="55">
        <f t="shared" si="1"/>
        <v>6554.7365</v>
      </c>
      <c r="I31" s="55"/>
      <c r="J31" s="55"/>
      <c r="K31" s="55">
        <f t="shared" si="2"/>
        <v>35.333333333333336</v>
      </c>
      <c r="L31" s="55"/>
      <c r="M31" s="55"/>
      <c r="N31" s="55">
        <f t="shared" si="3"/>
        <v>1678.58475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>
        <f t="shared" si="4"/>
        <v>28</v>
      </c>
      <c r="C32" s="55"/>
      <c r="D32" s="56"/>
      <c r="E32" s="55">
        <f t="shared" si="0"/>
        <v>74.083333333333329</v>
      </c>
      <c r="F32" s="55"/>
      <c r="G32" s="55"/>
      <c r="H32" s="55">
        <f t="shared" si="1"/>
        <v>10045.585666666664</v>
      </c>
      <c r="I32" s="55"/>
      <c r="J32" s="55"/>
      <c r="K32" s="55">
        <f t="shared" si="2"/>
        <v>93.833333333333329</v>
      </c>
      <c r="L32" s="55"/>
      <c r="M32" s="55"/>
      <c r="N32" s="55">
        <f t="shared" si="3"/>
        <v>4170.6215833333326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>
        <f t="shared" si="4"/>
        <v>29</v>
      </c>
      <c r="C33" s="55"/>
      <c r="D33" s="56"/>
      <c r="E33" s="55">
        <f t="shared" si="0"/>
        <v>112.75</v>
      </c>
      <c r="F33" s="55"/>
      <c r="G33" s="55"/>
      <c r="H33" s="55">
        <f t="shared" si="1"/>
        <v>17303.394250000001</v>
      </c>
      <c r="I33" s="55"/>
      <c r="J33" s="55"/>
      <c r="K33" s="55">
        <f t="shared" si="2"/>
        <v>186.66666666666666</v>
      </c>
      <c r="L33" s="55"/>
      <c r="M33" s="55"/>
      <c r="N33" s="55">
        <f t="shared" si="3"/>
        <v>7638.5553333333328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>
        <f t="shared" si="4"/>
        <v>30</v>
      </c>
      <c r="C34" s="55"/>
      <c r="D34" s="56"/>
      <c r="E34" s="55">
        <f t="shared" si="0"/>
        <v>221.33333333333334</v>
      </c>
      <c r="F34" s="55"/>
      <c r="G34" s="55"/>
      <c r="H34" s="55">
        <f t="shared" si="1"/>
        <v>34810.617083333331</v>
      </c>
      <c r="I34" s="55"/>
      <c r="J34" s="55"/>
      <c r="K34" s="55">
        <f t="shared" si="2"/>
        <v>342.58333333333331</v>
      </c>
      <c r="L34" s="55"/>
      <c r="M34" s="55"/>
      <c r="N34" s="55">
        <f t="shared" si="3"/>
        <v>14530.064166666665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 t="str">
        <f t="shared" si="4"/>
        <v>令和元年度</v>
      </c>
      <c r="C35" s="55"/>
      <c r="D35" s="56"/>
      <c r="E35" s="55">
        <f t="shared" si="0"/>
        <v>241.83333333333334</v>
      </c>
      <c r="F35" s="55"/>
      <c r="G35" s="55"/>
      <c r="H35" s="55">
        <f t="shared" si="1"/>
        <v>37563.191916666663</v>
      </c>
      <c r="I35" s="55"/>
      <c r="J35" s="55"/>
      <c r="K35" s="55">
        <f t="shared" si="2"/>
        <v>377.25</v>
      </c>
      <c r="L35" s="55"/>
      <c r="M35" s="55"/>
      <c r="N35" s="55">
        <f t="shared" si="3"/>
        <v>16075.132749999999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 t="str">
        <f t="shared" si="4"/>
        <v>２</v>
      </c>
      <c r="C36" s="55"/>
      <c r="D36" s="56"/>
      <c r="E36" s="55">
        <f t="shared" si="0"/>
        <v>189</v>
      </c>
      <c r="F36" s="55"/>
      <c r="G36" s="55"/>
      <c r="H36" s="55">
        <f t="shared" si="1"/>
        <v>29854.470916666669</v>
      </c>
      <c r="I36" s="55"/>
      <c r="J36" s="55"/>
      <c r="K36" s="55">
        <f t="shared" si="2"/>
        <v>273.16666666666669</v>
      </c>
      <c r="L36" s="55"/>
      <c r="M36" s="55"/>
      <c r="N36" s="55">
        <f t="shared" si="3"/>
        <v>11520.623750000001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 t="s">
        <v>57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40</v>
      </c>
      <c r="C41" s="55"/>
      <c r="D41" s="56"/>
      <c r="E41" s="55">
        <v>293</v>
      </c>
      <c r="F41" s="55"/>
      <c r="G41" s="55"/>
      <c r="H41" s="55">
        <v>47818.290999999997</v>
      </c>
      <c r="I41" s="55"/>
      <c r="J41" s="55"/>
      <c r="K41" s="55">
        <v>297</v>
      </c>
      <c r="L41" s="55"/>
      <c r="M41" s="55"/>
      <c r="N41" s="55">
        <v>11745.531999999999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41</v>
      </c>
      <c r="C42" s="55"/>
      <c r="D42" s="56"/>
      <c r="E42" s="55">
        <v>305</v>
      </c>
      <c r="F42" s="55"/>
      <c r="G42" s="55"/>
      <c r="H42" s="55">
        <v>48764.597999999998</v>
      </c>
      <c r="I42" s="55"/>
      <c r="J42" s="55"/>
      <c r="K42" s="55">
        <v>335</v>
      </c>
      <c r="L42" s="55"/>
      <c r="M42" s="55"/>
      <c r="N42" s="55">
        <v>13586.335999999999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42</v>
      </c>
      <c r="C43" s="55"/>
      <c r="D43" s="56"/>
      <c r="E43" s="55">
        <v>210</v>
      </c>
      <c r="F43" s="55"/>
      <c r="G43" s="55"/>
      <c r="H43" s="55">
        <v>31870.486000000001</v>
      </c>
      <c r="I43" s="55"/>
      <c r="J43" s="55"/>
      <c r="K43" s="55">
        <v>370</v>
      </c>
      <c r="L43" s="55"/>
      <c r="M43" s="55"/>
      <c r="N43" s="55">
        <v>15777.679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43</v>
      </c>
      <c r="C44" s="55"/>
      <c r="D44" s="56"/>
      <c r="E44" s="55">
        <v>297</v>
      </c>
      <c r="F44" s="55"/>
      <c r="G44" s="55"/>
      <c r="H44" s="55">
        <v>45109.29</v>
      </c>
      <c r="I44" s="55"/>
      <c r="J44" s="55"/>
      <c r="K44" s="55">
        <v>465</v>
      </c>
      <c r="L44" s="55"/>
      <c r="M44" s="55"/>
      <c r="N44" s="55">
        <v>20170.325000000001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44</v>
      </c>
      <c r="C45" s="55"/>
      <c r="D45" s="56"/>
      <c r="E45" s="55">
        <v>243</v>
      </c>
      <c r="F45" s="55"/>
      <c r="G45" s="55"/>
      <c r="H45" s="55">
        <v>37630.802000000003</v>
      </c>
      <c r="I45" s="55"/>
      <c r="J45" s="55"/>
      <c r="K45" s="55">
        <v>327</v>
      </c>
      <c r="L45" s="55"/>
      <c r="M45" s="55"/>
      <c r="N45" s="55">
        <v>14687.624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45</v>
      </c>
      <c r="C46" s="55"/>
      <c r="D46" s="56"/>
      <c r="E46" s="55">
        <v>206</v>
      </c>
      <c r="F46" s="55"/>
      <c r="G46" s="55"/>
      <c r="H46" s="55">
        <v>33299.864999999998</v>
      </c>
      <c r="I46" s="55"/>
      <c r="J46" s="55"/>
      <c r="K46" s="55">
        <v>345</v>
      </c>
      <c r="L46" s="55"/>
      <c r="M46" s="55"/>
      <c r="N46" s="55">
        <v>15189.893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46</v>
      </c>
      <c r="C47" s="55"/>
      <c r="D47" s="56"/>
      <c r="E47" s="55">
        <v>264</v>
      </c>
      <c r="F47" s="55"/>
      <c r="G47" s="55"/>
      <c r="H47" s="55">
        <v>40835.175999999999</v>
      </c>
      <c r="I47" s="55"/>
      <c r="J47" s="55"/>
      <c r="K47" s="55">
        <v>421</v>
      </c>
      <c r="L47" s="55"/>
      <c r="M47" s="55"/>
      <c r="N47" s="55">
        <v>18797.137999999999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47</v>
      </c>
      <c r="C48" s="55"/>
      <c r="D48" s="56"/>
      <c r="E48" s="55">
        <v>248</v>
      </c>
      <c r="F48" s="55"/>
      <c r="G48" s="55"/>
      <c r="H48" s="55">
        <v>37001.722999999998</v>
      </c>
      <c r="I48" s="55"/>
      <c r="J48" s="55"/>
      <c r="K48" s="55">
        <v>407</v>
      </c>
      <c r="L48" s="55"/>
      <c r="M48" s="55"/>
      <c r="N48" s="55">
        <v>17206.071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48</v>
      </c>
      <c r="C49" s="55"/>
      <c r="D49" s="56"/>
      <c r="E49" s="55">
        <v>226</v>
      </c>
      <c r="F49" s="55"/>
      <c r="G49" s="55"/>
      <c r="H49" s="55">
        <v>34856.006999999998</v>
      </c>
      <c r="I49" s="55"/>
      <c r="J49" s="55"/>
      <c r="K49" s="55">
        <v>421</v>
      </c>
      <c r="L49" s="55"/>
      <c r="M49" s="55"/>
      <c r="N49" s="55">
        <v>17799.472000000002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49</v>
      </c>
      <c r="C50" s="55"/>
      <c r="D50" s="56"/>
      <c r="E50" s="55">
        <v>188</v>
      </c>
      <c r="F50" s="55"/>
      <c r="G50" s="55"/>
      <c r="H50" s="55">
        <v>28782.008000000002</v>
      </c>
      <c r="I50" s="55"/>
      <c r="J50" s="55"/>
      <c r="K50" s="55">
        <v>354</v>
      </c>
      <c r="L50" s="55"/>
      <c r="M50" s="55"/>
      <c r="N50" s="55">
        <v>14814.322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50</v>
      </c>
      <c r="C51" s="55"/>
      <c r="D51" s="56"/>
      <c r="E51" s="55">
        <v>199</v>
      </c>
      <c r="F51" s="55"/>
      <c r="G51" s="55"/>
      <c r="H51" s="55">
        <v>29327.444</v>
      </c>
      <c r="I51" s="55"/>
      <c r="J51" s="55"/>
      <c r="K51" s="55">
        <v>377</v>
      </c>
      <c r="L51" s="55"/>
      <c r="M51" s="55"/>
      <c r="N51" s="55">
        <v>15653.666999999999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51</v>
      </c>
      <c r="C52" s="55"/>
      <c r="D52" s="56"/>
      <c r="E52" s="55">
        <v>223</v>
      </c>
      <c r="F52" s="55"/>
      <c r="G52" s="55"/>
      <c r="H52" s="55">
        <v>35462.612999999998</v>
      </c>
      <c r="I52" s="55"/>
      <c r="J52" s="55"/>
      <c r="K52" s="55">
        <v>408</v>
      </c>
      <c r="L52" s="55"/>
      <c r="M52" s="55"/>
      <c r="N52" s="55">
        <v>17473.534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 t="s">
        <v>60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40</v>
      </c>
      <c r="C57" s="55"/>
      <c r="D57" s="56"/>
      <c r="E57" s="55">
        <v>274</v>
      </c>
      <c r="F57" s="55"/>
      <c r="G57" s="55"/>
      <c r="H57" s="55">
        <v>42152.07</v>
      </c>
      <c r="I57" s="55"/>
      <c r="J57" s="55"/>
      <c r="K57" s="55">
        <v>246</v>
      </c>
      <c r="L57" s="55"/>
      <c r="M57" s="55"/>
      <c r="N57" s="55">
        <v>9929.5130000000008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41</v>
      </c>
      <c r="C58" s="55"/>
      <c r="D58" s="56"/>
      <c r="E58" s="55">
        <v>272</v>
      </c>
      <c r="F58" s="55"/>
      <c r="G58" s="55"/>
      <c r="H58" s="55">
        <v>42992.517</v>
      </c>
      <c r="I58" s="55"/>
      <c r="J58" s="55"/>
      <c r="K58" s="55">
        <v>159</v>
      </c>
      <c r="L58" s="55"/>
      <c r="M58" s="55"/>
      <c r="N58" s="55">
        <v>4808.9880000000003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42</v>
      </c>
      <c r="C59" s="55"/>
      <c r="D59" s="56"/>
      <c r="E59" s="55">
        <v>163</v>
      </c>
      <c r="F59" s="55"/>
      <c r="G59" s="55"/>
      <c r="H59" s="55">
        <v>26368.888999999999</v>
      </c>
      <c r="I59" s="55"/>
      <c r="J59" s="55"/>
      <c r="K59" s="55">
        <v>225</v>
      </c>
      <c r="L59" s="55"/>
      <c r="M59" s="55"/>
      <c r="N59" s="55">
        <v>8013.027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43</v>
      </c>
      <c r="C60" s="55"/>
      <c r="D60" s="56"/>
      <c r="E60" s="55">
        <v>177</v>
      </c>
      <c r="F60" s="55"/>
      <c r="G60" s="55"/>
      <c r="H60" s="55">
        <v>27518.276999999998</v>
      </c>
      <c r="I60" s="55"/>
      <c r="J60" s="55"/>
      <c r="K60" s="55">
        <v>322</v>
      </c>
      <c r="L60" s="55"/>
      <c r="M60" s="55"/>
      <c r="N60" s="55">
        <v>12224.392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44</v>
      </c>
      <c r="C61" s="55"/>
      <c r="D61" s="56"/>
      <c r="E61" s="55">
        <v>164</v>
      </c>
      <c r="F61" s="55"/>
      <c r="G61" s="55"/>
      <c r="H61" s="55">
        <v>25809.101999999999</v>
      </c>
      <c r="I61" s="55"/>
      <c r="J61" s="55"/>
      <c r="K61" s="55">
        <v>282</v>
      </c>
      <c r="L61" s="55"/>
      <c r="M61" s="55"/>
      <c r="N61" s="55">
        <v>12118.584000000001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45</v>
      </c>
      <c r="C62" s="55"/>
      <c r="D62" s="56"/>
      <c r="E62" s="55">
        <v>187</v>
      </c>
      <c r="F62" s="55"/>
      <c r="G62" s="55"/>
      <c r="H62" s="55">
        <v>30462.276000000002</v>
      </c>
      <c r="I62" s="55"/>
      <c r="J62" s="55"/>
      <c r="K62" s="55">
        <v>267</v>
      </c>
      <c r="L62" s="55"/>
      <c r="M62" s="55"/>
      <c r="N62" s="55">
        <v>12606.27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46</v>
      </c>
      <c r="C63" s="55"/>
      <c r="D63" s="56"/>
      <c r="E63" s="55">
        <v>213</v>
      </c>
      <c r="F63" s="55"/>
      <c r="G63" s="55"/>
      <c r="H63" s="55">
        <v>33901.964</v>
      </c>
      <c r="I63" s="55"/>
      <c r="J63" s="55"/>
      <c r="K63" s="55">
        <v>341</v>
      </c>
      <c r="L63" s="55"/>
      <c r="M63" s="55"/>
      <c r="N63" s="55">
        <v>15948.073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47</v>
      </c>
      <c r="C64" s="55"/>
      <c r="D64" s="56"/>
      <c r="E64" s="55">
        <v>204</v>
      </c>
      <c r="F64" s="55"/>
      <c r="G64" s="55"/>
      <c r="H64" s="55">
        <v>31339.983</v>
      </c>
      <c r="I64" s="55"/>
      <c r="J64" s="55"/>
      <c r="K64" s="55">
        <v>348</v>
      </c>
      <c r="L64" s="55"/>
      <c r="M64" s="55"/>
      <c r="N64" s="55">
        <v>14956.79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48</v>
      </c>
      <c r="C65" s="55"/>
      <c r="D65" s="56"/>
      <c r="E65" s="55">
        <v>179</v>
      </c>
      <c r="F65" s="55"/>
      <c r="G65" s="55"/>
      <c r="H65" s="55">
        <v>29028.194</v>
      </c>
      <c r="I65" s="55"/>
      <c r="J65" s="55"/>
      <c r="K65" s="55">
        <v>310</v>
      </c>
      <c r="L65" s="55"/>
      <c r="M65" s="55"/>
      <c r="N65" s="55">
        <v>13732.84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49</v>
      </c>
      <c r="C66" s="55"/>
      <c r="D66" s="56"/>
      <c r="E66" s="55">
        <v>154</v>
      </c>
      <c r="F66" s="55"/>
      <c r="G66" s="55"/>
      <c r="H66" s="55">
        <v>24654.031999999999</v>
      </c>
      <c r="I66" s="55"/>
      <c r="J66" s="55"/>
      <c r="K66" s="55">
        <v>228</v>
      </c>
      <c r="L66" s="55"/>
      <c r="M66" s="55"/>
      <c r="N66" s="55">
        <v>10591.120999999999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50</v>
      </c>
      <c r="C67" s="55"/>
      <c r="D67" s="56"/>
      <c r="E67" s="55">
        <v>123</v>
      </c>
      <c r="F67" s="55"/>
      <c r="G67" s="55"/>
      <c r="H67" s="55">
        <v>18723.931</v>
      </c>
      <c r="I67" s="55"/>
      <c r="J67" s="55"/>
      <c r="K67" s="55">
        <v>250</v>
      </c>
      <c r="L67" s="55"/>
      <c r="M67" s="55"/>
      <c r="N67" s="55">
        <v>10855.171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51</v>
      </c>
      <c r="C68" s="55"/>
      <c r="D68" s="56"/>
      <c r="E68" s="55">
        <v>158</v>
      </c>
      <c r="F68" s="55"/>
      <c r="G68" s="55"/>
      <c r="H68" s="55">
        <v>25302.416000000001</v>
      </c>
      <c r="I68" s="55"/>
      <c r="J68" s="55"/>
      <c r="K68" s="55">
        <v>300</v>
      </c>
      <c r="L68" s="55"/>
      <c r="M68" s="55"/>
      <c r="N68" s="55">
        <v>12462.716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53</v>
      </c>
    </row>
    <row r="72" spans="1:39" ht="18.600000000000001" customHeight="1" x14ac:dyDescent="0.15">
      <c r="A72" s="75" t="s">
        <v>54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55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6 L58:M59 B27:B36 F36:G36 E27:E36 I36:J36 H27:H36 L36:M36 K27:K36 N27:N3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tabSelected="1" zoomScaleNormal="100" workbookViewId="0">
      <pane ySplit="10" topLeftCell="A47" activePane="bottomLeft" state="frozen"/>
      <selection pane="bottomLeft" activeCell="T64" sqref="T64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19" width="8.875" style="4" customWidth="1"/>
    <col min="20" max="20" width="11.375" style="4" bestFit="1" customWidth="1"/>
    <col min="21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61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52</v>
      </c>
      <c r="J6" s="17" t="s">
        <v>3</v>
      </c>
      <c r="K6" s="18"/>
      <c r="L6" s="20"/>
      <c r="M6" s="20"/>
      <c r="N6" s="18"/>
      <c r="O6" s="34" t="s">
        <v>52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23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104857369.039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24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123333306.874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25</v>
      </c>
      <c r="C15" s="55"/>
      <c r="D15" s="56"/>
      <c r="E15" s="59" t="s">
        <v>15</v>
      </c>
      <c r="F15" s="60"/>
      <c r="G15" s="60"/>
      <c r="H15" s="59" t="s">
        <v>15</v>
      </c>
      <c r="I15" s="55"/>
      <c r="J15" s="55"/>
      <c r="K15" s="59" t="s">
        <v>15</v>
      </c>
      <c r="L15" s="55"/>
      <c r="M15" s="55"/>
      <c r="N15" s="59" t="s">
        <v>15</v>
      </c>
      <c r="O15" s="55"/>
      <c r="P15" s="55"/>
      <c r="Q15" s="55">
        <v>124654810.92200001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26</v>
      </c>
      <c r="C16" s="55"/>
      <c r="D16" s="56"/>
      <c r="E16" s="59" t="s">
        <v>15</v>
      </c>
      <c r="F16" s="60"/>
      <c r="G16" s="60"/>
      <c r="H16" s="59" t="s">
        <v>15</v>
      </c>
      <c r="I16" s="55"/>
      <c r="J16" s="55"/>
      <c r="K16" s="59" t="s">
        <v>15</v>
      </c>
      <c r="L16" s="55"/>
      <c r="M16" s="55"/>
      <c r="N16" s="59" t="s">
        <v>15</v>
      </c>
      <c r="O16" s="55"/>
      <c r="P16" s="55"/>
      <c r="Q16" s="55">
        <v>130542866.59199999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>
        <v>27</v>
      </c>
      <c r="C17" s="55"/>
      <c r="D17" s="56"/>
      <c r="E17" s="59" t="s">
        <v>15</v>
      </c>
      <c r="F17" s="60"/>
      <c r="G17" s="60"/>
      <c r="H17" s="59" t="s">
        <v>15</v>
      </c>
      <c r="I17" s="55"/>
      <c r="J17" s="55"/>
      <c r="K17" s="59" t="s">
        <v>15</v>
      </c>
      <c r="L17" s="55"/>
      <c r="M17" s="55"/>
      <c r="N17" s="59" t="s">
        <v>15</v>
      </c>
      <c r="O17" s="55"/>
      <c r="P17" s="55"/>
      <c r="Q17" s="55">
        <v>153050814.287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>
        <v>28</v>
      </c>
      <c r="C18" s="55"/>
      <c r="D18" s="56"/>
      <c r="E18" s="60">
        <v>89</v>
      </c>
      <c r="F18" s="60"/>
      <c r="G18" s="60"/>
      <c r="H18" s="60">
        <v>1029.69</v>
      </c>
      <c r="I18" s="60"/>
      <c r="J18" s="60"/>
      <c r="K18" s="60">
        <v>446</v>
      </c>
      <c r="L18" s="60"/>
      <c r="M18" s="60"/>
      <c r="N18" s="60">
        <v>4491.1090000000004</v>
      </c>
      <c r="O18" s="60"/>
      <c r="P18" s="60"/>
      <c r="Q18" s="60">
        <v>153039821.15099999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>
        <v>29</v>
      </c>
      <c r="C19" s="55"/>
      <c r="D19" s="56"/>
      <c r="E19" s="60">
        <v>716</v>
      </c>
      <c r="F19" s="60"/>
      <c r="G19" s="60"/>
      <c r="H19" s="60">
        <v>9139</v>
      </c>
      <c r="I19" s="60"/>
      <c r="J19" s="60"/>
      <c r="K19" s="60">
        <v>4665</v>
      </c>
      <c r="L19" s="60"/>
      <c r="M19" s="60"/>
      <c r="N19" s="60">
        <v>51147.551000000007</v>
      </c>
      <c r="O19" s="60"/>
      <c r="P19" s="60"/>
      <c r="Q19" s="60">
        <v>170101336.36400002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>
        <v>30</v>
      </c>
      <c r="C20" s="55"/>
      <c r="D20" s="56"/>
      <c r="E20" s="60">
        <v>597</v>
      </c>
      <c r="F20" s="60"/>
      <c r="G20" s="60"/>
      <c r="H20" s="60">
        <v>4975.6660000000002</v>
      </c>
      <c r="I20" s="60"/>
      <c r="J20" s="60"/>
      <c r="K20" s="60">
        <v>4166</v>
      </c>
      <c r="L20" s="60"/>
      <c r="M20" s="60"/>
      <c r="N20" s="60">
        <v>48803.970999999998</v>
      </c>
      <c r="O20" s="60"/>
      <c r="P20" s="60"/>
      <c r="Q20" s="60">
        <v>178059443.12400001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61" t="s">
        <v>57</v>
      </c>
      <c r="C21" s="55"/>
      <c r="D21" s="56"/>
      <c r="E21" s="60">
        <v>546</v>
      </c>
      <c r="F21" s="60"/>
      <c r="G21" s="60"/>
      <c r="H21" s="60">
        <v>4315.0519999999997</v>
      </c>
      <c r="I21" s="60"/>
      <c r="J21" s="60"/>
      <c r="K21" s="60">
        <v>3133</v>
      </c>
      <c r="L21" s="60"/>
      <c r="M21" s="60"/>
      <c r="N21" s="60">
        <v>37174.566000000006</v>
      </c>
      <c r="O21" s="60"/>
      <c r="P21" s="60"/>
      <c r="Q21" s="60">
        <v>186759537.16600001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110" t="s">
        <v>62</v>
      </c>
      <c r="C22" s="55"/>
      <c r="D22" s="56"/>
      <c r="E22" s="55">
        <f>SUM(E55:E66)</f>
        <v>597</v>
      </c>
      <c r="F22" s="60"/>
      <c r="G22" s="60"/>
      <c r="H22" s="55">
        <f>SUM(H55:H66)</f>
        <v>4771.5200000000004</v>
      </c>
      <c r="I22" s="55"/>
      <c r="J22" s="55"/>
      <c r="K22" s="55">
        <f>SUM(K55:K66)</f>
        <v>1451</v>
      </c>
      <c r="L22" s="55"/>
      <c r="M22" s="55"/>
      <c r="N22" s="55">
        <f>SUM(N55:N66)</f>
        <v>16487.241000000002</v>
      </c>
      <c r="O22" s="55"/>
      <c r="P22" s="55"/>
      <c r="Q22" s="55">
        <f>'22表(1)'!K21+'22表(1)'!Q21+'22表(2)'!H21+'22表(2)'!N21+'22表(3)'!H22+'22表(3)'!N22+'22表(4)'!H22+'22表(4)'!N22</f>
        <v>180840697.972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23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4" si="0">Q13/12</f>
        <v>8738114.0865833331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24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10277775.572833333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25</v>
      </c>
      <c r="C28" s="55"/>
      <c r="D28" s="56"/>
      <c r="E28" s="59" t="s">
        <v>15</v>
      </c>
      <c r="F28" s="60"/>
      <c r="G28" s="60"/>
      <c r="H28" s="59" t="s">
        <v>15</v>
      </c>
      <c r="I28" s="55"/>
      <c r="J28" s="55"/>
      <c r="K28" s="59" t="s">
        <v>15</v>
      </c>
      <c r="L28" s="55"/>
      <c r="M28" s="55"/>
      <c r="N28" s="59" t="s">
        <v>15</v>
      </c>
      <c r="O28" s="55"/>
      <c r="P28" s="55"/>
      <c r="Q28" s="55">
        <f t="shared" si="0"/>
        <v>10387900.910166668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26</v>
      </c>
      <c r="C29" s="55"/>
      <c r="D29" s="56"/>
      <c r="E29" s="59" t="s">
        <v>15</v>
      </c>
      <c r="F29" s="55"/>
      <c r="G29" s="55"/>
      <c r="H29" s="59" t="s">
        <v>15</v>
      </c>
      <c r="I29" s="55"/>
      <c r="J29" s="55"/>
      <c r="K29" s="59" t="s">
        <v>15</v>
      </c>
      <c r="L29" s="55"/>
      <c r="M29" s="55"/>
      <c r="N29" s="59" t="s">
        <v>15</v>
      </c>
      <c r="O29" s="55"/>
      <c r="P29" s="55"/>
      <c r="Q29" s="55">
        <f t="shared" si="0"/>
        <v>10878572.216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>
        <f t="shared" si="1"/>
        <v>27</v>
      </c>
      <c r="C30" s="55"/>
      <c r="D30" s="56"/>
      <c r="E30" s="59" t="s">
        <v>15</v>
      </c>
      <c r="F30" s="55"/>
      <c r="G30" s="55"/>
      <c r="H30" s="59" t="s">
        <v>15</v>
      </c>
      <c r="I30" s="55"/>
      <c r="J30" s="55"/>
      <c r="K30" s="59" t="s">
        <v>15</v>
      </c>
      <c r="L30" s="55"/>
      <c r="M30" s="55"/>
      <c r="N30" s="59" t="s">
        <v>15</v>
      </c>
      <c r="O30" s="55"/>
      <c r="P30" s="55"/>
      <c r="Q30" s="55">
        <f t="shared" si="0"/>
        <v>12754234.523916667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>
        <f t="shared" si="1"/>
        <v>28</v>
      </c>
      <c r="C31" s="55"/>
      <c r="D31" s="56"/>
      <c r="E31" s="60">
        <f>E18/3</f>
        <v>29.666666666666668</v>
      </c>
      <c r="F31" s="55"/>
      <c r="G31" s="55"/>
      <c r="H31" s="60">
        <f>H18/3</f>
        <v>343.23</v>
      </c>
      <c r="I31" s="55"/>
      <c r="J31" s="55"/>
      <c r="K31" s="60">
        <f>K18/3</f>
        <v>148.66666666666666</v>
      </c>
      <c r="L31" s="55"/>
      <c r="M31" s="55"/>
      <c r="N31" s="60">
        <f>N18/3</f>
        <v>1497.0363333333335</v>
      </c>
      <c r="O31" s="55"/>
      <c r="P31" s="55"/>
      <c r="Q31" s="55">
        <f t="shared" si="0"/>
        <v>12753318.42925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>
        <f t="shared" si="1"/>
        <v>29</v>
      </c>
      <c r="C32" s="55"/>
      <c r="D32" s="56"/>
      <c r="E32" s="60">
        <f t="shared" ref="E32:E35" si="2">E19/12</f>
        <v>59.666666666666664</v>
      </c>
      <c r="F32" s="60"/>
      <c r="G32" s="60"/>
      <c r="H32" s="60">
        <f t="shared" ref="H32:H35" si="3">H19/12</f>
        <v>761.58333333333337</v>
      </c>
      <c r="I32" s="60"/>
      <c r="J32" s="60"/>
      <c r="K32" s="60">
        <f t="shared" ref="K32:K35" si="4">K19/12</f>
        <v>388.75</v>
      </c>
      <c r="L32" s="60"/>
      <c r="M32" s="60"/>
      <c r="N32" s="60">
        <f t="shared" ref="N32:N35" si="5">N19/12</f>
        <v>4262.2959166666669</v>
      </c>
      <c r="O32" s="55"/>
      <c r="P32" s="55"/>
      <c r="Q32" s="55">
        <f t="shared" si="0"/>
        <v>14175111.363666669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>
        <f t="shared" si="1"/>
        <v>30</v>
      </c>
      <c r="C33" s="55"/>
      <c r="D33" s="56"/>
      <c r="E33" s="60">
        <f t="shared" si="2"/>
        <v>49.75</v>
      </c>
      <c r="F33" s="60"/>
      <c r="G33" s="60"/>
      <c r="H33" s="60">
        <f t="shared" si="3"/>
        <v>414.63883333333337</v>
      </c>
      <c r="I33" s="60"/>
      <c r="J33" s="60"/>
      <c r="K33" s="60">
        <f t="shared" si="4"/>
        <v>347.16666666666669</v>
      </c>
      <c r="L33" s="60"/>
      <c r="M33" s="60"/>
      <c r="N33" s="60">
        <f t="shared" si="5"/>
        <v>4066.9975833333333</v>
      </c>
      <c r="O33" s="60"/>
      <c r="P33" s="55"/>
      <c r="Q33" s="55">
        <f t="shared" si="0"/>
        <v>14838286.927000001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 t="str">
        <f t="shared" si="1"/>
        <v>令和元年度</v>
      </c>
      <c r="C34" s="55"/>
      <c r="D34" s="56"/>
      <c r="E34" s="60">
        <f t="shared" si="2"/>
        <v>45.5</v>
      </c>
      <c r="F34" s="60"/>
      <c r="G34" s="60"/>
      <c r="H34" s="60">
        <f t="shared" si="3"/>
        <v>359.58766666666662</v>
      </c>
      <c r="I34" s="60"/>
      <c r="J34" s="60"/>
      <c r="K34" s="60">
        <f t="shared" si="4"/>
        <v>261.08333333333331</v>
      </c>
      <c r="L34" s="60"/>
      <c r="M34" s="60"/>
      <c r="N34" s="60">
        <f t="shared" si="5"/>
        <v>3097.8805000000007</v>
      </c>
      <c r="O34" s="55"/>
      <c r="P34" s="55"/>
      <c r="Q34" s="55">
        <f t="shared" si="0"/>
        <v>15563294.763833335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110" t="str">
        <f t="shared" si="1"/>
        <v>２</v>
      </c>
      <c r="C35" s="55"/>
      <c r="D35" s="56"/>
      <c r="E35" s="60">
        <f t="shared" si="2"/>
        <v>49.75</v>
      </c>
      <c r="F35" s="55"/>
      <c r="G35" s="55"/>
      <c r="H35" s="60">
        <f t="shared" si="3"/>
        <v>397.62666666666672</v>
      </c>
      <c r="I35" s="55"/>
      <c r="J35" s="55"/>
      <c r="K35" s="60">
        <f t="shared" si="4"/>
        <v>120.91666666666667</v>
      </c>
      <c r="L35" s="55"/>
      <c r="M35" s="55"/>
      <c r="N35" s="60">
        <f t="shared" si="5"/>
        <v>1373.9367500000001</v>
      </c>
      <c r="O35" s="55"/>
      <c r="P35" s="55"/>
      <c r="Q35" s="55">
        <f>Q22/12</f>
        <v>15070058.164333334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 t="s">
        <v>57</v>
      </c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40</v>
      </c>
      <c r="C39" s="55"/>
      <c r="D39" s="56"/>
      <c r="E39" s="60">
        <v>57</v>
      </c>
      <c r="F39" s="55"/>
      <c r="G39" s="55"/>
      <c r="H39" s="60">
        <v>393.67599999999999</v>
      </c>
      <c r="I39" s="55"/>
      <c r="J39" s="55"/>
      <c r="K39" s="60">
        <v>255</v>
      </c>
      <c r="L39" s="55"/>
      <c r="M39" s="55"/>
      <c r="N39" s="60">
        <v>3129.989</v>
      </c>
      <c r="O39" s="55"/>
      <c r="P39" s="55"/>
      <c r="Q39" s="55">
        <v>13335100.68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41</v>
      </c>
      <c r="C40" s="55"/>
      <c r="D40" s="56"/>
      <c r="E40" s="60">
        <v>55</v>
      </c>
      <c r="F40" s="55"/>
      <c r="G40" s="55"/>
      <c r="H40" s="60">
        <v>512.37099999999998</v>
      </c>
      <c r="I40" s="55"/>
      <c r="J40" s="55"/>
      <c r="K40" s="60">
        <v>233</v>
      </c>
      <c r="L40" s="55"/>
      <c r="M40" s="55"/>
      <c r="N40" s="60">
        <v>2935.82</v>
      </c>
      <c r="O40" s="55"/>
      <c r="P40" s="55"/>
      <c r="Q40" s="55">
        <v>17190155.761999998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42</v>
      </c>
      <c r="C41" s="55"/>
      <c r="D41" s="56"/>
      <c r="E41" s="60">
        <v>45</v>
      </c>
      <c r="F41" s="55"/>
      <c r="G41" s="55"/>
      <c r="H41" s="60">
        <v>370.63600000000002</v>
      </c>
      <c r="I41" s="55"/>
      <c r="J41" s="55"/>
      <c r="K41" s="60">
        <v>236</v>
      </c>
      <c r="L41" s="55"/>
      <c r="M41" s="55"/>
      <c r="N41" s="60">
        <v>3113.17</v>
      </c>
      <c r="O41" s="55"/>
      <c r="P41" s="55"/>
      <c r="Q41" s="55">
        <v>16644674.638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43</v>
      </c>
      <c r="C42" s="55"/>
      <c r="D42" s="56"/>
      <c r="E42" s="60">
        <v>40</v>
      </c>
      <c r="F42" s="55"/>
      <c r="G42" s="55"/>
      <c r="H42" s="60">
        <v>273.70299999999997</v>
      </c>
      <c r="I42" s="55"/>
      <c r="J42" s="55"/>
      <c r="K42" s="60">
        <v>308</v>
      </c>
      <c r="L42" s="55"/>
      <c r="M42" s="55"/>
      <c r="N42" s="60">
        <v>2985.5830000000001</v>
      </c>
      <c r="O42" s="55"/>
      <c r="P42" s="55"/>
      <c r="Q42" s="55">
        <v>19443329.624000002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44</v>
      </c>
      <c r="C43" s="55"/>
      <c r="D43" s="56"/>
      <c r="E43" s="60">
        <v>34</v>
      </c>
      <c r="F43" s="55"/>
      <c r="G43" s="55"/>
      <c r="H43" s="60">
        <v>196.63399999999999</v>
      </c>
      <c r="I43" s="55"/>
      <c r="J43" s="55"/>
      <c r="K43" s="60">
        <v>293</v>
      </c>
      <c r="L43" s="55"/>
      <c r="M43" s="55"/>
      <c r="N43" s="60">
        <v>3520.904</v>
      </c>
      <c r="O43" s="55"/>
      <c r="P43" s="55"/>
      <c r="Q43" s="55">
        <v>16132438.829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45</v>
      </c>
      <c r="C44" s="55"/>
      <c r="D44" s="56"/>
      <c r="E44" s="60">
        <v>34</v>
      </c>
      <c r="F44" s="55"/>
      <c r="G44" s="55"/>
      <c r="H44" s="60">
        <v>323.06400000000002</v>
      </c>
      <c r="I44" s="55"/>
      <c r="J44" s="55"/>
      <c r="K44" s="60">
        <v>319</v>
      </c>
      <c r="L44" s="55"/>
      <c r="M44" s="55"/>
      <c r="N44" s="60">
        <v>3922.3560000000002</v>
      </c>
      <c r="O44" s="55"/>
      <c r="P44" s="55"/>
      <c r="Q44" s="55">
        <v>13890470.159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46</v>
      </c>
      <c r="C45" s="55"/>
      <c r="D45" s="56"/>
      <c r="E45" s="60">
        <v>47</v>
      </c>
      <c r="F45" s="55"/>
      <c r="G45" s="55"/>
      <c r="H45" s="60">
        <v>312.76100000000002</v>
      </c>
      <c r="I45" s="55"/>
      <c r="J45" s="55"/>
      <c r="K45" s="60">
        <v>402</v>
      </c>
      <c r="L45" s="55"/>
      <c r="M45" s="55"/>
      <c r="N45" s="60">
        <v>4689.6689999999999</v>
      </c>
      <c r="O45" s="55"/>
      <c r="P45" s="55"/>
      <c r="Q45" s="55">
        <v>17189025.752999999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47</v>
      </c>
      <c r="C46" s="55"/>
      <c r="D46" s="56"/>
      <c r="E46" s="60">
        <v>37</v>
      </c>
      <c r="F46" s="55"/>
      <c r="G46" s="55"/>
      <c r="H46" s="60">
        <v>261.26499999999999</v>
      </c>
      <c r="I46" s="55"/>
      <c r="J46" s="55"/>
      <c r="K46" s="60">
        <v>272</v>
      </c>
      <c r="L46" s="55"/>
      <c r="M46" s="55"/>
      <c r="N46" s="60">
        <v>3220.2359999999999</v>
      </c>
      <c r="O46" s="55"/>
      <c r="P46" s="55"/>
      <c r="Q46" s="55">
        <v>16738174.876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48</v>
      </c>
      <c r="C47" s="55"/>
      <c r="D47" s="56"/>
      <c r="E47" s="60">
        <v>67</v>
      </c>
      <c r="F47" s="55"/>
      <c r="G47" s="55"/>
      <c r="H47" s="60">
        <v>607.19100000000003</v>
      </c>
      <c r="I47" s="55"/>
      <c r="J47" s="55"/>
      <c r="K47" s="60">
        <v>217</v>
      </c>
      <c r="L47" s="55"/>
      <c r="M47" s="55"/>
      <c r="N47" s="60">
        <v>2647.848</v>
      </c>
      <c r="O47" s="55"/>
      <c r="P47" s="55"/>
      <c r="Q47" s="55">
        <v>16025238.271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49</v>
      </c>
      <c r="C48" s="55"/>
      <c r="D48" s="56"/>
      <c r="E48" s="60">
        <v>51</v>
      </c>
      <c r="F48" s="55"/>
      <c r="G48" s="55"/>
      <c r="H48" s="60">
        <v>394.63799999999998</v>
      </c>
      <c r="I48" s="55"/>
      <c r="J48" s="55"/>
      <c r="K48" s="60">
        <v>207</v>
      </c>
      <c r="L48" s="55"/>
      <c r="M48" s="55"/>
      <c r="N48" s="60">
        <v>2847.8519999999999</v>
      </c>
      <c r="O48" s="55"/>
      <c r="P48" s="55"/>
      <c r="Q48" s="55">
        <v>12931088.27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50</v>
      </c>
      <c r="C49" s="55"/>
      <c r="D49" s="56"/>
      <c r="E49" s="60">
        <v>41</v>
      </c>
      <c r="F49" s="55"/>
      <c r="G49" s="55"/>
      <c r="H49" s="60">
        <v>403.85199999999998</v>
      </c>
      <c r="I49" s="55"/>
      <c r="J49" s="55"/>
      <c r="K49" s="60">
        <v>175</v>
      </c>
      <c r="L49" s="55"/>
      <c r="M49" s="55"/>
      <c r="N49" s="60">
        <v>1796.597</v>
      </c>
      <c r="O49" s="55"/>
      <c r="P49" s="55"/>
      <c r="Q49" s="55">
        <v>12313255.997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51</v>
      </c>
      <c r="C50" s="55"/>
      <c r="D50" s="56"/>
      <c r="E50" s="60">
        <v>38</v>
      </c>
      <c r="F50" s="55"/>
      <c r="G50" s="55"/>
      <c r="H50" s="60">
        <v>265.26100000000002</v>
      </c>
      <c r="I50" s="55"/>
      <c r="J50" s="55"/>
      <c r="K50" s="60">
        <v>216</v>
      </c>
      <c r="L50" s="55"/>
      <c r="M50" s="55"/>
      <c r="N50" s="60">
        <v>2364.5419999999999</v>
      </c>
      <c r="O50" s="55"/>
      <c r="P50" s="55"/>
      <c r="Q50" s="55">
        <v>14934520.698000001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 t="s">
        <v>60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40</v>
      </c>
      <c r="C55" s="55"/>
      <c r="D55" s="56"/>
      <c r="E55" s="60">
        <v>56</v>
      </c>
      <c r="F55" s="55"/>
      <c r="G55" s="55"/>
      <c r="H55" s="60">
        <v>428.03500000000003</v>
      </c>
      <c r="I55" s="55"/>
      <c r="J55" s="55"/>
      <c r="K55" s="60">
        <v>109</v>
      </c>
      <c r="L55" s="55"/>
      <c r="M55" s="55"/>
      <c r="N55" s="60">
        <v>1355.222</v>
      </c>
      <c r="O55" s="55"/>
      <c r="P55" s="55"/>
      <c r="Q55" s="55">
        <v>12751796.444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41</v>
      </c>
      <c r="C56" s="55"/>
      <c r="D56" s="56"/>
      <c r="E56" s="60">
        <v>26</v>
      </c>
      <c r="F56" s="55"/>
      <c r="G56" s="55"/>
      <c r="H56" s="60">
        <v>232.63200000000001</v>
      </c>
      <c r="I56" s="55"/>
      <c r="J56" s="55"/>
      <c r="K56" s="60">
        <v>64</v>
      </c>
      <c r="L56" s="55"/>
      <c r="M56" s="55"/>
      <c r="N56" s="60">
        <v>629.18899999999996</v>
      </c>
      <c r="O56" s="55"/>
      <c r="P56" s="55"/>
      <c r="Q56" s="55">
        <v>14532455.475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42</v>
      </c>
      <c r="C57" s="55"/>
      <c r="D57" s="56"/>
      <c r="E57" s="60">
        <v>39</v>
      </c>
      <c r="F57" s="55"/>
      <c r="G57" s="55"/>
      <c r="H57" s="60">
        <v>266.23</v>
      </c>
      <c r="I57" s="55"/>
      <c r="J57" s="55"/>
      <c r="K57" s="60">
        <v>72</v>
      </c>
      <c r="L57" s="55"/>
      <c r="M57" s="55"/>
      <c r="N57" s="60">
        <v>837.88900000000001</v>
      </c>
      <c r="O57" s="55"/>
      <c r="P57" s="55"/>
      <c r="Q57" s="55">
        <v>14973490.097999999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43</v>
      </c>
      <c r="C58" s="55"/>
      <c r="D58" s="56"/>
      <c r="E58" s="60">
        <v>57</v>
      </c>
      <c r="F58" s="55"/>
      <c r="G58" s="55"/>
      <c r="H58" s="60">
        <v>414.34100000000001</v>
      </c>
      <c r="I58" s="55"/>
      <c r="J58" s="55"/>
      <c r="K58" s="60">
        <v>80</v>
      </c>
      <c r="L58" s="55"/>
      <c r="M58" s="55"/>
      <c r="N58" s="60">
        <v>668.50699999999995</v>
      </c>
      <c r="O58" s="55"/>
      <c r="P58" s="55"/>
      <c r="Q58" s="55">
        <v>16290638.112</v>
      </c>
      <c r="R58" s="57"/>
      <c r="S58" s="4"/>
      <c r="T58" s="130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44</v>
      </c>
      <c r="C59" s="55"/>
      <c r="D59" s="56"/>
      <c r="E59" s="60">
        <v>52</v>
      </c>
      <c r="F59" s="55"/>
      <c r="G59" s="55"/>
      <c r="H59" s="60">
        <v>392.51600000000002</v>
      </c>
      <c r="I59" s="55"/>
      <c r="J59" s="55"/>
      <c r="K59" s="60">
        <v>110</v>
      </c>
      <c r="L59" s="55"/>
      <c r="M59" s="55"/>
      <c r="N59" s="60">
        <v>980.91800000000001</v>
      </c>
      <c r="O59" s="55"/>
      <c r="P59" s="55"/>
      <c r="Q59" s="55">
        <v>16139463.749</v>
      </c>
      <c r="R59" s="57"/>
      <c r="S59" s="4"/>
      <c r="T59" s="130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45</v>
      </c>
      <c r="C60" s="55"/>
      <c r="D60" s="56"/>
      <c r="E60" s="60">
        <v>55</v>
      </c>
      <c r="F60" s="55"/>
      <c r="G60" s="55"/>
      <c r="H60" s="60">
        <v>471.95</v>
      </c>
      <c r="I60" s="55"/>
      <c r="J60" s="55"/>
      <c r="K60" s="60">
        <v>106</v>
      </c>
      <c r="L60" s="55"/>
      <c r="M60" s="55"/>
      <c r="N60" s="60">
        <v>1124.5840000000001</v>
      </c>
      <c r="O60" s="55"/>
      <c r="P60" s="55"/>
      <c r="Q60" s="55">
        <v>15581831.466</v>
      </c>
      <c r="R60" s="57"/>
      <c r="S60" s="4"/>
      <c r="T60" s="130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46</v>
      </c>
      <c r="C61" s="55"/>
      <c r="D61" s="56"/>
      <c r="E61" s="60">
        <v>68</v>
      </c>
      <c r="F61" s="55"/>
      <c r="G61" s="55"/>
      <c r="H61" s="60">
        <v>470.50299999999999</v>
      </c>
      <c r="I61" s="55"/>
      <c r="J61" s="55"/>
      <c r="K61" s="60">
        <v>165</v>
      </c>
      <c r="L61" s="55"/>
      <c r="M61" s="55"/>
      <c r="N61" s="60">
        <v>2127.375</v>
      </c>
      <c r="O61" s="55"/>
      <c r="P61" s="55"/>
      <c r="Q61" s="55">
        <v>18210732.495999999</v>
      </c>
      <c r="R61" s="57"/>
      <c r="S61" s="4"/>
      <c r="T61" s="130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47</v>
      </c>
      <c r="C62" s="55"/>
      <c r="D62" s="56"/>
      <c r="E62" s="60">
        <v>56</v>
      </c>
      <c r="F62" s="55"/>
      <c r="G62" s="55"/>
      <c r="H62" s="60">
        <v>451.65699999999998</v>
      </c>
      <c r="I62" s="55"/>
      <c r="J62" s="55"/>
      <c r="K62" s="60">
        <v>156</v>
      </c>
      <c r="L62" s="55"/>
      <c r="M62" s="55"/>
      <c r="N62" s="60">
        <v>1748.3679999999999</v>
      </c>
      <c r="O62" s="55"/>
      <c r="P62" s="55"/>
      <c r="Q62" s="55">
        <v>16412095.924000002</v>
      </c>
      <c r="R62" s="57"/>
      <c r="S62" s="4"/>
      <c r="T62" s="130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48</v>
      </c>
      <c r="C63" s="55"/>
      <c r="D63" s="56"/>
      <c r="E63" s="60">
        <v>49</v>
      </c>
      <c r="F63" s="55"/>
      <c r="G63" s="55"/>
      <c r="H63" s="60">
        <v>332.089</v>
      </c>
      <c r="I63" s="55"/>
      <c r="J63" s="55"/>
      <c r="K63" s="60">
        <v>158</v>
      </c>
      <c r="L63" s="55"/>
      <c r="M63" s="55"/>
      <c r="N63" s="60">
        <v>1802.5519999999999</v>
      </c>
      <c r="O63" s="55"/>
      <c r="P63" s="55"/>
      <c r="Q63" s="55">
        <v>16863659.094999999</v>
      </c>
      <c r="R63" s="57"/>
      <c r="S63" s="4"/>
      <c r="T63" s="130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49</v>
      </c>
      <c r="C64" s="55"/>
      <c r="D64" s="56"/>
      <c r="E64" s="60">
        <v>43</v>
      </c>
      <c r="F64" s="55"/>
      <c r="G64" s="55"/>
      <c r="H64" s="60">
        <v>418.12099999999998</v>
      </c>
      <c r="I64" s="55"/>
      <c r="J64" s="55"/>
      <c r="K64" s="60">
        <v>144</v>
      </c>
      <c r="L64" s="55"/>
      <c r="M64" s="55"/>
      <c r="N64" s="60">
        <v>1788.3789999999999</v>
      </c>
      <c r="O64" s="55"/>
      <c r="P64" s="55"/>
      <c r="Q64" s="55">
        <v>12339054.321</v>
      </c>
      <c r="R64" s="57"/>
      <c r="S64" s="4"/>
      <c r="T64" s="130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50</v>
      </c>
      <c r="C65" s="55"/>
      <c r="D65" s="56"/>
      <c r="E65" s="60">
        <v>43</v>
      </c>
      <c r="F65" s="55"/>
      <c r="G65" s="55"/>
      <c r="H65" s="60">
        <v>376.46499999999997</v>
      </c>
      <c r="I65" s="55"/>
      <c r="J65" s="55"/>
      <c r="K65" s="60">
        <v>140</v>
      </c>
      <c r="L65" s="55"/>
      <c r="M65" s="55"/>
      <c r="N65" s="60">
        <v>1556.3409999999999</v>
      </c>
      <c r="O65" s="55"/>
      <c r="P65" s="55"/>
      <c r="Q65" s="55">
        <v>11543213.743000001</v>
      </c>
      <c r="R65" s="57"/>
      <c r="S65" s="4"/>
      <c r="T65" s="130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51</v>
      </c>
      <c r="C66" s="55"/>
      <c r="D66" s="56"/>
      <c r="E66" s="60">
        <v>53</v>
      </c>
      <c r="F66" s="55"/>
      <c r="G66" s="55"/>
      <c r="H66" s="60">
        <v>516.98099999999999</v>
      </c>
      <c r="I66" s="55"/>
      <c r="J66" s="55"/>
      <c r="K66" s="60">
        <v>147</v>
      </c>
      <c r="L66" s="55"/>
      <c r="M66" s="55"/>
      <c r="N66" s="60">
        <v>1867.9169999999999</v>
      </c>
      <c r="O66" s="55"/>
      <c r="P66" s="55"/>
      <c r="Q66" s="55">
        <v>15201108.536</v>
      </c>
      <c r="R66" s="57"/>
      <c r="S66" s="4"/>
      <c r="T66" s="130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53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54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3:Q25 E22:P22 B26:B35 F35:G35 Q22 Q26:Q34 E33:E35 I35:J35 H33:H35 L35:M35 K33:K35 O35:Q35 N33:N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C93DCC-03BE-4E84-B02B-358365684DF1}"/>
</file>

<file path=customXml/itemProps2.xml><?xml version="1.0" encoding="utf-8"?>
<ds:datastoreItem xmlns:ds="http://schemas.openxmlformats.org/officeDocument/2006/customXml" ds:itemID="{BB90F1E4-BA7F-4852-B64E-36638D84C74D}"/>
</file>

<file path=customXml/itemProps3.xml><?xml version="1.0" encoding="utf-8"?>
<ds:datastoreItem xmlns:ds="http://schemas.openxmlformats.org/officeDocument/2006/customXml" ds:itemID="{565C6987-CBDF-4C8C-B46F-F6698EF0D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2021-09-06T06:50:48Z</cp:lastPrinted>
  <dcterms:created xsi:type="dcterms:W3CDTF">2017-11-16T07:43:48Z</dcterms:created>
  <dcterms:modified xsi:type="dcterms:W3CDTF">2021-09-06T06:54:55Z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