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附表2表(1)" sheetId="1" r:id="rId1"/>
    <sheet name="附表2表(2)" sheetId="2" r:id="rId2"/>
  </sheets>
  <definedNames>
    <definedName name="_xlnm.Print_Area" localSheetId="0">'附表2表(1)'!$A$1:$U$68</definedName>
    <definedName name="_xlnm.Print_Area" localSheetId="1">'附表2表(2)'!$A$1:$J$70</definedName>
  </definedNames>
  <calcPr calcId="162913"/>
</workbook>
</file>

<file path=xl/calcChain.xml><?xml version="1.0" encoding="utf-8"?>
<calcChain xmlns="http://schemas.openxmlformats.org/spreadsheetml/2006/main">
  <c r="I72" i="2" l="1"/>
  <c r="F72" i="2" l="1"/>
  <c r="C72" i="2"/>
  <c r="Q26" i="1" l="1"/>
  <c r="Q27" i="1"/>
  <c r="Q28" i="1"/>
  <c r="Q29" i="1"/>
  <c r="Q30" i="1"/>
  <c r="Q31" i="1"/>
  <c r="Q32" i="1"/>
  <c r="Q33" i="1"/>
  <c r="Q25" i="1"/>
  <c r="K34" i="1" l="1"/>
  <c r="I10" i="2" l="1"/>
  <c r="K33" i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4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<sst xmlns="http://schemas.openxmlformats.org/spreadsheetml/2006/main" count="171" uniqueCount="87">
  <si>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</si>
  <si>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</si>
  <si>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</si>
  <si>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</si>
  <si>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</si>
  <si>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</si>
  <si>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</si>
  <si>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</si>
  <si>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</si>
  <si>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</si>
  <si>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</si>
  <si>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</si>
  <si>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>〔注〕 年度計は決算終了後の確定数であり、各月分は事業月報による暫定数であるため、各月の累計は年度計に必ず
       しも一致しない。</t>
    <phoneticPr fontId="13"/>
  </si>
  <si>
    <t xml:space="preserve">　　　  </t>
    <phoneticPr fontId="13"/>
  </si>
  <si>
    <t>〔注〕 全国計は決算値であり、各都道府県分は業務統計値であるため、各都道府県の合計は年度計に必ずしも
　　　一致しない。</t>
    <rPh sb="10" eb="11">
      <t>チ</t>
    </rPh>
    <rPh sb="22" eb="24">
      <t>ギョウム</t>
    </rPh>
    <rPh sb="24" eb="27">
      <t>トウケイチ</t>
    </rPh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</si>
  <si>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</si>
  <si>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</si>
  <si>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</si>
  <si>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</si>
  <si>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</si>
  <si>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</si>
  <si>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</si>
  <si>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</si>
  <si>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</si>
  <si>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</si>
  <si>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</si>
  <si>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</si>
  <si>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</si>
  <si>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</si>
  <si>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</si>
  <si>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</si>
  <si>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</si>
  <si>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</si>
  <si>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</si>
  <si>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</si>
  <si>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</si>
  <si>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</si>
  <si>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</si>
  <si>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</si>
  <si>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</si>
  <si>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</si>
  <si>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</si>
  <si>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</si>
  <si>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</si>
  <si>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</si>
  <si>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</si>
  <si>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</si>
  <si>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</si>
  <si>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</si>
  <si>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</si>
  <si>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</si>
  <si>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</si>
  <si>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</si>
  <si>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</si>
  <si>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</si>
  <si>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</si>
  <si>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</si>
  <si>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</si>
  <si>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</si>
  <si>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</si>
  <si>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</si>
  <si>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</si>
  <si>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</si>
  <si>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</si>
  <si>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</si>
  <si>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</si>
  <si>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</si>
  <si>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</si>
  <si>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</si>
  <si>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</si>
  <si>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</si>
  <si>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</si>
  <si>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</si>
  <si>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</si>
  <si>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</si>
  <si>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</si>
  <si>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</si>
  <si>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</si>
  <si>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</si>
  <si>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</si>
  <si>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</si>
  <si>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</si>
  <si>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</si>
  <si>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</si>
  <si>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－平成22年度～令和元年度－</t>
    <rPh sb="8" eb="10">
      <t>レイワ</t>
    </rPh>
    <rPh sb="10" eb="11">
      <t>ガン</t>
    </rPh>
    <phoneticPr fontId="9"/>
  </si>
  <si>
    <t>令和元年度</t>
    <rPh sb="0" eb="2">
      <t>レイワ</t>
    </rPh>
    <rPh sb="2" eb="3">
      <t>ガン</t>
    </rPh>
    <rPh sb="3" eb="5">
      <t>ネンド</t>
    </rPh>
    <phoneticPr fontId="3"/>
  </si>
  <si>
    <t>―令和元年度―</t>
    <rPh sb="1" eb="3">
      <t>レイワ</t>
    </rPh>
    <rPh sb="3" eb="4">
      <t>ガン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</si>
</sst>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年&quot;&quot;度&quot;General&quot;年&quot;&quot;度&quot;"/>
    <numFmt numFmtId="177" formatCode="#,##0&quot; &quot;;[Red]\-#,##0&quot; &quot;"/>
    <numFmt numFmtId="178" formatCode="#,##0&quot; &quot;;\-#,##0&quot; &quot;"/>
    <numFmt numFmtId="179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1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Border="1" applyAlignment="1">
      <alignment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2" xfId="1" quotePrefix="1" applyFont="1" applyBorder="1" applyAlignment="1">
      <alignment horizontal="distributed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quotePrefix="1" applyFont="1" applyBorder="1" applyAlignment="1">
      <alignment horizontal="distributed"/>
    </xf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8" fontId="10" fillId="0" borderId="0" xfId="1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P76"/>
  <sheetViews>
    <sheetView tabSelected="1" view="pageBreakPreview" zoomScaleNormal="100" zoomScaleSheetLayoutView="100" workbookViewId="0">
      <selection activeCell="Q33" sqref="Q33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84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70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5">
        <v>22</v>
      </c>
      <c r="C12" s="49"/>
      <c r="D12" s="50"/>
      <c r="E12" s="53">
        <v>2356363057.717</v>
      </c>
      <c r="F12" s="54"/>
      <c r="G12" s="54"/>
      <c r="H12" s="53" t="s">
        <v>11</v>
      </c>
      <c r="I12" s="54"/>
      <c r="J12" s="54"/>
      <c r="K12" s="53">
        <v>2305164259.3920002</v>
      </c>
      <c r="L12" s="54"/>
      <c r="M12" s="54"/>
      <c r="N12" s="53" t="s">
        <v>11</v>
      </c>
      <c r="O12" s="54"/>
      <c r="P12" s="54"/>
      <c r="Q12" s="53">
        <v>478693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23</v>
      </c>
      <c r="C13" s="49"/>
      <c r="D13" s="50"/>
      <c r="E13" s="53">
        <v>2493741785.8940001</v>
      </c>
      <c r="F13" s="54"/>
      <c r="G13" s="54"/>
      <c r="H13" s="53" t="s">
        <v>11</v>
      </c>
      <c r="I13" s="54"/>
      <c r="J13" s="54"/>
      <c r="K13" s="53">
        <v>2445361191.9949999</v>
      </c>
      <c r="L13" s="54"/>
      <c r="M13" s="54"/>
      <c r="N13" s="53" t="s">
        <v>11</v>
      </c>
      <c r="O13" s="54"/>
      <c r="P13" s="54"/>
      <c r="Q13" s="53">
        <v>501907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24</v>
      </c>
      <c r="C14" s="49"/>
      <c r="D14" s="50"/>
      <c r="E14" s="53">
        <v>2187356658.9441285</v>
      </c>
      <c r="F14" s="54"/>
      <c r="G14" s="54"/>
      <c r="H14" s="53" t="s">
        <v>11</v>
      </c>
      <c r="I14" s="54"/>
      <c r="J14" s="54"/>
      <c r="K14" s="53">
        <v>2143252582.5710001</v>
      </c>
      <c r="L14" s="54"/>
      <c r="M14" s="54"/>
      <c r="N14" s="53" t="s">
        <v>11</v>
      </c>
      <c r="O14" s="54"/>
      <c r="P14" s="54"/>
      <c r="Q14" s="53">
        <v>508276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25</v>
      </c>
      <c r="C15" s="49"/>
      <c r="D15" s="50"/>
      <c r="E15" s="53">
        <v>2172079278.8979998</v>
      </c>
      <c r="F15" s="54"/>
      <c r="G15" s="54"/>
      <c r="H15" s="53" t="s">
        <v>11</v>
      </c>
      <c r="I15" s="54"/>
      <c r="J15" s="54"/>
      <c r="K15" s="53">
        <v>2132800966.5810001</v>
      </c>
      <c r="L15" s="54"/>
      <c r="M15" s="54"/>
      <c r="N15" s="53" t="s">
        <v>11</v>
      </c>
      <c r="O15" s="54"/>
      <c r="P15" s="54"/>
      <c r="Q15" s="53">
        <v>509168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26</v>
      </c>
      <c r="C16" s="49"/>
      <c r="D16" s="50"/>
      <c r="E16" s="53">
        <v>2228257406.085</v>
      </c>
      <c r="F16" s="54"/>
      <c r="G16" s="54"/>
      <c r="H16" s="53" t="s">
        <v>11</v>
      </c>
      <c r="I16" s="54"/>
      <c r="J16" s="54"/>
      <c r="K16" s="53">
        <v>2194519603.8070002</v>
      </c>
      <c r="L16" s="54"/>
      <c r="M16" s="54"/>
      <c r="N16" s="53" t="s">
        <v>11</v>
      </c>
      <c r="O16" s="54"/>
      <c r="P16" s="54"/>
      <c r="Q16" s="53">
        <v>503456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>
        <v>27</v>
      </c>
      <c r="C17" s="49"/>
      <c r="D17" s="50"/>
      <c r="E17" s="53">
        <v>2294833176.638</v>
      </c>
      <c r="F17" s="54"/>
      <c r="G17" s="54"/>
      <c r="H17" s="53" t="s">
        <v>11</v>
      </c>
      <c r="I17" s="54"/>
      <c r="J17" s="54"/>
      <c r="K17" s="53">
        <v>2264831849.6110001</v>
      </c>
      <c r="L17" s="54"/>
      <c r="M17" s="54"/>
      <c r="N17" s="53" t="s">
        <v>11</v>
      </c>
      <c r="O17" s="54"/>
      <c r="P17" s="54"/>
      <c r="Q17" s="53">
        <v>479087.27899999998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5">
        <v>28</v>
      </c>
      <c r="C18" s="49"/>
      <c r="D18" s="50"/>
      <c r="E18" s="53">
        <v>1927552370.2390001</v>
      </c>
      <c r="F18" s="54"/>
      <c r="G18" s="54"/>
      <c r="H18" s="53" t="s">
        <v>11</v>
      </c>
      <c r="I18" s="54"/>
      <c r="J18" s="54"/>
      <c r="K18" s="53">
        <v>1902860217.7820001</v>
      </c>
      <c r="L18" s="54"/>
      <c r="M18" s="54"/>
      <c r="N18" s="53" t="s">
        <v>11</v>
      </c>
      <c r="O18" s="54"/>
      <c r="P18" s="54"/>
      <c r="Q18" s="53">
        <v>437421.17499999999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55">
        <v>29</v>
      </c>
      <c r="C19" s="49"/>
      <c r="D19" s="50"/>
      <c r="E19" s="53">
        <v>1608247522.141</v>
      </c>
      <c r="F19" s="54"/>
      <c r="G19" s="54"/>
      <c r="H19" s="53" t="s">
        <v>11</v>
      </c>
      <c r="I19" s="54"/>
      <c r="J19" s="54"/>
      <c r="K19" s="53">
        <v>1587461979.8110001</v>
      </c>
      <c r="L19" s="54"/>
      <c r="M19" s="54"/>
      <c r="N19" s="53" t="s">
        <v>11</v>
      </c>
      <c r="O19" s="54"/>
      <c r="P19" s="54"/>
      <c r="Q19" s="53">
        <v>219539.44899999999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55">
        <v>30</v>
      </c>
      <c r="C20" s="49"/>
      <c r="D20" s="50"/>
      <c r="E20" s="53">
        <v>1649321571.6889999</v>
      </c>
      <c r="F20" s="54"/>
      <c r="G20" s="54"/>
      <c r="H20" s="53" t="s">
        <v>11</v>
      </c>
      <c r="I20" s="54"/>
      <c r="J20" s="54"/>
      <c r="K20" s="53">
        <v>1631512584.184</v>
      </c>
      <c r="L20" s="54"/>
      <c r="M20" s="54"/>
      <c r="N20" s="53" t="s">
        <v>11</v>
      </c>
      <c r="O20" s="54"/>
      <c r="P20" s="54"/>
      <c r="Q20" s="53">
        <v>203718.15700000001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52" t="s">
        <v>85</v>
      </c>
      <c r="C21" s="49"/>
      <c r="D21" s="50"/>
      <c r="E21" s="53">
        <v>1681319962.177</v>
      </c>
      <c r="F21" s="54"/>
      <c r="G21" s="54"/>
      <c r="H21" s="53" t="s">
        <v>11</v>
      </c>
      <c r="I21" s="54"/>
      <c r="J21" s="54"/>
      <c r="K21" s="53">
        <v>1664278835.3840001</v>
      </c>
      <c r="L21" s="54"/>
      <c r="M21" s="54"/>
      <c r="N21" s="53" t="s">
        <v>11</v>
      </c>
      <c r="O21" s="54"/>
      <c r="P21" s="54"/>
      <c r="Q21" s="53">
        <v>194528.71599999999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71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5">
        <f>B12</f>
        <v>22</v>
      </c>
      <c r="C25" s="49"/>
      <c r="D25" s="50"/>
      <c r="E25" s="54">
        <f>E12/12</f>
        <v>196363588.14308333</v>
      </c>
      <c r="F25" s="54"/>
      <c r="G25" s="54"/>
      <c r="H25" s="53" t="s">
        <v>11</v>
      </c>
      <c r="I25" s="54"/>
      <c r="J25" s="54"/>
      <c r="K25" s="54">
        <f>K12/12</f>
        <v>192097021.61600003</v>
      </c>
      <c r="L25" s="54"/>
      <c r="M25" s="54"/>
      <c r="N25" s="53" t="s">
        <v>11</v>
      </c>
      <c r="O25" s="54"/>
      <c r="P25" s="54"/>
      <c r="Q25" s="54">
        <f>Q12/12</f>
        <v>39891.083333333336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23</v>
      </c>
      <c r="C26" s="49"/>
      <c r="D26" s="50"/>
      <c r="E26" s="54">
        <f t="shared" ref="E26:E34" si="1">E13/12</f>
        <v>207811815.49116668</v>
      </c>
      <c r="F26" s="54"/>
      <c r="G26" s="54"/>
      <c r="H26" s="53" t="s">
        <v>11</v>
      </c>
      <c r="I26" s="54"/>
      <c r="J26" s="54"/>
      <c r="K26" s="54">
        <f t="shared" ref="K26:K33" si="2">K13/12</f>
        <v>203780099.33291665</v>
      </c>
      <c r="L26" s="54"/>
      <c r="M26" s="54"/>
      <c r="N26" s="53" t="s">
        <v>11</v>
      </c>
      <c r="O26" s="54"/>
      <c r="P26" s="54"/>
      <c r="Q26" s="54">
        <f t="shared" ref="Q26:Q33" si="3">Q13/12</f>
        <v>41825.583333333336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24</v>
      </c>
      <c r="C27" s="49"/>
      <c r="D27" s="50"/>
      <c r="E27" s="54">
        <f t="shared" si="1"/>
        <v>182279721.57867739</v>
      </c>
      <c r="F27" s="54"/>
      <c r="G27" s="54"/>
      <c r="H27" s="53" t="s">
        <v>11</v>
      </c>
      <c r="I27" s="54"/>
      <c r="J27" s="54"/>
      <c r="K27" s="54">
        <f t="shared" si="2"/>
        <v>178604381.88091668</v>
      </c>
      <c r="L27" s="54"/>
      <c r="M27" s="54"/>
      <c r="N27" s="53" t="s">
        <v>11</v>
      </c>
      <c r="O27" s="54"/>
      <c r="P27" s="54"/>
      <c r="Q27" s="54">
        <f t="shared" si="3"/>
        <v>42356.333333333336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25</v>
      </c>
      <c r="C28" s="49"/>
      <c r="D28" s="50"/>
      <c r="E28" s="54">
        <f t="shared" si="1"/>
        <v>181006606.5748333</v>
      </c>
      <c r="F28" s="54"/>
      <c r="G28" s="54"/>
      <c r="H28" s="53" t="s">
        <v>11</v>
      </c>
      <c r="I28" s="54"/>
      <c r="J28" s="54"/>
      <c r="K28" s="54">
        <f t="shared" si="2"/>
        <v>177733413.88175002</v>
      </c>
      <c r="L28" s="54"/>
      <c r="M28" s="54"/>
      <c r="N28" s="53" t="s">
        <v>11</v>
      </c>
      <c r="O28" s="54"/>
      <c r="P28" s="54"/>
      <c r="Q28" s="54">
        <f t="shared" si="3"/>
        <v>42430.666666666664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26</v>
      </c>
      <c r="C29" s="49"/>
      <c r="D29" s="50"/>
      <c r="E29" s="54">
        <f t="shared" si="1"/>
        <v>185688117.17375001</v>
      </c>
      <c r="F29" s="54"/>
      <c r="G29" s="54"/>
      <c r="H29" s="53" t="s">
        <v>11</v>
      </c>
      <c r="I29" s="54"/>
      <c r="J29" s="54"/>
      <c r="K29" s="54">
        <f t="shared" si="2"/>
        <v>182876633.65058336</v>
      </c>
      <c r="L29" s="54"/>
      <c r="M29" s="54"/>
      <c r="N29" s="53" t="s">
        <v>11</v>
      </c>
      <c r="O29" s="54"/>
      <c r="P29" s="54"/>
      <c r="Q29" s="54">
        <f t="shared" si="3"/>
        <v>41954.666666666664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>
        <f t="shared" si="0"/>
        <v>27</v>
      </c>
      <c r="C30" s="49"/>
      <c r="D30" s="50"/>
      <c r="E30" s="54">
        <f t="shared" si="1"/>
        <v>191236098.05316666</v>
      </c>
      <c r="F30" s="54"/>
      <c r="G30" s="54"/>
      <c r="H30" s="53" t="s">
        <v>11</v>
      </c>
      <c r="I30" s="54"/>
      <c r="J30" s="54"/>
      <c r="K30" s="54">
        <f t="shared" si="2"/>
        <v>188735987.46758333</v>
      </c>
      <c r="L30" s="54"/>
      <c r="M30" s="54"/>
      <c r="N30" s="53" t="s">
        <v>11</v>
      </c>
      <c r="O30" s="54"/>
      <c r="P30" s="54"/>
      <c r="Q30" s="54">
        <f t="shared" si="3"/>
        <v>39923.939916666663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>
        <f t="shared" si="0"/>
        <v>28</v>
      </c>
      <c r="C31" s="49"/>
      <c r="D31" s="50"/>
      <c r="E31" s="54">
        <f t="shared" si="1"/>
        <v>160629364.18658334</v>
      </c>
      <c r="F31" s="54"/>
      <c r="G31" s="54"/>
      <c r="H31" s="53" t="s">
        <v>11</v>
      </c>
      <c r="I31" s="54"/>
      <c r="J31" s="54"/>
      <c r="K31" s="54">
        <f t="shared" si="2"/>
        <v>158571684.81516668</v>
      </c>
      <c r="L31" s="54"/>
      <c r="M31" s="54"/>
      <c r="N31" s="53" t="s">
        <v>11</v>
      </c>
      <c r="O31" s="54"/>
      <c r="P31" s="54"/>
      <c r="Q31" s="54">
        <f t="shared" si="3"/>
        <v>36451.76458333333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>
        <f t="shared" si="0"/>
        <v>29</v>
      </c>
      <c r="C32" s="49"/>
      <c r="D32" s="50"/>
      <c r="E32" s="54">
        <f t="shared" si="1"/>
        <v>134020626.84508334</v>
      </c>
      <c r="F32" s="54"/>
      <c r="G32" s="54"/>
      <c r="H32" s="53" t="s">
        <v>11</v>
      </c>
      <c r="I32" s="54"/>
      <c r="J32" s="54"/>
      <c r="K32" s="54">
        <f t="shared" si="2"/>
        <v>132288498.31758334</v>
      </c>
      <c r="L32" s="54"/>
      <c r="M32" s="54"/>
      <c r="N32" s="53" t="s">
        <v>11</v>
      </c>
      <c r="O32" s="54"/>
      <c r="P32" s="54"/>
      <c r="Q32" s="54">
        <f t="shared" si="3"/>
        <v>18294.954083333334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>
        <f t="shared" si="0"/>
        <v>30</v>
      </c>
      <c r="C33" s="49"/>
      <c r="D33" s="50"/>
      <c r="E33" s="54">
        <f t="shared" si="1"/>
        <v>137443464.30741665</v>
      </c>
      <c r="F33" s="54"/>
      <c r="G33" s="54"/>
      <c r="H33" s="53" t="s">
        <v>11</v>
      </c>
      <c r="I33" s="54"/>
      <c r="J33" s="54"/>
      <c r="K33" s="54">
        <f t="shared" si="2"/>
        <v>135959382.01533332</v>
      </c>
      <c r="L33" s="54"/>
      <c r="M33" s="54"/>
      <c r="N33" s="53" t="s">
        <v>11</v>
      </c>
      <c r="O33" s="54"/>
      <c r="P33" s="54"/>
      <c r="Q33" s="54">
        <f t="shared" si="3"/>
        <v>16976.513083333335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令和元年度</v>
      </c>
      <c r="C34" s="49"/>
      <c r="D34" s="50"/>
      <c r="E34" s="54">
        <f t="shared" si="1"/>
        <v>140109996.84808335</v>
      </c>
      <c r="F34" s="54"/>
      <c r="G34" s="54"/>
      <c r="H34" s="53" t="s">
        <v>11</v>
      </c>
      <c r="I34" s="54"/>
      <c r="J34" s="54"/>
      <c r="K34" s="54">
        <f>K21/12</f>
        <v>138689902.94866666</v>
      </c>
      <c r="L34" s="54"/>
      <c r="M34" s="54"/>
      <c r="N34" s="53" t="s">
        <v>11</v>
      </c>
      <c r="O34" s="54"/>
      <c r="P34" s="54"/>
      <c r="Q34" s="54">
        <f>Q21/12</f>
        <v>16210.726333333332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125">
        <v>30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72</v>
      </c>
      <c r="C38" s="49"/>
      <c r="D38" s="50"/>
      <c r="E38" s="59">
        <v>14216499.664000001</v>
      </c>
      <c r="F38" s="54"/>
      <c r="G38" s="54"/>
      <c r="H38" s="59">
        <v>14216499.664000001</v>
      </c>
      <c r="I38" s="54"/>
      <c r="J38" s="54"/>
      <c r="K38" s="59">
        <v>401072.59700000001</v>
      </c>
      <c r="L38" s="54"/>
      <c r="M38" s="54"/>
      <c r="N38" s="59">
        <v>401072.59700000001</v>
      </c>
      <c r="O38" s="54"/>
      <c r="P38" s="54"/>
      <c r="Q38" s="59">
        <v>19659.042000000001</v>
      </c>
      <c r="R38" s="54"/>
      <c r="S38" s="54"/>
      <c r="T38" s="59">
        <v>19659.042000000001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73</v>
      </c>
      <c r="C39" s="49"/>
      <c r="D39" s="50"/>
      <c r="E39" s="59">
        <v>6915107.9409999996</v>
      </c>
      <c r="F39" s="54"/>
      <c r="G39" s="54"/>
      <c r="H39" s="59">
        <v>21131607.605</v>
      </c>
      <c r="I39" s="54"/>
      <c r="J39" s="54"/>
      <c r="K39" s="59">
        <v>1714967.662</v>
      </c>
      <c r="L39" s="54"/>
      <c r="M39" s="54"/>
      <c r="N39" s="59">
        <v>2116040.2590000001</v>
      </c>
      <c r="O39" s="54"/>
      <c r="P39" s="54"/>
      <c r="Q39" s="59">
        <v>18718.752</v>
      </c>
      <c r="R39" s="54"/>
      <c r="S39" s="54"/>
      <c r="T39" s="59">
        <v>38377.794000000002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74</v>
      </c>
      <c r="C40" s="49"/>
      <c r="D40" s="50"/>
      <c r="E40" s="59">
        <v>185042898.044</v>
      </c>
      <c r="F40" s="54"/>
      <c r="G40" s="54"/>
      <c r="H40" s="59">
        <v>206174505.64899999</v>
      </c>
      <c r="I40" s="54"/>
      <c r="J40" s="54"/>
      <c r="K40" s="59">
        <v>40371223.715999998</v>
      </c>
      <c r="L40" s="54"/>
      <c r="M40" s="54"/>
      <c r="N40" s="59">
        <v>42487263.975000001</v>
      </c>
      <c r="O40" s="54"/>
      <c r="P40" s="54"/>
      <c r="Q40" s="59">
        <v>17545.137999999999</v>
      </c>
      <c r="R40" s="54"/>
      <c r="S40" s="54"/>
      <c r="T40" s="59">
        <v>55922.932000000001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45" customHeight="1">
      <c r="A41" s="47"/>
      <c r="B41" s="58" t="s">
        <v>75</v>
      </c>
      <c r="C41" s="49"/>
      <c r="D41" s="50"/>
      <c r="E41" s="59">
        <v>732484291.3670001</v>
      </c>
      <c r="F41" s="54"/>
      <c r="G41" s="54"/>
      <c r="H41" s="59">
        <v>938658797.01600003</v>
      </c>
      <c r="I41" s="54"/>
      <c r="J41" s="54"/>
      <c r="K41" s="59">
        <v>442883201.93799996</v>
      </c>
      <c r="L41" s="54"/>
      <c r="M41" s="54"/>
      <c r="N41" s="59">
        <v>485370465.91299999</v>
      </c>
      <c r="O41" s="54"/>
      <c r="P41" s="54"/>
      <c r="Q41" s="59">
        <v>18263.919999999998</v>
      </c>
      <c r="R41" s="54"/>
      <c r="S41" s="54"/>
      <c r="T41" s="59">
        <v>74186.851999999999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76</v>
      </c>
      <c r="C42" s="49"/>
      <c r="D42" s="50"/>
      <c r="E42" s="59">
        <v>596324687.63100004</v>
      </c>
      <c r="F42" s="54"/>
      <c r="G42" s="54"/>
      <c r="H42" s="59">
        <v>1534983484.6470001</v>
      </c>
      <c r="I42" s="54"/>
      <c r="J42" s="54"/>
      <c r="K42" s="59">
        <v>24774700.489000022</v>
      </c>
      <c r="L42" s="54"/>
      <c r="M42" s="54"/>
      <c r="N42" s="59">
        <v>510145166.40200001</v>
      </c>
      <c r="O42" s="54"/>
      <c r="P42" s="54"/>
      <c r="Q42" s="59">
        <v>17503.542000000001</v>
      </c>
      <c r="R42" s="54"/>
      <c r="S42" s="54"/>
      <c r="T42" s="59">
        <v>91690.394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77</v>
      </c>
      <c r="C43" s="49"/>
      <c r="D43" s="50"/>
      <c r="E43" s="59">
        <v>111323523.97899985</v>
      </c>
      <c r="F43" s="54"/>
      <c r="G43" s="54"/>
      <c r="H43" s="59">
        <v>1646307008.6259999</v>
      </c>
      <c r="I43" s="54"/>
      <c r="J43" s="54"/>
      <c r="K43" s="59">
        <v>191062006.00200003</v>
      </c>
      <c r="L43" s="54"/>
      <c r="M43" s="54"/>
      <c r="N43" s="59">
        <v>701207172.40400004</v>
      </c>
      <c r="O43" s="54"/>
      <c r="P43" s="54"/>
      <c r="Q43" s="59">
        <v>17464.29</v>
      </c>
      <c r="R43" s="54"/>
      <c r="S43" s="54"/>
      <c r="T43" s="59">
        <v>109154.68400000001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45" customHeight="1">
      <c r="A44" s="47"/>
      <c r="B44" s="58" t="s">
        <v>78</v>
      </c>
      <c r="C44" s="49"/>
      <c r="D44" s="50"/>
      <c r="E44" s="59">
        <v>1860715.0629999638</v>
      </c>
      <c r="F44" s="54"/>
      <c r="G44" s="54"/>
      <c r="H44" s="59">
        <v>1648167723.6889999</v>
      </c>
      <c r="I44" s="54"/>
      <c r="J44" s="54"/>
      <c r="K44" s="59">
        <v>37294438.065999985</v>
      </c>
      <c r="L44" s="54"/>
      <c r="M44" s="54"/>
      <c r="N44" s="59">
        <v>738501610.47000003</v>
      </c>
      <c r="O44" s="54"/>
      <c r="P44" s="54"/>
      <c r="Q44" s="59">
        <v>18539.536</v>
      </c>
      <c r="R44" s="54"/>
      <c r="S44" s="54"/>
      <c r="T44" s="59">
        <v>127694.22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79</v>
      </c>
      <c r="C45" s="49"/>
      <c r="D45" s="50"/>
      <c r="E45" s="59">
        <v>252334.55800008774</v>
      </c>
      <c r="F45" s="54"/>
      <c r="G45" s="54"/>
      <c r="H45" s="59">
        <v>1648420058.247</v>
      </c>
      <c r="I45" s="54"/>
      <c r="J45" s="54"/>
      <c r="K45" s="59">
        <v>422336914.56699991</v>
      </c>
      <c r="L45" s="54"/>
      <c r="M45" s="54"/>
      <c r="N45" s="59">
        <v>1160838525.0369999</v>
      </c>
      <c r="O45" s="54"/>
      <c r="P45" s="54"/>
      <c r="Q45" s="59">
        <v>20219.322</v>
      </c>
      <c r="R45" s="54"/>
      <c r="S45" s="54"/>
      <c r="T45" s="59">
        <v>147913.54200000002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80</v>
      </c>
      <c r="C46" s="49"/>
      <c r="D46" s="50"/>
      <c r="E46" s="59">
        <v>-52683.822999954224</v>
      </c>
      <c r="F46" s="54"/>
      <c r="G46" s="54"/>
      <c r="H46" s="59">
        <v>1648367374.424</v>
      </c>
      <c r="I46" s="54"/>
      <c r="J46" s="54"/>
      <c r="K46" s="59">
        <v>6995757.617000103</v>
      </c>
      <c r="L46" s="54"/>
      <c r="M46" s="54"/>
      <c r="N46" s="59">
        <v>1167834282.654</v>
      </c>
      <c r="O46" s="54"/>
      <c r="P46" s="54"/>
      <c r="Q46" s="59">
        <v>17760.157999999999</v>
      </c>
      <c r="R46" s="54"/>
      <c r="S46" s="54"/>
      <c r="T46" s="59">
        <v>165673.70000000001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45" customHeight="1">
      <c r="A47" s="47"/>
      <c r="B47" s="58" t="s">
        <v>81</v>
      </c>
      <c r="C47" s="49"/>
      <c r="D47" s="50"/>
      <c r="E47" s="59">
        <v>527167.83399987221</v>
      </c>
      <c r="F47" s="54"/>
      <c r="G47" s="54"/>
      <c r="H47" s="59">
        <v>1648894542.2579999</v>
      </c>
      <c r="I47" s="54"/>
      <c r="J47" s="54"/>
      <c r="K47" s="59">
        <v>44595877.919999838</v>
      </c>
      <c r="L47" s="54"/>
      <c r="M47" s="54"/>
      <c r="N47" s="59">
        <v>1212430160.5739999</v>
      </c>
      <c r="O47" s="54"/>
      <c r="P47" s="54"/>
      <c r="Q47" s="59">
        <v>16936.466</v>
      </c>
      <c r="R47" s="54"/>
      <c r="S47" s="54"/>
      <c r="T47" s="59">
        <v>182610.16600000003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82</v>
      </c>
      <c r="C48" s="49"/>
      <c r="D48" s="50"/>
      <c r="E48" s="59">
        <v>739142.16100001335</v>
      </c>
      <c r="F48" s="54"/>
      <c r="G48" s="54"/>
      <c r="H48" s="59">
        <v>1649633684.4189999</v>
      </c>
      <c r="I48" s="54"/>
      <c r="J48" s="54"/>
      <c r="K48" s="59">
        <v>414382142.62700009</v>
      </c>
      <c r="L48" s="54"/>
      <c r="M48" s="54"/>
      <c r="N48" s="59">
        <v>1626812303.201</v>
      </c>
      <c r="O48" s="54"/>
      <c r="P48" s="54"/>
      <c r="Q48" s="59">
        <v>15721.317999999999</v>
      </c>
      <c r="R48" s="54"/>
      <c r="S48" s="54"/>
      <c r="T48" s="59">
        <v>198331.48400000003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83</v>
      </c>
      <c r="C49" s="49"/>
      <c r="D49" s="50"/>
      <c r="E49" s="59">
        <v>-316093.13099980354</v>
      </c>
      <c r="F49" s="54"/>
      <c r="G49" s="54"/>
      <c r="H49" s="59">
        <v>1649317591.2880001</v>
      </c>
      <c r="I49" s="54"/>
      <c r="J49" s="54"/>
      <c r="K49" s="59">
        <v>4698739.0550000668</v>
      </c>
      <c r="L49" s="54"/>
      <c r="M49" s="54"/>
      <c r="N49" s="59">
        <v>1631511042.256</v>
      </c>
      <c r="O49" s="54"/>
      <c r="P49" s="54"/>
      <c r="Q49" s="59">
        <v>16804.425999999999</v>
      </c>
      <c r="R49" s="54"/>
      <c r="S49" s="54"/>
      <c r="T49" s="59">
        <v>215135.91000000003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 t="s">
        <v>85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72</v>
      </c>
      <c r="C53" s="49"/>
      <c r="D53" s="50"/>
      <c r="E53" s="59">
        <f>H53</f>
        <v>12106899.083000001</v>
      </c>
      <c r="F53" s="54"/>
      <c r="G53" s="54"/>
      <c r="H53" s="59">
        <v>12106899.083000001</v>
      </c>
      <c r="I53" s="54"/>
      <c r="J53" s="54"/>
      <c r="K53" s="59">
        <f>N53</f>
        <v>346591.598</v>
      </c>
      <c r="L53" s="54"/>
      <c r="M53" s="54"/>
      <c r="N53" s="59">
        <v>346591.598</v>
      </c>
      <c r="O53" s="54"/>
      <c r="P53" s="54"/>
      <c r="Q53" s="59">
        <v>19063.392</v>
      </c>
      <c r="R53" s="54"/>
      <c r="S53" s="54"/>
      <c r="T53" s="59">
        <f>Q53</f>
        <v>19063.392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73</v>
      </c>
      <c r="C54" s="49"/>
      <c r="D54" s="50"/>
      <c r="E54" s="59">
        <f>H54-H53</f>
        <v>6358715.9250000007</v>
      </c>
      <c r="F54" s="54"/>
      <c r="G54" s="54"/>
      <c r="H54" s="59">
        <v>18465615.008000001</v>
      </c>
      <c r="I54" s="54"/>
      <c r="J54" s="54"/>
      <c r="K54" s="59">
        <f>N54-N53</f>
        <v>1543890.0279999999</v>
      </c>
      <c r="L54" s="54"/>
      <c r="M54" s="54"/>
      <c r="N54" s="59">
        <v>1890481.6259999999</v>
      </c>
      <c r="O54" s="54"/>
      <c r="P54" s="54"/>
      <c r="Q54" s="59">
        <v>16761.907999999999</v>
      </c>
      <c r="R54" s="54"/>
      <c r="S54" s="54"/>
      <c r="T54" s="59">
        <f>T53+Q54</f>
        <v>35825.300000000003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74</v>
      </c>
      <c r="C55" s="49"/>
      <c r="D55" s="50"/>
      <c r="E55" s="59">
        <f>H55-H54</f>
        <v>160935845.01599997</v>
      </c>
      <c r="F55" s="54"/>
      <c r="G55" s="54"/>
      <c r="H55" s="59">
        <v>179401460.02399999</v>
      </c>
      <c r="I55" s="54"/>
      <c r="J55" s="54"/>
      <c r="K55" s="59">
        <f>N55-N54</f>
        <v>32549985.460000005</v>
      </c>
      <c r="L55" s="54"/>
      <c r="M55" s="54"/>
      <c r="N55" s="59">
        <v>34440467.086000003</v>
      </c>
      <c r="O55" s="54"/>
      <c r="P55" s="54"/>
      <c r="Q55" s="59">
        <v>16664.286</v>
      </c>
      <c r="R55" s="54"/>
      <c r="S55" s="54"/>
      <c r="T55" s="59">
        <f t="shared" ref="T55:T64" si="4">T54+Q55</f>
        <v>52489.586000000003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45" customHeight="1">
      <c r="A56" s="47"/>
      <c r="B56" s="58" t="s">
        <v>75</v>
      </c>
      <c r="C56" s="49"/>
      <c r="D56" s="50"/>
      <c r="E56" s="59">
        <f t="shared" ref="E56:E64" si="5">H56-H55</f>
        <v>902215802.75900006</v>
      </c>
      <c r="F56" s="54"/>
      <c r="G56" s="54"/>
      <c r="H56" s="59">
        <v>1081617262.783</v>
      </c>
      <c r="I56" s="54"/>
      <c r="J56" s="54"/>
      <c r="K56" s="59">
        <f t="shared" ref="K56:K64" si="6">N56-N55</f>
        <v>443081340.954</v>
      </c>
      <c r="L56" s="54"/>
      <c r="M56" s="54"/>
      <c r="N56" s="59">
        <v>477521808.04000002</v>
      </c>
      <c r="O56" s="54"/>
      <c r="P56" s="54"/>
      <c r="Q56" s="59">
        <v>18144.092000000001</v>
      </c>
      <c r="R56" s="54"/>
      <c r="S56" s="54"/>
      <c r="T56" s="59">
        <f t="shared" si="4"/>
        <v>70633.678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76</v>
      </c>
      <c r="C57" s="49"/>
      <c r="D57" s="50"/>
      <c r="E57" s="59">
        <f t="shared" si="5"/>
        <v>524479427.75500011</v>
      </c>
      <c r="F57" s="54"/>
      <c r="G57" s="54"/>
      <c r="H57" s="59">
        <v>1606096690.5380001</v>
      </c>
      <c r="I57" s="54"/>
      <c r="J57" s="54"/>
      <c r="K57" s="59">
        <f t="shared" si="6"/>
        <v>22238069.269999981</v>
      </c>
      <c r="L57" s="54"/>
      <c r="M57" s="54"/>
      <c r="N57" s="59">
        <v>499759877.31</v>
      </c>
      <c r="O57" s="54"/>
      <c r="P57" s="54"/>
      <c r="Q57" s="59">
        <v>16764.812000000002</v>
      </c>
      <c r="R57" s="54"/>
      <c r="S57" s="54"/>
      <c r="T57" s="59">
        <f t="shared" si="4"/>
        <v>87398.49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77</v>
      </c>
      <c r="C58" s="49"/>
      <c r="D58" s="50"/>
      <c r="E58" s="59">
        <f t="shared" si="5"/>
        <v>69515066.38499999</v>
      </c>
      <c r="F58" s="54"/>
      <c r="G58" s="54"/>
      <c r="H58" s="59">
        <v>1675611756.9230001</v>
      </c>
      <c r="I58" s="54"/>
      <c r="J58" s="54"/>
      <c r="K58" s="59">
        <f t="shared" si="6"/>
        <v>217766160.57499999</v>
      </c>
      <c r="L58" s="54"/>
      <c r="M58" s="54"/>
      <c r="N58" s="59">
        <v>717526037.88499999</v>
      </c>
      <c r="O58" s="54"/>
      <c r="P58" s="54"/>
      <c r="Q58" s="59">
        <v>17744.241999999998</v>
      </c>
      <c r="R58" s="54"/>
      <c r="S58" s="54"/>
      <c r="T58" s="59">
        <f t="shared" si="4"/>
        <v>105142.732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45" customHeight="1">
      <c r="A59" s="47"/>
      <c r="B59" s="58" t="s">
        <v>78</v>
      </c>
      <c r="C59" s="49"/>
      <c r="D59" s="50"/>
      <c r="E59" s="59">
        <f t="shared" si="5"/>
        <v>3971450.2089998722</v>
      </c>
      <c r="F59" s="54"/>
      <c r="G59" s="54"/>
      <c r="H59" s="59">
        <v>1679583207.132</v>
      </c>
      <c r="I59" s="54"/>
      <c r="J59" s="54"/>
      <c r="K59" s="59">
        <f t="shared" si="6"/>
        <v>35640161.356999993</v>
      </c>
      <c r="L59" s="54"/>
      <c r="M59" s="54"/>
      <c r="N59" s="59">
        <v>753166199.24199998</v>
      </c>
      <c r="O59" s="54"/>
      <c r="P59" s="54"/>
      <c r="Q59" s="59">
        <v>16778.218000000001</v>
      </c>
      <c r="R59" s="54"/>
      <c r="S59" s="54"/>
      <c r="T59" s="59">
        <f t="shared" si="4"/>
        <v>121920.95000000001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79</v>
      </c>
      <c r="C60" s="49"/>
      <c r="D60" s="50"/>
      <c r="E60" s="59">
        <f t="shared" si="5"/>
        <v>557244.57899999619</v>
      </c>
      <c r="F60" s="54"/>
      <c r="G60" s="54"/>
      <c r="H60" s="59">
        <v>1680140451.711</v>
      </c>
      <c r="I60" s="54"/>
      <c r="J60" s="54"/>
      <c r="K60" s="59">
        <f t="shared" si="6"/>
        <v>434284910.17900002</v>
      </c>
      <c r="L60" s="54"/>
      <c r="M60" s="54"/>
      <c r="N60" s="59">
        <v>1187451109.421</v>
      </c>
      <c r="O60" s="54"/>
      <c r="P60" s="54"/>
      <c r="Q60" s="59">
        <v>17630.68</v>
      </c>
      <c r="R60" s="54"/>
      <c r="S60" s="54"/>
      <c r="T60" s="59">
        <f t="shared" si="4"/>
        <v>139551.63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80</v>
      </c>
      <c r="C61" s="49"/>
      <c r="D61" s="50"/>
      <c r="E61" s="59">
        <f t="shared" si="5"/>
        <v>283588.05599999428</v>
      </c>
      <c r="F61" s="54"/>
      <c r="G61" s="54"/>
      <c r="H61" s="59">
        <v>1680424039.767</v>
      </c>
      <c r="I61" s="54"/>
      <c r="J61" s="54"/>
      <c r="K61" s="59">
        <f t="shared" si="6"/>
        <v>4452160.5850000381</v>
      </c>
      <c r="L61" s="54"/>
      <c r="M61" s="54"/>
      <c r="N61" s="59">
        <v>1191903270.006</v>
      </c>
      <c r="O61" s="54"/>
      <c r="P61" s="54"/>
      <c r="Q61" s="59">
        <v>17665.752</v>
      </c>
      <c r="R61" s="54"/>
      <c r="S61" s="54"/>
      <c r="T61" s="59">
        <f t="shared" si="4"/>
        <v>157217.38200000001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45" customHeight="1">
      <c r="A62" s="47"/>
      <c r="B62" s="58" t="s">
        <v>81</v>
      </c>
      <c r="C62" s="49"/>
      <c r="D62" s="50"/>
      <c r="E62" s="59">
        <f t="shared" si="5"/>
        <v>108677.367000103</v>
      </c>
      <c r="F62" s="54"/>
      <c r="G62" s="54"/>
      <c r="H62" s="59">
        <v>1680532717.1340001</v>
      </c>
      <c r="I62" s="54"/>
      <c r="J62" s="54"/>
      <c r="K62" s="59">
        <f t="shared" si="6"/>
        <v>46495649.132999897</v>
      </c>
      <c r="L62" s="54"/>
      <c r="M62" s="54"/>
      <c r="N62" s="59">
        <v>1238398919.1389999</v>
      </c>
      <c r="O62" s="54"/>
      <c r="P62" s="54"/>
      <c r="Q62" s="59">
        <v>17440.223999999998</v>
      </c>
      <c r="R62" s="54"/>
      <c r="S62" s="54"/>
      <c r="T62" s="59">
        <f t="shared" si="4"/>
        <v>174657.606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82</v>
      </c>
      <c r="C63" s="49"/>
      <c r="D63" s="50"/>
      <c r="E63" s="59">
        <f t="shared" si="5"/>
        <v>87010.649999856949</v>
      </c>
      <c r="F63" s="54"/>
      <c r="G63" s="54"/>
      <c r="H63" s="59">
        <v>1680619727.7839999</v>
      </c>
      <c r="I63" s="54"/>
      <c r="J63" s="54"/>
      <c r="K63" s="59">
        <f t="shared" si="6"/>
        <v>419311362.375</v>
      </c>
      <c r="L63" s="54"/>
      <c r="M63" s="54"/>
      <c r="N63" s="59">
        <v>1657710281.5139999</v>
      </c>
      <c r="O63" s="54"/>
      <c r="P63" s="54"/>
      <c r="Q63" s="59">
        <v>15114.446</v>
      </c>
      <c r="R63" s="54"/>
      <c r="S63" s="54"/>
      <c r="T63" s="59">
        <f t="shared" si="4"/>
        <v>189772.052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83</v>
      </c>
      <c r="C64" s="49"/>
      <c r="D64" s="50"/>
      <c r="E64" s="59">
        <f t="shared" si="5"/>
        <v>697463.117000103</v>
      </c>
      <c r="F64" s="54"/>
      <c r="G64" s="54"/>
      <c r="H64" s="59">
        <v>1681317190.901</v>
      </c>
      <c r="I64" s="54"/>
      <c r="J64" s="54"/>
      <c r="K64" s="59">
        <f t="shared" si="6"/>
        <v>6567273.621999979</v>
      </c>
      <c r="L64" s="54"/>
      <c r="M64" s="54"/>
      <c r="N64" s="59">
        <v>1664277555.1359999</v>
      </c>
      <c r="O64" s="54"/>
      <c r="P64" s="54"/>
      <c r="Q64" s="59">
        <v>15657.584999999999</v>
      </c>
      <c r="R64" s="54"/>
      <c r="S64" s="54"/>
      <c r="T64" s="59">
        <f t="shared" si="4"/>
        <v>205429.63699999999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39.950000000000003" customHeight="1">
      <c r="A67" s="126" t="s">
        <v>12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</row>
    <row r="68" spans="1:42" s="75" customFormat="1" ht="18.600000000000001" customHeight="1">
      <c r="A68" s="76"/>
      <c r="B68" s="76"/>
      <c r="C68" s="77" t="s">
        <v>13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Q34 B25:B34 F34:K34 E25:K33 E34 Q25:Q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view="pageBreakPreview" zoomScaleNormal="100" zoomScaleSheetLayoutView="100" workbookViewId="0">
      <selection activeCell="L8" sqref="L8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3" customWidth="1"/>
    <col min="4" max="5" width="4.25" style="83" customWidth="1"/>
    <col min="6" max="6" width="18.625" style="83" customWidth="1"/>
    <col min="7" max="8" width="4.25" style="83" customWidth="1"/>
    <col min="9" max="9" width="18.625" style="83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3"/>
    </row>
    <row r="2" spans="1:13" ht="22.5" customHeight="1">
      <c r="A2" s="122" t="s">
        <v>69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9.899999999999999" customHeight="1">
      <c r="A3" s="128" t="s">
        <v>68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18.600000000000001" customHeight="1">
      <c r="I4" s="129" t="s">
        <v>86</v>
      </c>
      <c r="J4" s="129"/>
    </row>
    <row r="5" spans="1:13" ht="39" customHeight="1">
      <c r="A5" s="120"/>
      <c r="B5" s="119" t="s">
        <v>67</v>
      </c>
      <c r="C5" s="118"/>
      <c r="D5" s="118"/>
      <c r="E5" s="118"/>
      <c r="F5" s="118"/>
      <c r="G5" s="118"/>
      <c r="H5" s="118"/>
      <c r="I5" s="118"/>
      <c r="J5" s="117"/>
    </row>
    <row r="6" spans="1:13">
      <c r="A6" s="95" t="s">
        <v>66</v>
      </c>
      <c r="B6" s="115"/>
      <c r="C6" s="115"/>
      <c r="D6" s="116"/>
      <c r="E6" s="115"/>
      <c r="F6" s="115"/>
      <c r="G6" s="116"/>
      <c r="H6" s="115"/>
      <c r="I6" s="115"/>
      <c r="J6" s="114"/>
    </row>
    <row r="7" spans="1:13" s="107" customFormat="1" ht="18.600000000000001" customHeight="1">
      <c r="A7" s="113"/>
      <c r="B7" s="110"/>
      <c r="C7" s="109" t="s">
        <v>65</v>
      </c>
      <c r="D7" s="111"/>
      <c r="E7" s="110"/>
      <c r="F7" s="112" t="s">
        <v>64</v>
      </c>
      <c r="G7" s="111"/>
      <c r="H7" s="110"/>
      <c r="I7" s="109" t="s">
        <v>5</v>
      </c>
      <c r="J7" s="108"/>
    </row>
    <row r="8" spans="1:13" s="101" customFormat="1" ht="18.600000000000001" customHeight="1">
      <c r="A8" s="100"/>
      <c r="B8" s="106"/>
      <c r="C8" s="105"/>
      <c r="D8" s="104" t="s">
        <v>63</v>
      </c>
      <c r="E8" s="103"/>
      <c r="F8" s="103"/>
      <c r="G8" s="104" t="s">
        <v>63</v>
      </c>
      <c r="H8" s="103"/>
      <c r="I8" s="103"/>
      <c r="J8" s="102" t="s">
        <v>63</v>
      </c>
    </row>
    <row r="9" spans="1:13" ht="16.899999999999999" customHeight="1">
      <c r="A9" s="100"/>
      <c r="B9" s="94"/>
      <c r="C9" s="99"/>
      <c r="D9" s="94"/>
      <c r="E9" s="94"/>
      <c r="F9" s="94"/>
      <c r="G9" s="94"/>
      <c r="H9" s="94"/>
      <c r="I9" s="94"/>
      <c r="J9" s="91"/>
    </row>
    <row r="10" spans="1:13" ht="13.15" customHeight="1">
      <c r="A10" s="95" t="s">
        <v>62</v>
      </c>
      <c r="B10" s="94"/>
      <c r="C10" s="92">
        <f>'附表2表(1)'!E21</f>
        <v>1681319962.177</v>
      </c>
      <c r="D10" s="93"/>
      <c r="E10" s="93"/>
      <c r="F10" s="92">
        <f>'附表2表(1)'!K21</f>
        <v>1664278835.3840001</v>
      </c>
      <c r="G10" s="92"/>
      <c r="H10" s="92"/>
      <c r="I10" s="92">
        <f>'附表2表(1)'!Q21</f>
        <v>194528.71599999999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61</v>
      </c>
      <c r="B12" s="94"/>
      <c r="C12" s="92">
        <v>46565369.450000003</v>
      </c>
      <c r="D12" s="93"/>
      <c r="E12" s="93"/>
      <c r="F12" s="92">
        <v>46189391.833999999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60</v>
      </c>
      <c r="B13" s="94"/>
      <c r="C13" s="92">
        <v>9781318.2870000005</v>
      </c>
      <c r="D13" s="93"/>
      <c r="E13" s="93"/>
      <c r="F13" s="92">
        <v>9610962.2530000005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59</v>
      </c>
      <c r="B14" s="94"/>
      <c r="C14" s="92">
        <v>10363798.714</v>
      </c>
      <c r="D14" s="93"/>
      <c r="E14" s="93"/>
      <c r="F14" s="92">
        <v>10251793.163000001</v>
      </c>
      <c r="G14" s="92"/>
      <c r="H14" s="92"/>
      <c r="I14" s="92">
        <v>0</v>
      </c>
      <c r="J14" s="91"/>
    </row>
    <row r="15" spans="1:13" ht="12" customHeight="1">
      <c r="A15" s="95" t="s">
        <v>58</v>
      </c>
      <c r="B15" s="94"/>
      <c r="C15" s="92">
        <v>22469544.791000001</v>
      </c>
      <c r="D15" s="93"/>
      <c r="E15" s="93"/>
      <c r="F15" s="92">
        <v>22062219.164000001</v>
      </c>
      <c r="G15" s="92"/>
      <c r="H15" s="92"/>
      <c r="I15" s="92">
        <v>0</v>
      </c>
      <c r="J15" s="91"/>
    </row>
    <row r="16" spans="1:13" ht="12" customHeight="1">
      <c r="A16" s="95" t="s">
        <v>57</v>
      </c>
      <c r="B16" s="94"/>
      <c r="C16" s="92">
        <v>8055913.75</v>
      </c>
      <c r="D16" s="93"/>
      <c r="E16" s="93"/>
      <c r="F16" s="92">
        <v>7933366.7860000003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56</v>
      </c>
      <c r="B18" s="94"/>
      <c r="C18" s="92">
        <v>9546051.8059999999</v>
      </c>
      <c r="D18" s="93"/>
      <c r="E18" s="93"/>
      <c r="F18" s="92">
        <v>9433632.7430000007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55</v>
      </c>
      <c r="B19" s="94"/>
      <c r="C19" s="92">
        <v>18121942.664000001</v>
      </c>
      <c r="D19" s="93"/>
      <c r="E19" s="93"/>
      <c r="F19" s="92">
        <v>17106965.306000002</v>
      </c>
      <c r="G19" s="92"/>
      <c r="H19" s="92"/>
      <c r="I19" s="92">
        <v>440</v>
      </c>
      <c r="J19" s="91"/>
    </row>
    <row r="20" spans="1:13" ht="12" customHeight="1">
      <c r="A20" s="95" t="s">
        <v>54</v>
      </c>
      <c r="B20" s="94"/>
      <c r="C20" s="92">
        <v>29165174.362</v>
      </c>
      <c r="D20" s="93"/>
      <c r="E20" s="93"/>
      <c r="F20" s="92">
        <v>28741003.949999999</v>
      </c>
      <c r="G20" s="92"/>
      <c r="H20" s="92"/>
      <c r="I20" s="92">
        <v>0</v>
      </c>
      <c r="J20" s="91"/>
    </row>
    <row r="21" spans="1:13" ht="12" customHeight="1">
      <c r="A21" s="95" t="s">
        <v>53</v>
      </c>
      <c r="B21" s="94"/>
      <c r="C21" s="92">
        <v>21197999.447000001</v>
      </c>
      <c r="D21" s="93"/>
      <c r="E21" s="93"/>
      <c r="F21" s="92">
        <v>20888785.642000001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52</v>
      </c>
      <c r="B22" s="94"/>
      <c r="C22" s="92">
        <v>20735382.644000001</v>
      </c>
      <c r="D22" s="93"/>
      <c r="E22" s="93"/>
      <c r="F22" s="92">
        <v>20421504.828000002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51</v>
      </c>
      <c r="B24" s="94"/>
      <c r="C24" s="92">
        <v>52421325.658</v>
      </c>
      <c r="D24" s="93"/>
      <c r="E24" s="93"/>
      <c r="F24" s="92">
        <v>51784684.967</v>
      </c>
      <c r="G24" s="92"/>
      <c r="H24" s="92"/>
      <c r="I24" s="92">
        <v>7276.97</v>
      </c>
      <c r="J24" s="91"/>
    </row>
    <row r="25" spans="1:13" ht="12" customHeight="1">
      <c r="A25" s="95" t="s">
        <v>50</v>
      </c>
      <c r="B25" s="94"/>
      <c r="C25" s="92">
        <v>43449915.104000002</v>
      </c>
      <c r="D25" s="93"/>
      <c r="E25" s="93"/>
      <c r="F25" s="92">
        <v>42958360.438000001</v>
      </c>
      <c r="G25" s="92"/>
      <c r="H25" s="92"/>
      <c r="I25" s="92">
        <v>6695.64</v>
      </c>
      <c r="J25" s="91"/>
      <c r="M25" s="84"/>
    </row>
    <row r="26" spans="1:13" ht="12" customHeight="1">
      <c r="A26" s="95" t="s">
        <v>49</v>
      </c>
      <c r="B26" s="94"/>
      <c r="C26" s="92">
        <v>523343347.54400003</v>
      </c>
      <c r="D26" s="93"/>
      <c r="E26" s="93"/>
      <c r="F26" s="92">
        <v>520350675.19099998</v>
      </c>
      <c r="G26" s="92"/>
      <c r="H26" s="92"/>
      <c r="I26" s="92">
        <v>49025.021999999997</v>
      </c>
      <c r="J26" s="91"/>
    </row>
    <row r="27" spans="1:13" ht="12" customHeight="1">
      <c r="A27" s="95" t="s">
        <v>48</v>
      </c>
      <c r="B27" s="94"/>
      <c r="C27" s="92">
        <v>89475672.430000007</v>
      </c>
      <c r="D27" s="93"/>
      <c r="E27" s="93"/>
      <c r="F27" s="92">
        <v>88422212.974999994</v>
      </c>
      <c r="G27" s="92"/>
      <c r="H27" s="92"/>
      <c r="I27" s="92">
        <v>38714.050000000003</v>
      </c>
      <c r="J27" s="91"/>
    </row>
    <row r="28" spans="1:13" ht="12" customHeight="1">
      <c r="A28" s="95" t="s">
        <v>47</v>
      </c>
      <c r="B28" s="94"/>
      <c r="C28" s="92">
        <v>22405993.017999999</v>
      </c>
      <c r="D28" s="93"/>
      <c r="E28" s="93"/>
      <c r="F28" s="92">
        <v>22262241.250999998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46</v>
      </c>
      <c r="B30" s="94"/>
      <c r="C30" s="92">
        <v>12809570.483999999</v>
      </c>
      <c r="D30" s="93"/>
      <c r="E30" s="93"/>
      <c r="F30" s="92">
        <v>12726885.776000001</v>
      </c>
      <c r="G30" s="92"/>
      <c r="H30" s="92"/>
      <c r="I30" s="92">
        <v>30.096</v>
      </c>
      <c r="J30" s="91"/>
      <c r="L30" s="84"/>
    </row>
    <row r="31" spans="1:13" ht="12" customHeight="1">
      <c r="A31" s="95" t="s">
        <v>45</v>
      </c>
      <c r="B31" s="94"/>
      <c r="C31" s="92">
        <v>12129424.899</v>
      </c>
      <c r="D31" s="93"/>
      <c r="E31" s="93"/>
      <c r="F31" s="92">
        <v>12111925.933</v>
      </c>
      <c r="G31" s="92"/>
      <c r="H31" s="92"/>
      <c r="I31" s="92">
        <v>52.8</v>
      </c>
      <c r="J31" s="91"/>
    </row>
    <row r="32" spans="1:13" ht="12" customHeight="1">
      <c r="A32" s="95" t="s">
        <v>44</v>
      </c>
      <c r="B32" s="94"/>
      <c r="C32" s="92">
        <v>8411210.9049999993</v>
      </c>
      <c r="D32" s="93"/>
      <c r="E32" s="93"/>
      <c r="F32" s="92">
        <v>8315811.5489999996</v>
      </c>
      <c r="G32" s="92"/>
      <c r="H32" s="92"/>
      <c r="I32" s="92">
        <v>35.200000000000003</v>
      </c>
      <c r="J32" s="91"/>
      <c r="M32" s="84"/>
    </row>
    <row r="33" spans="1:13" ht="12" customHeight="1">
      <c r="A33" s="95" t="s">
        <v>43</v>
      </c>
      <c r="B33" s="94"/>
      <c r="C33" s="92">
        <v>7534324.8619999997</v>
      </c>
      <c r="D33" s="93"/>
      <c r="E33" s="93"/>
      <c r="F33" s="92">
        <v>7459453.2649999997</v>
      </c>
      <c r="G33" s="92"/>
      <c r="H33" s="92"/>
      <c r="I33" s="92">
        <v>0</v>
      </c>
      <c r="J33" s="91"/>
    </row>
    <row r="34" spans="1:13" ht="12" customHeight="1">
      <c r="A34" s="95" t="s">
        <v>42</v>
      </c>
      <c r="B34" s="94"/>
      <c r="C34" s="92">
        <v>21298113.477000002</v>
      </c>
      <c r="D34" s="93"/>
      <c r="E34" s="93"/>
      <c r="F34" s="92">
        <v>20865324.706999999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41</v>
      </c>
      <c r="B36" s="94"/>
      <c r="C36" s="92">
        <v>20039180.423999999</v>
      </c>
      <c r="D36" s="93"/>
      <c r="E36" s="93"/>
      <c r="F36" s="92">
        <v>19809832.785999998</v>
      </c>
      <c r="G36" s="92"/>
      <c r="H36" s="92"/>
      <c r="I36" s="92">
        <v>211.2</v>
      </c>
      <c r="J36" s="91"/>
    </row>
    <row r="37" spans="1:13" ht="12" customHeight="1">
      <c r="A37" s="95" t="s">
        <v>40</v>
      </c>
      <c r="B37" s="94"/>
      <c r="C37" s="92">
        <v>42419577.196000002</v>
      </c>
      <c r="D37" s="93"/>
      <c r="E37" s="93"/>
      <c r="F37" s="92">
        <v>41951489.526000001</v>
      </c>
      <c r="G37" s="92"/>
      <c r="H37" s="92"/>
      <c r="I37" s="92">
        <v>0</v>
      </c>
      <c r="J37" s="91"/>
    </row>
    <row r="38" spans="1:13" ht="12" customHeight="1">
      <c r="A38" s="95" t="s">
        <v>39</v>
      </c>
      <c r="B38" s="94"/>
      <c r="C38" s="92">
        <v>117233519.78</v>
      </c>
      <c r="D38" s="93"/>
      <c r="E38" s="93"/>
      <c r="F38" s="92">
        <v>116153125.366</v>
      </c>
      <c r="G38" s="92"/>
      <c r="H38" s="92"/>
      <c r="I38" s="124">
        <v>73.632000000000005</v>
      </c>
      <c r="J38" s="91"/>
      <c r="L38" s="84"/>
    </row>
    <row r="39" spans="1:13" ht="12" customHeight="1">
      <c r="A39" s="95" t="s">
        <v>38</v>
      </c>
      <c r="B39" s="94"/>
      <c r="C39" s="92">
        <v>18066846.578000002</v>
      </c>
      <c r="D39" s="93"/>
      <c r="E39" s="93"/>
      <c r="F39" s="92">
        <v>17805709.456</v>
      </c>
      <c r="G39" s="92"/>
      <c r="H39" s="92"/>
      <c r="I39" s="92">
        <v>323.88</v>
      </c>
      <c r="J39" s="91"/>
      <c r="M39" s="84"/>
    </row>
    <row r="40" spans="1:13" ht="12" customHeight="1">
      <c r="A40" s="95" t="s">
        <v>37</v>
      </c>
      <c r="B40" s="94"/>
      <c r="C40" s="92">
        <v>13621533.109999999</v>
      </c>
      <c r="D40" s="93"/>
      <c r="E40" s="93"/>
      <c r="F40" s="92">
        <v>13459425.15</v>
      </c>
      <c r="G40" s="92"/>
      <c r="H40" s="92"/>
      <c r="I40" s="92">
        <v>7763.4949999999999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36</v>
      </c>
      <c r="B42" s="94"/>
      <c r="C42" s="92">
        <v>27070655.763</v>
      </c>
      <c r="D42" s="93"/>
      <c r="E42" s="93"/>
      <c r="F42" s="92">
        <v>26898470.541000001</v>
      </c>
      <c r="G42" s="92"/>
      <c r="H42" s="92"/>
      <c r="I42" s="92">
        <v>10526.88</v>
      </c>
      <c r="J42" s="91"/>
    </row>
    <row r="43" spans="1:13" ht="12" customHeight="1">
      <c r="A43" s="95" t="s">
        <v>35</v>
      </c>
      <c r="B43" s="94"/>
      <c r="C43" s="92">
        <v>146844173.359</v>
      </c>
      <c r="D43" s="93"/>
      <c r="E43" s="93"/>
      <c r="F43" s="92">
        <v>145479512.86300001</v>
      </c>
      <c r="G43" s="92"/>
      <c r="H43" s="92"/>
      <c r="I43" s="92">
        <v>56782.68</v>
      </c>
      <c r="J43" s="91"/>
    </row>
    <row r="44" spans="1:13" ht="12" customHeight="1">
      <c r="A44" s="95" t="s">
        <v>34</v>
      </c>
      <c r="B44" s="94"/>
      <c r="C44" s="92">
        <v>52049127.895000003</v>
      </c>
      <c r="D44" s="93"/>
      <c r="E44" s="93"/>
      <c r="F44" s="92">
        <v>51288412.763999999</v>
      </c>
      <c r="G44" s="92"/>
      <c r="H44" s="92"/>
      <c r="I44" s="92">
        <v>13893.804</v>
      </c>
      <c r="J44" s="91"/>
    </row>
    <row r="45" spans="1:13" ht="12" customHeight="1">
      <c r="A45" s="95" t="s">
        <v>33</v>
      </c>
      <c r="B45" s="94"/>
      <c r="C45" s="92">
        <v>7785599.7110000001</v>
      </c>
      <c r="D45" s="93"/>
      <c r="E45" s="93"/>
      <c r="F45" s="92">
        <v>7672375.1869999999</v>
      </c>
      <c r="G45" s="92"/>
      <c r="H45" s="92"/>
      <c r="I45" s="92">
        <v>4639.1139999999996</v>
      </c>
      <c r="J45" s="91"/>
    </row>
    <row r="46" spans="1:13" ht="12" customHeight="1">
      <c r="A46" s="95" t="s">
        <v>32</v>
      </c>
      <c r="B46" s="94"/>
      <c r="C46" s="92">
        <v>7091637.1059999997</v>
      </c>
      <c r="D46" s="93"/>
      <c r="E46" s="93"/>
      <c r="F46" s="92">
        <v>7041221.2850000001</v>
      </c>
      <c r="G46" s="92"/>
      <c r="H46" s="92"/>
      <c r="I46" s="92">
        <v>408.32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31</v>
      </c>
      <c r="B48" s="94"/>
      <c r="C48" s="92">
        <v>4501272.7130000005</v>
      </c>
      <c r="D48" s="93"/>
      <c r="E48" s="93"/>
      <c r="F48" s="92">
        <v>4434202.04</v>
      </c>
      <c r="G48" s="92"/>
      <c r="H48" s="92"/>
      <c r="I48" s="92">
        <v>0</v>
      </c>
      <c r="J48" s="91"/>
    </row>
    <row r="49" spans="1:13" ht="12" customHeight="1">
      <c r="A49" s="95" t="s">
        <v>30</v>
      </c>
      <c r="B49" s="94"/>
      <c r="C49" s="92">
        <v>5898539.2920000004</v>
      </c>
      <c r="D49" s="93"/>
      <c r="E49" s="93"/>
      <c r="F49" s="92">
        <v>5849643.9570000004</v>
      </c>
      <c r="G49" s="92"/>
      <c r="H49" s="92"/>
      <c r="I49" s="92">
        <v>76.8</v>
      </c>
      <c r="J49" s="91"/>
    </row>
    <row r="50" spans="1:13" ht="12" customHeight="1">
      <c r="A50" s="95" t="s">
        <v>29</v>
      </c>
      <c r="B50" s="94"/>
      <c r="C50" s="92">
        <v>19348504.546999998</v>
      </c>
      <c r="D50" s="93"/>
      <c r="E50" s="93"/>
      <c r="F50" s="92">
        <v>19052930.664000001</v>
      </c>
      <c r="G50" s="92"/>
      <c r="H50" s="92"/>
      <c r="I50" s="124">
        <v>0</v>
      </c>
      <c r="J50" s="91"/>
    </row>
    <row r="51" spans="1:13" ht="12" customHeight="1">
      <c r="A51" s="95" t="s">
        <v>28</v>
      </c>
      <c r="B51" s="94"/>
      <c r="C51" s="92">
        <v>33894289.166000001</v>
      </c>
      <c r="D51" s="93"/>
      <c r="E51" s="93"/>
      <c r="F51" s="92">
        <v>33458752.530000001</v>
      </c>
      <c r="G51" s="92"/>
      <c r="H51" s="92"/>
      <c r="I51" s="92">
        <v>164.96799999999999</v>
      </c>
      <c r="J51" s="91"/>
    </row>
    <row r="52" spans="1:13" ht="12" customHeight="1">
      <c r="A52" s="95" t="s">
        <v>27</v>
      </c>
      <c r="B52" s="94"/>
      <c r="C52" s="92">
        <v>13305181.488</v>
      </c>
      <c r="D52" s="93"/>
      <c r="E52" s="93"/>
      <c r="F52" s="92">
        <v>13151313.367000001</v>
      </c>
      <c r="G52" s="92"/>
      <c r="H52" s="92"/>
      <c r="I52" s="92">
        <v>86.415999999999997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26</v>
      </c>
      <c r="B54" s="94"/>
      <c r="C54" s="92">
        <v>6489161.7130000005</v>
      </c>
      <c r="D54" s="93"/>
      <c r="E54" s="93"/>
      <c r="F54" s="92">
        <v>6448708.8530000001</v>
      </c>
      <c r="G54" s="92"/>
      <c r="H54" s="92"/>
      <c r="I54" s="92">
        <v>317.57600000000002</v>
      </c>
      <c r="J54" s="91"/>
      <c r="M54" s="84"/>
    </row>
    <row r="55" spans="1:13" ht="12" customHeight="1">
      <c r="A55" s="95" t="s">
        <v>25</v>
      </c>
      <c r="B55" s="94"/>
      <c r="C55" s="92">
        <v>10326573.244999999</v>
      </c>
      <c r="D55" s="93"/>
      <c r="E55" s="93"/>
      <c r="F55" s="92">
        <v>10186096.568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24</v>
      </c>
      <c r="B56" s="94"/>
      <c r="C56" s="92">
        <v>12378040.620999999</v>
      </c>
      <c r="D56" s="93"/>
      <c r="E56" s="93"/>
      <c r="F56" s="92">
        <v>12201777.893999999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23</v>
      </c>
      <c r="B57" s="94"/>
      <c r="C57" s="92">
        <v>5577215.9649999999</v>
      </c>
      <c r="D57" s="93"/>
      <c r="E57" s="93"/>
      <c r="F57" s="92">
        <v>5521850.2989999996</v>
      </c>
      <c r="G57" s="92"/>
      <c r="H57" s="92"/>
      <c r="I57" s="92">
        <v>2182.5940000000001</v>
      </c>
      <c r="J57" s="91"/>
    </row>
    <row r="58" spans="1:13" ht="12" customHeight="1">
      <c r="A58" s="95" t="s">
        <v>22</v>
      </c>
      <c r="B58" s="94"/>
      <c r="C58" s="92">
        <v>54001279.498000003</v>
      </c>
      <c r="D58" s="93"/>
      <c r="E58" s="93"/>
      <c r="F58" s="92">
        <v>53494822.600000001</v>
      </c>
      <c r="G58" s="92"/>
      <c r="H58" s="92"/>
      <c r="I58" s="92">
        <v>3536.56</v>
      </c>
      <c r="J58" s="91"/>
    </row>
    <row r="59" spans="1:13" s="84" customFormat="1" ht="12" customHeight="1">
      <c r="A59" s="97"/>
      <c r="B59" s="92"/>
      <c r="C59" s="92"/>
      <c r="D59" s="93"/>
      <c r="E59" s="93"/>
      <c r="F59" s="92"/>
      <c r="G59" s="92"/>
      <c r="H59" s="92"/>
      <c r="I59" s="92"/>
      <c r="J59" s="96"/>
      <c r="L59" s="83"/>
      <c r="M59" s="83"/>
    </row>
    <row r="60" spans="1:13" ht="12" customHeight="1">
      <c r="A60" s="95" t="s">
        <v>21</v>
      </c>
      <c r="B60" s="94"/>
      <c r="C60" s="92">
        <v>6803072.5539999995</v>
      </c>
      <c r="D60" s="93"/>
      <c r="E60" s="93"/>
      <c r="F60" s="92">
        <v>6770542.3159999996</v>
      </c>
      <c r="G60" s="92"/>
      <c r="H60" s="92"/>
      <c r="I60" s="92">
        <v>0</v>
      </c>
      <c r="J60" s="91"/>
    </row>
    <row r="61" spans="1:13" ht="12" customHeight="1">
      <c r="A61" s="95" t="s">
        <v>20</v>
      </c>
      <c r="B61" s="94"/>
      <c r="C61" s="92">
        <v>10264397.623</v>
      </c>
      <c r="D61" s="93"/>
      <c r="E61" s="93"/>
      <c r="F61" s="92">
        <v>10088135.432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19</v>
      </c>
      <c r="B62" s="94"/>
      <c r="C62" s="92">
        <v>15492254.421</v>
      </c>
      <c r="D62" s="93"/>
      <c r="E62" s="93"/>
      <c r="F62" s="92">
        <v>15184466.642999999</v>
      </c>
      <c r="G62" s="92"/>
      <c r="H62" s="92"/>
      <c r="I62" s="92">
        <v>146</v>
      </c>
      <c r="J62" s="91"/>
    </row>
    <row r="63" spans="1:13" ht="12" customHeight="1">
      <c r="A63" s="95" t="s">
        <v>18</v>
      </c>
      <c r="B63" s="94"/>
      <c r="C63" s="92">
        <v>9761271.8430000003</v>
      </c>
      <c r="D63" s="93"/>
      <c r="E63" s="93"/>
      <c r="F63" s="92">
        <v>9627202.4130000006</v>
      </c>
      <c r="G63" s="92"/>
      <c r="H63" s="92"/>
      <c r="I63" s="92">
        <v>0</v>
      </c>
      <c r="J63" s="91"/>
    </row>
    <row r="64" spans="1:13" ht="12" customHeight="1">
      <c r="A64" s="95" t="s">
        <v>17</v>
      </c>
      <c r="B64" s="94"/>
      <c r="C64" s="92">
        <v>8054050.7549999999</v>
      </c>
      <c r="D64" s="93"/>
      <c r="E64" s="93"/>
      <c r="F64" s="92">
        <v>7952246.1710000001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2"/>
      <c r="D65" s="93"/>
      <c r="E65" s="93"/>
      <c r="F65" s="92"/>
      <c r="G65" s="92"/>
      <c r="H65" s="92"/>
      <c r="I65" s="92"/>
      <c r="J65" s="96"/>
      <c r="M65" s="83"/>
    </row>
    <row r="66" spans="1:13" ht="12" customHeight="1">
      <c r="A66" s="95" t="s">
        <v>16</v>
      </c>
      <c r="B66" s="94"/>
      <c r="C66" s="92">
        <v>12371396.449999999</v>
      </c>
      <c r="D66" s="93"/>
      <c r="E66" s="93"/>
      <c r="F66" s="92">
        <v>12214093.777000001</v>
      </c>
      <c r="G66" s="92"/>
      <c r="H66" s="92"/>
      <c r="I66" s="124">
        <v>2025.94</v>
      </c>
      <c r="J66" s="91"/>
    </row>
    <row r="67" spans="1:13" ht="12" customHeight="1">
      <c r="A67" s="95" t="s">
        <v>15</v>
      </c>
      <c r="B67" s="94"/>
      <c r="C67" s="92">
        <v>11347443.789000001</v>
      </c>
      <c r="D67" s="93"/>
      <c r="E67" s="93"/>
      <c r="F67" s="92">
        <v>11183992.967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89"/>
      <c r="D68" s="89"/>
      <c r="E68" s="89"/>
      <c r="F68" s="89"/>
      <c r="G68" s="89"/>
      <c r="H68" s="89"/>
      <c r="I68" s="89"/>
      <c r="J68" s="88"/>
      <c r="M68" s="84"/>
    </row>
    <row r="69" spans="1:13" ht="5.0999999999999996" customHeight="1">
      <c r="A69" s="86"/>
    </row>
    <row r="70" spans="1:13" ht="40.5" customHeight="1">
      <c r="A70" s="130" t="s">
        <v>14</v>
      </c>
      <c r="B70" s="130"/>
      <c r="C70" s="130"/>
      <c r="D70" s="130"/>
      <c r="E70" s="130"/>
      <c r="F70" s="130"/>
      <c r="G70" s="130"/>
      <c r="H70" s="130"/>
      <c r="I70" s="130"/>
      <c r="J70" s="130"/>
      <c r="L70" s="84"/>
    </row>
    <row r="71" spans="1:13">
      <c r="A71" s="86"/>
      <c r="B71" s="87"/>
    </row>
    <row r="72" spans="1:13" ht="15" customHeight="1">
      <c r="A72" s="86"/>
      <c r="B72" s="87"/>
      <c r="C72" s="83">
        <f>SUM(C12:C67)</f>
        <v>1681317190.9009995</v>
      </c>
      <c r="F72" s="83">
        <f>SUM(F12:F67)</f>
        <v>1664277555.1360002</v>
      </c>
      <c r="I72" s="83">
        <f>SUM(I12:I67)</f>
        <v>205429.63700000002</v>
      </c>
    </row>
    <row r="73" spans="1:13" ht="11.45" customHeight="1">
      <c r="A73" s="86"/>
    </row>
    <row r="74" spans="1:13" ht="11.45" customHeight="1">
      <c r="A74" s="86"/>
      <c r="M74" s="84"/>
    </row>
    <row r="75" spans="1:13" ht="11.45" customHeight="1">
      <c r="A75" s="86"/>
    </row>
    <row r="76" spans="1:13" ht="11.4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F866F-72A4-4998-AFBE-5BEB34597F8D}"/>
</file>

<file path=customXml/itemProps2.xml><?xml version="1.0" encoding="utf-8"?>
<ds:datastoreItem xmlns:ds="http://schemas.openxmlformats.org/officeDocument/2006/customXml" ds:itemID="{4BE7D437-AACF-447F-9A3F-7F9DA2A64CB3}"/>
</file>

<file path=customXml/itemProps3.xml><?xml version="1.0" encoding="utf-8"?>
<ds:datastoreItem xmlns:ds="http://schemas.openxmlformats.org/officeDocument/2006/customXml" ds:itemID="{15828F27-1080-4FFA-9DC7-4EC0FEB17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2019-10-01T08:52:19Z</cp:lastPrinted>
  <dcterms:created xsi:type="dcterms:W3CDTF">2017-11-16T08:22:11Z</dcterms:created>
  <dcterms:modified xsi:type="dcterms:W3CDTF">2020-10-22T09:22:21Z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