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'24表(2)'!$A$1:$I$72</definedName>
    <definedName name="_xlnm.Print_Area" localSheetId="2">'24表(3)'!$A$1:$I$72</definedName>
  </definedNames>
  <calcPr calcId="162913"/>
</workbook>
</file>

<file path=xl/calcChain.xml><?xml version="1.0" encoding="utf-8"?>
<calcChain xmlns="http://schemas.openxmlformats.org/spreadsheetml/2006/main">
  <c r="G67" i="4" l="1"/>
  <c r="G66" i="4"/>
  <c r="G65" i="4"/>
  <c r="G64" i="4"/>
  <c r="G63" i="4"/>
  <c r="G62" i="4"/>
  <c r="G61" i="4"/>
  <c r="G60" i="4"/>
  <c r="G59" i="4"/>
  <c r="G58" i="4"/>
  <c r="G57" i="4"/>
  <c r="G56" i="4"/>
  <c r="G41" i="4"/>
  <c r="G42" i="4"/>
  <c r="G43" i="4"/>
  <c r="G44" i="4"/>
  <c r="G45" i="4"/>
  <c r="G46" i="4"/>
  <c r="G47" i="4"/>
  <c r="G48" i="4"/>
  <c r="G49" i="4"/>
  <c r="G50" i="4"/>
  <c r="G51" i="4"/>
  <c r="G40" i="4"/>
  <c r="G35" i="4" l="1"/>
  <c r="G34" i="4"/>
  <c r="G33" i="4"/>
  <c r="G32" i="4"/>
  <c r="G31" i="4"/>
  <c r="G30" i="4"/>
  <c r="G29" i="4"/>
  <c r="G28" i="4"/>
  <c r="G27" i="4"/>
  <c r="G26" i="4"/>
  <c r="D34" i="4"/>
  <c r="D33" i="4"/>
  <c r="D32" i="4"/>
  <c r="D31" i="4"/>
  <c r="D30" i="4"/>
  <c r="D29" i="4"/>
  <c r="D28" i="4"/>
  <c r="D27" i="4"/>
  <c r="D26" i="4"/>
  <c r="D21" i="4"/>
  <c r="D35" i="4" s="1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F35" i="1" l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5" i="3"/>
  <c r="N34" i="3"/>
  <c r="N33" i="3"/>
  <c r="N32" i="3"/>
  <c r="N31" i="3"/>
  <c r="N30" i="3"/>
  <c r="N29" i="3"/>
  <c r="N28" i="3"/>
  <c r="N27" i="3"/>
  <c r="N26" i="3"/>
  <c r="K35" i="3"/>
  <c r="K34" i="3"/>
  <c r="K33" i="3"/>
  <c r="K32" i="3"/>
  <c r="K31" i="3"/>
  <c r="K30" i="3"/>
  <c r="K29" i="3"/>
  <c r="K28" i="3"/>
  <c r="K27" i="3"/>
  <c r="K26" i="3"/>
  <c r="H35" i="3"/>
  <c r="H34" i="3"/>
  <c r="H33" i="3"/>
  <c r="H32" i="3"/>
  <c r="H31" i="3"/>
  <c r="H30" i="3"/>
  <c r="H29" i="3"/>
  <c r="H28" i="3"/>
  <c r="H27" i="3"/>
  <c r="H26" i="3"/>
  <c r="E35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Q51" i="3" l="1"/>
  <c r="Q50" i="3"/>
  <c r="Q49" i="3"/>
  <c r="Q48" i="3"/>
  <c r="Q47" i="3"/>
  <c r="Q46" i="3"/>
  <c r="Q45" i="3"/>
  <c r="Q44" i="3"/>
  <c r="Q43" i="3"/>
  <c r="Q42" i="3"/>
  <c r="Q41" i="3"/>
  <c r="Q40" i="3"/>
  <c r="B28" i="3" l="1"/>
  <c r="B29" i="3"/>
  <c r="B30" i="3"/>
  <c r="B31" i="3"/>
  <c r="B32" i="3"/>
  <c r="B33" i="3"/>
  <c r="B34" i="3"/>
  <c r="B35" i="3"/>
  <c r="B27" i="3"/>
  <c r="B26" i="3"/>
  <c r="G35" i="1" l="1"/>
  <c r="E21" i="1"/>
  <c r="F21" i="1"/>
  <c r="D21" i="1"/>
  <c r="Q35" i="3" l="1"/>
  <c r="N21" i="3"/>
  <c r="K21" i="3"/>
  <c r="H21" i="3"/>
  <c r="E21" i="3"/>
</calcChain>
</file>

<file path=xl/sharedStrings.xml><?xml version="1.0" encoding="utf-8"?>
<sst xmlns="http://schemas.openxmlformats.org/spreadsheetml/2006/main" count="219" uniqueCount="41">
  <si>
    <t>第24表(3)　雇用継続給付の状況〔介護休業給付〕</t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カイゴ</t>
    </rPh>
    <rPh sb="20" eb="22">
      <t>キュウギョウ</t>
    </rPh>
    <rPh sb="22" eb="24">
      <t>キュウフ</t>
    </rPh>
    <phoneticPr fontId="7"/>
  </si>
  <si>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</si>
  <si>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</si>
  <si>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</si>
  <si>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</si>
  <si>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</si>
  <si>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</si>
  <si>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</si>
  <si>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</si>
  <si>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</si>
  <si>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</si>
  <si>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</si>
  <si>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</si>
  <si>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7"/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</si>
  <si>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</si>
  <si>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</si>
  <si>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</si>
  <si>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</si>
  <si>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</si>
  <si>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</si>
  <si>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</si>
  <si>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第24表(1)　雇用継続給付の状況〔高年齢雇用継続給付〕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1">
      <t>コウネンレイ</t>
    </rPh>
    <rPh sb="21" eb="23">
      <t>コヨウ</t>
    </rPh>
    <rPh sb="23" eb="25">
      <t>ケイゾク</t>
    </rPh>
    <rPh sb="25" eb="27">
      <t>キュウフ</t>
    </rPh>
    <phoneticPr fontId="7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</si>
  <si>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</si>
  <si>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</si>
  <si>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</si>
  <si>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</si>
  <si>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</si>
  <si>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</si>
  <si>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</si>
  <si>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</si>
  <si>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</si>
  <si>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</si>
  <si>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</si>
  <si>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</si>
  <si>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</si>
  <si>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</si>
  <si>
    <t>－平成21年度～平成30年度－</t>
    <phoneticPr fontId="12"/>
  </si>
  <si>
    <t>第24表(2)　雇用継続給付の状況〔育児休業給付〕</t>
    <phoneticPr fontId="7"/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</si>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</sst>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&quot;平&quot;&quot;成&quot;General&quot;年&quot;&quot;度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7" fillId="0" borderId="0"/>
    <xf numFmtId="0" fontId="2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126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3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Continuous" vertical="center"/>
    </xf>
    <xf numFmtId="38" fontId="13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4" fillId="0" borderId="2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5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5" fillId="0" borderId="0" xfId="1" applyFont="1" applyFill="1"/>
    <xf numFmtId="38" fontId="15" fillId="0" borderId="0" xfId="1" applyFont="1" applyFill="1" applyBorder="1" applyAlignment="1" applyProtection="1"/>
    <xf numFmtId="38" fontId="15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5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6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5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9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6" fillId="0" borderId="14" xfId="1" applyFont="1" applyFill="1" applyBorder="1"/>
    <xf numFmtId="38" fontId="16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6" fillId="0" borderId="0" xfId="1" applyFont="1" applyFill="1" applyBorder="1"/>
    <xf numFmtId="38" fontId="16" fillId="0" borderId="0" xfId="1" applyFont="1" applyFill="1" applyBorder="1" applyProtection="1">
      <protection locked="0"/>
    </xf>
    <xf numFmtId="38" fontId="16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4" fillId="0" borderId="14" xfId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vertical="center"/>
    </xf>
    <xf numFmtId="38" fontId="14" fillId="0" borderId="12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4" fillId="0" borderId="0" xfId="1" applyFont="1" applyFill="1" applyBorder="1" applyProtection="1"/>
    <xf numFmtId="38" fontId="14" fillId="0" borderId="6" xfId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distributed" vertical="center"/>
    </xf>
    <xf numFmtId="38" fontId="14" fillId="0" borderId="2" xfId="1" quotePrefix="1" applyFont="1" applyFill="1" applyBorder="1" applyAlignment="1" applyProtection="1">
      <alignment horizontal="distributed" vertical="center"/>
    </xf>
    <xf numFmtId="38" fontId="14" fillId="0" borderId="1" xfId="1" quotePrefix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6" fillId="0" borderId="2" xfId="1" applyFont="1" applyFill="1" applyBorder="1"/>
    <xf numFmtId="38" fontId="14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6" fillId="0" borderId="9" xfId="1" applyFont="1" applyFill="1" applyBorder="1"/>
    <xf numFmtId="38" fontId="14" fillId="0" borderId="9" xfId="1" quotePrefix="1" applyFont="1" applyFill="1" applyBorder="1" applyAlignment="1" applyProtection="1">
      <alignment horizontal="left" vertical="center"/>
    </xf>
    <xf numFmtId="38" fontId="14" fillId="0" borderId="6" xfId="1" applyFont="1" applyFill="1" applyBorder="1" applyProtection="1"/>
    <xf numFmtId="38" fontId="14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4" fillId="0" borderId="1" xfId="1" applyFont="1" applyFill="1" applyBorder="1" applyProtection="1"/>
    <xf numFmtId="38" fontId="14" fillId="0" borderId="0" xfId="1" quotePrefix="1" applyFont="1" applyFill="1" applyBorder="1" applyAlignment="1" applyProtection="1">
      <alignment horizontal="right" vertical="center"/>
    </xf>
    <xf numFmtId="38" fontId="14" fillId="0" borderId="0" xfId="1" quotePrefix="1" applyFont="1" applyFill="1" applyBorder="1" applyAlignment="1" applyProtection="1">
      <alignment vertical="center"/>
    </xf>
    <xf numFmtId="38" fontId="15" fillId="0" borderId="0" xfId="1" applyFont="1" applyAlignment="1"/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2" xfId="1" applyFont="1" applyFill="1" applyBorder="1" applyAlignment="1" applyProtection="1">
      <alignment horizontal="right" vertical="center"/>
    </xf>
    <xf numFmtId="38" fontId="14" fillId="0" borderId="5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/>
    </xf>
    <xf numFmtId="38" fontId="14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tabSelected="1" view="pageBreakPreview" zoomScale="78" zoomScaleNormal="80" zoomScaleSheetLayoutView="78" workbookViewId="0">
      <selection activeCell="E48" sqref="E48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0" t="s">
        <v>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33" ht="21" customHeight="1" x14ac:dyDescent="0.15">
      <c r="A4" s="99" t="s">
        <v>1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35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2</v>
      </c>
      <c r="C6" s="17"/>
      <c r="D6" s="111" t="s">
        <v>16</v>
      </c>
      <c r="E6" s="112"/>
      <c r="F6" s="112"/>
      <c r="G6" s="112"/>
      <c r="H6" s="112"/>
      <c r="I6" s="112"/>
      <c r="J6" s="111" t="s">
        <v>20</v>
      </c>
      <c r="K6" s="112"/>
      <c r="L6" s="112"/>
      <c r="M6" s="112"/>
      <c r="N6" s="112"/>
      <c r="O6" s="113"/>
      <c r="P6" s="97"/>
      <c r="Q6" s="82"/>
      <c r="R6" s="96" t="s">
        <v>19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18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5</v>
      </c>
      <c r="C8" s="13"/>
      <c r="D8" s="87"/>
      <c r="E8" s="89" t="s">
        <v>15</v>
      </c>
      <c r="F8" s="90"/>
      <c r="G8" s="91"/>
      <c r="H8" s="89" t="s">
        <v>14</v>
      </c>
      <c r="I8" s="103"/>
      <c r="J8" s="13"/>
      <c r="K8" s="89" t="s">
        <v>15</v>
      </c>
      <c r="L8" s="90"/>
      <c r="M8" s="102"/>
      <c r="N8" s="89" t="s">
        <v>14</v>
      </c>
      <c r="O8" s="101"/>
      <c r="P8" s="78"/>
      <c r="Q8" s="88" t="s">
        <v>17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8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9</v>
      </c>
      <c r="F10" s="28"/>
      <c r="G10" s="28"/>
      <c r="H10" s="29" t="s">
        <v>10</v>
      </c>
      <c r="I10" s="26"/>
      <c r="J10" s="26"/>
      <c r="K10" s="29" t="s">
        <v>9</v>
      </c>
      <c r="L10" s="26"/>
      <c r="M10" s="26"/>
      <c r="N10" s="29" t="s">
        <v>10</v>
      </c>
      <c r="O10" s="26"/>
      <c r="P10" s="82"/>
      <c r="Q10" s="29" t="s">
        <v>10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11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9">
        <v>21</v>
      </c>
      <c r="C12" s="35"/>
      <c r="D12" s="36"/>
      <c r="E12" s="35">
        <v>3053125</v>
      </c>
      <c r="F12" s="40"/>
      <c r="G12" s="40"/>
      <c r="H12" s="35">
        <v>142249647.646</v>
      </c>
      <c r="I12" s="35"/>
      <c r="J12" s="35"/>
      <c r="K12" s="35">
        <v>3799</v>
      </c>
      <c r="L12" s="35"/>
      <c r="M12" s="35"/>
      <c r="N12" s="35">
        <v>179520.40900000001</v>
      </c>
      <c r="O12" s="35"/>
      <c r="P12" s="78"/>
      <c r="Q12" s="76">
        <v>142479138.77700001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22</v>
      </c>
      <c r="C13" s="35"/>
      <c r="D13" s="36"/>
      <c r="E13" s="35">
        <v>3329884</v>
      </c>
      <c r="F13" s="40"/>
      <c r="G13" s="40"/>
      <c r="H13" s="35">
        <v>154581081.45699999</v>
      </c>
      <c r="I13" s="35"/>
      <c r="J13" s="35"/>
      <c r="K13" s="35">
        <v>3073</v>
      </c>
      <c r="L13" s="35"/>
      <c r="M13" s="35"/>
      <c r="N13" s="35">
        <v>137929.785</v>
      </c>
      <c r="O13" s="35"/>
      <c r="P13" s="78"/>
      <c r="Q13" s="76">
        <v>154656838.51699999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23</v>
      </c>
      <c r="C14" s="35"/>
      <c r="D14" s="36"/>
      <c r="E14" s="35">
        <v>3645339</v>
      </c>
      <c r="F14" s="40"/>
      <c r="G14" s="40"/>
      <c r="H14" s="35">
        <v>171044307.78400001</v>
      </c>
      <c r="I14" s="35"/>
      <c r="J14" s="35"/>
      <c r="K14" s="35">
        <v>2322</v>
      </c>
      <c r="L14" s="35"/>
      <c r="M14" s="35"/>
      <c r="N14" s="35">
        <v>102694.65399999999</v>
      </c>
      <c r="O14" s="35"/>
      <c r="P14" s="78"/>
      <c r="Q14" s="76">
        <v>171089142.29100001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24</v>
      </c>
      <c r="C15" s="35"/>
      <c r="D15" s="36"/>
      <c r="E15" s="35">
        <v>3663758</v>
      </c>
      <c r="F15" s="40"/>
      <c r="G15" s="40"/>
      <c r="H15" s="35">
        <v>174434417.917</v>
      </c>
      <c r="I15" s="35"/>
      <c r="J15" s="35"/>
      <c r="K15" s="35">
        <v>1563</v>
      </c>
      <c r="L15" s="35"/>
      <c r="M15" s="35"/>
      <c r="N15" s="35">
        <v>68346.846999999994</v>
      </c>
      <c r="O15" s="35"/>
      <c r="P15" s="78"/>
      <c r="Q15" s="76">
        <v>174531355.866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25</v>
      </c>
      <c r="C16" s="35"/>
      <c r="D16" s="36"/>
      <c r="E16" s="35">
        <v>3632160</v>
      </c>
      <c r="F16" s="40"/>
      <c r="G16" s="40"/>
      <c r="H16" s="35">
        <v>173296882.98300001</v>
      </c>
      <c r="I16" s="35"/>
      <c r="J16" s="35"/>
      <c r="K16" s="35">
        <v>1323</v>
      </c>
      <c r="L16" s="35"/>
      <c r="M16" s="35"/>
      <c r="N16" s="35">
        <v>58570.576000000001</v>
      </c>
      <c r="O16" s="35"/>
      <c r="P16" s="77"/>
      <c r="Q16" s="76">
        <v>173284930.711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26</v>
      </c>
      <c r="C17" s="35"/>
      <c r="D17" s="36"/>
      <c r="E17" s="35">
        <v>3615792</v>
      </c>
      <c r="F17" s="40"/>
      <c r="G17" s="40"/>
      <c r="H17" s="35">
        <v>173674811.46200001</v>
      </c>
      <c r="I17" s="35"/>
      <c r="J17" s="35"/>
      <c r="K17" s="35">
        <v>907</v>
      </c>
      <c r="L17" s="35"/>
      <c r="M17" s="35"/>
      <c r="N17" s="35">
        <v>38931.277999999998</v>
      </c>
      <c r="O17" s="35"/>
      <c r="P17" s="77"/>
      <c r="Q17" s="76">
        <v>173741006.67399999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>
        <v>27</v>
      </c>
      <c r="C18" s="35"/>
      <c r="D18" s="36"/>
      <c r="E18" s="35">
        <v>3558268</v>
      </c>
      <c r="F18" s="40"/>
      <c r="G18" s="40"/>
      <c r="H18" s="35">
        <v>172415369.21399999</v>
      </c>
      <c r="I18" s="35"/>
      <c r="J18" s="35"/>
      <c r="K18" s="35">
        <v>685</v>
      </c>
      <c r="L18" s="35"/>
      <c r="M18" s="35"/>
      <c r="N18" s="35">
        <v>31406.971000000001</v>
      </c>
      <c r="O18" s="35"/>
      <c r="P18" s="77"/>
      <c r="Q18" s="76">
        <v>172524407.40200001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42">
        <v>28</v>
      </c>
      <c r="C19" s="35"/>
      <c r="D19" s="36"/>
      <c r="E19" s="35">
        <v>3518357</v>
      </c>
      <c r="F19" s="40"/>
      <c r="G19" s="40"/>
      <c r="H19" s="35">
        <v>171879757.91000003</v>
      </c>
      <c r="I19" s="35"/>
      <c r="J19" s="35"/>
      <c r="K19" s="35">
        <v>566</v>
      </c>
      <c r="L19" s="35"/>
      <c r="M19" s="35"/>
      <c r="N19" s="35">
        <v>25350.609999999997</v>
      </c>
      <c r="O19" s="35"/>
      <c r="P19" s="77"/>
      <c r="Q19" s="76">
        <v>171910334.81799999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42">
        <v>29</v>
      </c>
      <c r="C20" s="35"/>
      <c r="D20" s="36"/>
      <c r="E20" s="35">
        <v>3471572</v>
      </c>
      <c r="F20" s="40"/>
      <c r="G20" s="40"/>
      <c r="H20" s="35">
        <v>174528677.69099998</v>
      </c>
      <c r="I20" s="35"/>
      <c r="J20" s="35"/>
      <c r="K20" s="35">
        <v>380</v>
      </c>
      <c r="L20" s="35"/>
      <c r="M20" s="35"/>
      <c r="N20" s="35">
        <v>17151.455999999998</v>
      </c>
      <c r="O20" s="35"/>
      <c r="P20" s="77"/>
      <c r="Q20" s="76">
        <v>174337553.57800001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42">
        <v>30</v>
      </c>
      <c r="C21" s="35"/>
      <c r="D21" s="36"/>
      <c r="E21" s="35">
        <f>SUM(E56:E67)</f>
        <v>3432217</v>
      </c>
      <c r="F21" s="40"/>
      <c r="G21" s="40"/>
      <c r="H21" s="35">
        <f>SUM(H56:H67)</f>
        <v>176873273.05699998</v>
      </c>
      <c r="I21" s="35"/>
      <c r="J21" s="35"/>
      <c r="K21" s="35">
        <f>SUM(K56:K67)</f>
        <v>360</v>
      </c>
      <c r="L21" s="35"/>
      <c r="M21" s="35"/>
      <c r="N21" s="35">
        <f>SUM(N56:N67)</f>
        <v>17103.421999999999</v>
      </c>
      <c r="O21" s="35"/>
      <c r="P21" s="77"/>
      <c r="Q21" s="108">
        <v>176915749.75299999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22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9">
        <f>B12</f>
        <v>21</v>
      </c>
      <c r="C26" s="35"/>
      <c r="D26" s="36"/>
      <c r="E26" s="35">
        <f>E12/12</f>
        <v>254427.08333333334</v>
      </c>
      <c r="F26" s="40"/>
      <c r="G26" s="40"/>
      <c r="H26" s="35">
        <f>H12/12</f>
        <v>11854137.303833334</v>
      </c>
      <c r="I26" s="35"/>
      <c r="J26" s="35"/>
      <c r="K26" s="35">
        <f>K12/12</f>
        <v>316.58333333333331</v>
      </c>
      <c r="L26" s="35"/>
      <c r="M26" s="35"/>
      <c r="N26" s="35">
        <f>N12/12</f>
        <v>14960.034083333334</v>
      </c>
      <c r="O26" s="35"/>
      <c r="P26" s="78"/>
      <c r="Q26" s="35">
        <f>Q12/12</f>
        <v>11873261.564750001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f>B13</f>
        <v>22</v>
      </c>
      <c r="C27" s="35"/>
      <c r="D27" s="36"/>
      <c r="E27" s="35">
        <f t="shared" ref="E27:E34" si="0">E13/12</f>
        <v>277490.33333333331</v>
      </c>
      <c r="F27" s="40"/>
      <c r="G27" s="40"/>
      <c r="H27" s="35">
        <f t="shared" ref="H27:H34" si="1">H13/12</f>
        <v>12881756.788083332</v>
      </c>
      <c r="I27" s="35"/>
      <c r="J27" s="35"/>
      <c r="K27" s="35">
        <f t="shared" ref="K27:K34" si="2">K13/12</f>
        <v>256.08333333333331</v>
      </c>
      <c r="L27" s="35"/>
      <c r="M27" s="35"/>
      <c r="N27" s="35">
        <f t="shared" ref="N27:N34" si="3">N13/12</f>
        <v>11494.14875</v>
      </c>
      <c r="O27" s="35"/>
      <c r="P27" s="78"/>
      <c r="Q27" s="35">
        <f t="shared" ref="Q27:Q34" si="4">Q13/12</f>
        <v>12888069.876416666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f t="shared" ref="B28:B35" si="5">B14</f>
        <v>23</v>
      </c>
      <c r="C28" s="35"/>
      <c r="D28" s="36"/>
      <c r="E28" s="35">
        <f t="shared" si="0"/>
        <v>303778.25</v>
      </c>
      <c r="F28" s="40"/>
      <c r="G28" s="40"/>
      <c r="H28" s="35">
        <f t="shared" si="1"/>
        <v>14253692.315333335</v>
      </c>
      <c r="I28" s="35"/>
      <c r="J28" s="35"/>
      <c r="K28" s="35">
        <f t="shared" si="2"/>
        <v>193.5</v>
      </c>
      <c r="L28" s="35"/>
      <c r="M28" s="35"/>
      <c r="N28" s="35">
        <f t="shared" si="3"/>
        <v>8557.8878333333323</v>
      </c>
      <c r="O28" s="35"/>
      <c r="P28" s="78"/>
      <c r="Q28" s="35">
        <f t="shared" si="4"/>
        <v>14257428.524250001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f t="shared" si="5"/>
        <v>24</v>
      </c>
      <c r="C29" s="35"/>
      <c r="D29" s="36"/>
      <c r="E29" s="35">
        <f t="shared" si="0"/>
        <v>305313.16666666669</v>
      </c>
      <c r="F29" s="35"/>
      <c r="G29" s="35"/>
      <c r="H29" s="35">
        <f t="shared" si="1"/>
        <v>14536201.493083334</v>
      </c>
      <c r="I29" s="35"/>
      <c r="J29" s="35"/>
      <c r="K29" s="35">
        <f t="shared" si="2"/>
        <v>130.25</v>
      </c>
      <c r="L29" s="35"/>
      <c r="M29" s="35"/>
      <c r="N29" s="35">
        <f t="shared" si="3"/>
        <v>5695.5705833333332</v>
      </c>
      <c r="O29" s="35"/>
      <c r="P29" s="78"/>
      <c r="Q29" s="35">
        <f t="shared" si="4"/>
        <v>14544279.6555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f t="shared" si="5"/>
        <v>25</v>
      </c>
      <c r="C30" s="35"/>
      <c r="D30" s="36"/>
      <c r="E30" s="35">
        <f t="shared" si="0"/>
        <v>302680</v>
      </c>
      <c r="F30" s="35"/>
      <c r="G30" s="35"/>
      <c r="H30" s="35">
        <f t="shared" si="1"/>
        <v>14441406.915250001</v>
      </c>
      <c r="I30" s="35"/>
      <c r="J30" s="35"/>
      <c r="K30" s="35">
        <f t="shared" si="2"/>
        <v>110.25</v>
      </c>
      <c r="L30" s="35"/>
      <c r="M30" s="35"/>
      <c r="N30" s="35">
        <f t="shared" si="3"/>
        <v>4880.8813333333337</v>
      </c>
      <c r="O30" s="35"/>
      <c r="P30" s="78"/>
      <c r="Q30" s="35">
        <f t="shared" si="4"/>
        <v>14440410.892583333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f t="shared" si="5"/>
        <v>26</v>
      </c>
      <c r="C31" s="35"/>
      <c r="D31" s="36"/>
      <c r="E31" s="35">
        <f t="shared" si="0"/>
        <v>301316</v>
      </c>
      <c r="F31" s="35"/>
      <c r="G31" s="35"/>
      <c r="H31" s="35">
        <f t="shared" si="1"/>
        <v>14472900.955166668</v>
      </c>
      <c r="I31" s="35"/>
      <c r="J31" s="35"/>
      <c r="K31" s="35">
        <f t="shared" si="2"/>
        <v>75.583333333333329</v>
      </c>
      <c r="L31" s="35"/>
      <c r="M31" s="35"/>
      <c r="N31" s="35">
        <f t="shared" si="3"/>
        <v>3244.2731666666664</v>
      </c>
      <c r="O31" s="35"/>
      <c r="P31" s="78"/>
      <c r="Q31" s="35">
        <f t="shared" si="4"/>
        <v>14478417.222833334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>
        <f t="shared" si="5"/>
        <v>27</v>
      </c>
      <c r="C32" s="35"/>
      <c r="D32" s="36"/>
      <c r="E32" s="35">
        <f t="shared" si="0"/>
        <v>296522.33333333331</v>
      </c>
      <c r="F32" s="35"/>
      <c r="G32" s="35"/>
      <c r="H32" s="35">
        <f t="shared" si="1"/>
        <v>14367947.4345</v>
      </c>
      <c r="I32" s="35"/>
      <c r="J32" s="35"/>
      <c r="K32" s="35">
        <f t="shared" si="2"/>
        <v>57.083333333333336</v>
      </c>
      <c r="L32" s="35"/>
      <c r="M32" s="35"/>
      <c r="N32" s="35">
        <f t="shared" si="3"/>
        <v>2617.2475833333333</v>
      </c>
      <c r="O32" s="35"/>
      <c r="P32" s="78"/>
      <c r="Q32" s="35">
        <f t="shared" si="4"/>
        <v>14377033.950166667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>
        <f t="shared" si="5"/>
        <v>28</v>
      </c>
      <c r="C33" s="35"/>
      <c r="D33" s="36"/>
      <c r="E33" s="35">
        <f t="shared" si="0"/>
        <v>293196.41666666669</v>
      </c>
      <c r="F33" s="35"/>
      <c r="G33" s="35"/>
      <c r="H33" s="35">
        <f t="shared" si="1"/>
        <v>14323313.159166669</v>
      </c>
      <c r="I33" s="35"/>
      <c r="J33" s="35"/>
      <c r="K33" s="35">
        <f t="shared" si="2"/>
        <v>47.166666666666664</v>
      </c>
      <c r="L33" s="35"/>
      <c r="M33" s="35"/>
      <c r="N33" s="35">
        <f t="shared" si="3"/>
        <v>2112.5508333333332</v>
      </c>
      <c r="O33" s="35"/>
      <c r="P33" s="78"/>
      <c r="Q33" s="35">
        <f t="shared" si="4"/>
        <v>14325861.234833332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>
        <f t="shared" si="5"/>
        <v>29</v>
      </c>
      <c r="C34" s="35"/>
      <c r="D34" s="36"/>
      <c r="E34" s="35">
        <f t="shared" si="0"/>
        <v>289297.66666666669</v>
      </c>
      <c r="F34" s="35"/>
      <c r="G34" s="35"/>
      <c r="H34" s="35">
        <f t="shared" si="1"/>
        <v>14544056.474249998</v>
      </c>
      <c r="I34" s="35"/>
      <c r="J34" s="35"/>
      <c r="K34" s="35">
        <f t="shared" si="2"/>
        <v>31.666666666666668</v>
      </c>
      <c r="L34" s="35"/>
      <c r="M34" s="35"/>
      <c r="N34" s="35">
        <f t="shared" si="3"/>
        <v>1429.2879999999998</v>
      </c>
      <c r="O34" s="35"/>
      <c r="P34" s="78"/>
      <c r="Q34" s="35">
        <f t="shared" si="4"/>
        <v>14528129.464833334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>
        <f t="shared" si="5"/>
        <v>30</v>
      </c>
      <c r="C35" s="35"/>
      <c r="D35" s="36"/>
      <c r="E35" s="35">
        <f>E21/12</f>
        <v>286018.08333333331</v>
      </c>
      <c r="F35" s="35"/>
      <c r="G35" s="35"/>
      <c r="H35" s="35">
        <f>H21/12</f>
        <v>14739439.421416664</v>
      </c>
      <c r="I35" s="35"/>
      <c r="J35" s="35"/>
      <c r="K35" s="35">
        <f>K21/12</f>
        <v>30</v>
      </c>
      <c r="L35" s="35"/>
      <c r="M35" s="35"/>
      <c r="N35" s="35">
        <f>N21/12</f>
        <v>1425.2851666666666</v>
      </c>
      <c r="O35" s="35"/>
      <c r="P35" s="78"/>
      <c r="Q35" s="35">
        <f>Q21/12</f>
        <v>14742979.146083333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9">
        <v>29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23</v>
      </c>
      <c r="C40" s="35"/>
      <c r="D40" s="36"/>
      <c r="E40" s="35">
        <v>268813</v>
      </c>
      <c r="F40" s="35"/>
      <c r="G40" s="35"/>
      <c r="H40" s="35">
        <v>13096689.944</v>
      </c>
      <c r="I40" s="35"/>
      <c r="J40" s="35"/>
      <c r="K40" s="35">
        <v>36</v>
      </c>
      <c r="L40" s="35"/>
      <c r="M40" s="35"/>
      <c r="N40" s="35">
        <v>1735.5039999999999</v>
      </c>
      <c r="O40" s="35"/>
      <c r="P40" s="77"/>
      <c r="Q40" s="76">
        <f>H40+N40</f>
        <v>13098425.448000001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24</v>
      </c>
      <c r="C41" s="35"/>
      <c r="D41" s="36"/>
      <c r="E41" s="35">
        <v>303463</v>
      </c>
      <c r="F41" s="35"/>
      <c r="G41" s="35"/>
      <c r="H41" s="35">
        <v>14572365.796</v>
      </c>
      <c r="I41" s="35"/>
      <c r="J41" s="35"/>
      <c r="K41" s="35">
        <v>38</v>
      </c>
      <c r="L41" s="35"/>
      <c r="M41" s="35"/>
      <c r="N41" s="35">
        <v>1607.884</v>
      </c>
      <c r="O41" s="35"/>
      <c r="P41" s="77"/>
      <c r="Q41" s="76">
        <f t="shared" ref="Q41:Q51" si="6">H41+N41</f>
        <v>14573973.68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25</v>
      </c>
      <c r="C42" s="35"/>
      <c r="D42" s="36"/>
      <c r="E42" s="35">
        <v>286081</v>
      </c>
      <c r="F42" s="35"/>
      <c r="G42" s="35"/>
      <c r="H42" s="35">
        <v>13866767.944</v>
      </c>
      <c r="I42" s="35"/>
      <c r="J42" s="35"/>
      <c r="K42" s="35">
        <v>34</v>
      </c>
      <c r="L42" s="35"/>
      <c r="M42" s="35"/>
      <c r="N42" s="35">
        <v>1269.6569999999999</v>
      </c>
      <c r="O42" s="35"/>
      <c r="P42" s="77"/>
      <c r="Q42" s="76">
        <f t="shared" si="6"/>
        <v>13868037.601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26</v>
      </c>
      <c r="C43" s="35"/>
      <c r="D43" s="36"/>
      <c r="E43" s="35">
        <v>301370</v>
      </c>
      <c r="F43" s="35"/>
      <c r="G43" s="35"/>
      <c r="H43" s="35">
        <v>14944966.379000001</v>
      </c>
      <c r="I43" s="35"/>
      <c r="J43" s="35"/>
      <c r="K43" s="35">
        <v>31</v>
      </c>
      <c r="L43" s="35"/>
      <c r="M43" s="35"/>
      <c r="N43" s="35">
        <v>1306.45</v>
      </c>
      <c r="O43" s="35"/>
      <c r="P43" s="77"/>
      <c r="Q43" s="76">
        <f t="shared" si="6"/>
        <v>14946272.829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27</v>
      </c>
      <c r="C44" s="35"/>
      <c r="D44" s="36"/>
      <c r="E44" s="35">
        <v>281195</v>
      </c>
      <c r="F44" s="35"/>
      <c r="G44" s="35"/>
      <c r="H44" s="35">
        <v>13855731.523</v>
      </c>
      <c r="I44" s="35"/>
      <c r="J44" s="35"/>
      <c r="K44" s="35">
        <v>27</v>
      </c>
      <c r="L44" s="35"/>
      <c r="M44" s="35"/>
      <c r="N44" s="35">
        <v>934.303</v>
      </c>
      <c r="O44" s="35"/>
      <c r="P44" s="77"/>
      <c r="Q44" s="76">
        <f t="shared" si="6"/>
        <v>13856665.825999999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28</v>
      </c>
      <c r="C45" s="35"/>
      <c r="D45" s="36"/>
      <c r="E45" s="35">
        <v>301149</v>
      </c>
      <c r="F45" s="35"/>
      <c r="G45" s="35"/>
      <c r="H45" s="35">
        <v>15189452.339</v>
      </c>
      <c r="I45" s="35"/>
      <c r="J45" s="35"/>
      <c r="K45" s="35">
        <v>34</v>
      </c>
      <c r="L45" s="35"/>
      <c r="M45" s="35"/>
      <c r="N45" s="35">
        <v>1460.778</v>
      </c>
      <c r="O45" s="35"/>
      <c r="P45" s="77"/>
      <c r="Q45" s="76">
        <f t="shared" si="6"/>
        <v>15190913.117000001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29</v>
      </c>
      <c r="C46" s="35"/>
      <c r="D46" s="36"/>
      <c r="E46" s="35">
        <v>280973</v>
      </c>
      <c r="F46" s="35"/>
      <c r="G46" s="35"/>
      <c r="H46" s="35">
        <v>14466528.475</v>
      </c>
      <c r="I46" s="35"/>
      <c r="J46" s="35"/>
      <c r="K46" s="35">
        <v>29</v>
      </c>
      <c r="L46" s="35"/>
      <c r="M46" s="35"/>
      <c r="N46" s="35">
        <v>1370.662</v>
      </c>
      <c r="O46" s="35"/>
      <c r="P46" s="77"/>
      <c r="Q46" s="76">
        <f t="shared" si="6"/>
        <v>14467899.137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30</v>
      </c>
      <c r="C47" s="35"/>
      <c r="D47" s="36"/>
      <c r="E47" s="35">
        <v>301606</v>
      </c>
      <c r="F47" s="35"/>
      <c r="G47" s="35"/>
      <c r="H47" s="35">
        <v>15522812.356000001</v>
      </c>
      <c r="I47" s="35"/>
      <c r="J47" s="35"/>
      <c r="K47" s="35">
        <v>33</v>
      </c>
      <c r="L47" s="35"/>
      <c r="M47" s="35"/>
      <c r="N47" s="35">
        <v>1695.328</v>
      </c>
      <c r="O47" s="35"/>
      <c r="P47" s="77"/>
      <c r="Q47" s="76">
        <f t="shared" si="6"/>
        <v>15524507.684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31</v>
      </c>
      <c r="C48" s="35"/>
      <c r="D48" s="36"/>
      <c r="E48" s="35">
        <v>277303</v>
      </c>
      <c r="F48" s="35"/>
      <c r="G48" s="35"/>
      <c r="H48" s="35">
        <v>14324506.592</v>
      </c>
      <c r="I48" s="35"/>
      <c r="J48" s="35"/>
      <c r="K48" s="35">
        <v>25</v>
      </c>
      <c r="L48" s="35"/>
      <c r="M48" s="35"/>
      <c r="N48" s="35">
        <v>1209.2090000000001</v>
      </c>
      <c r="O48" s="35"/>
      <c r="P48" s="77"/>
      <c r="Q48" s="76">
        <f t="shared" si="6"/>
        <v>14325715.801000001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32</v>
      </c>
      <c r="C49" s="35"/>
      <c r="D49" s="36"/>
      <c r="E49" s="35">
        <v>291863</v>
      </c>
      <c r="F49" s="35"/>
      <c r="G49" s="35"/>
      <c r="H49" s="35">
        <v>15183754.387</v>
      </c>
      <c r="I49" s="35"/>
      <c r="J49" s="35"/>
      <c r="K49" s="35">
        <v>29</v>
      </c>
      <c r="L49" s="35"/>
      <c r="M49" s="35"/>
      <c r="N49" s="35">
        <v>1294.0809999999999</v>
      </c>
      <c r="O49" s="35"/>
      <c r="P49" s="77"/>
      <c r="Q49" s="76">
        <f t="shared" si="6"/>
        <v>15185048.468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33</v>
      </c>
      <c r="C50" s="35"/>
      <c r="D50" s="36"/>
      <c r="E50" s="35">
        <v>275523</v>
      </c>
      <c r="F50" s="35"/>
      <c r="G50" s="35"/>
      <c r="H50" s="35">
        <v>14085948.790999999</v>
      </c>
      <c r="I50" s="35"/>
      <c r="J50" s="35"/>
      <c r="K50" s="35">
        <v>34</v>
      </c>
      <c r="L50" s="35"/>
      <c r="M50" s="35"/>
      <c r="N50" s="35">
        <v>1542.0719999999999</v>
      </c>
      <c r="O50" s="35"/>
      <c r="P50" s="77"/>
      <c r="Q50" s="76">
        <f t="shared" si="6"/>
        <v>14087490.863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34</v>
      </c>
      <c r="C51" s="35"/>
      <c r="D51" s="36"/>
      <c r="E51" s="35">
        <v>302233</v>
      </c>
      <c r="F51" s="35"/>
      <c r="G51" s="35"/>
      <c r="H51" s="35">
        <v>15419153.164999999</v>
      </c>
      <c r="I51" s="35"/>
      <c r="J51" s="35"/>
      <c r="K51" s="35">
        <v>30</v>
      </c>
      <c r="L51" s="35"/>
      <c r="M51" s="35"/>
      <c r="N51" s="35">
        <v>1725.528</v>
      </c>
      <c r="O51" s="35"/>
      <c r="P51" s="77"/>
      <c r="Q51" s="76">
        <f t="shared" si="6"/>
        <v>15420878.693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9">
        <v>30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23</v>
      </c>
      <c r="C56" s="35"/>
      <c r="D56" s="36"/>
      <c r="E56" s="35">
        <v>265802</v>
      </c>
      <c r="F56" s="35"/>
      <c r="G56" s="35"/>
      <c r="H56" s="35">
        <v>13574869.231000001</v>
      </c>
      <c r="I56" s="35"/>
      <c r="J56" s="35"/>
      <c r="K56" s="35">
        <v>25</v>
      </c>
      <c r="L56" s="35"/>
      <c r="M56" s="35"/>
      <c r="N56" s="35">
        <v>1127.5609999999999</v>
      </c>
      <c r="O56" s="35"/>
      <c r="P56" s="77"/>
      <c r="Q56" s="76">
        <f>H56+N56</f>
        <v>13575996.792000001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24</v>
      </c>
      <c r="C57" s="35"/>
      <c r="D57" s="36"/>
      <c r="E57" s="35">
        <v>299462</v>
      </c>
      <c r="F57" s="35"/>
      <c r="G57" s="35"/>
      <c r="H57" s="35">
        <v>15045991.726</v>
      </c>
      <c r="I57" s="35"/>
      <c r="J57" s="35"/>
      <c r="K57" s="35">
        <v>32</v>
      </c>
      <c r="L57" s="35"/>
      <c r="M57" s="35"/>
      <c r="N57" s="35">
        <v>1370.336</v>
      </c>
      <c r="O57" s="35"/>
      <c r="P57" s="77"/>
      <c r="Q57" s="76">
        <f t="shared" ref="Q57:Q67" si="7">H57+N57</f>
        <v>15047362.061999999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25</v>
      </c>
      <c r="C58" s="35"/>
      <c r="D58" s="36"/>
      <c r="E58" s="35">
        <v>285273</v>
      </c>
      <c r="F58" s="35"/>
      <c r="G58" s="35"/>
      <c r="H58" s="35">
        <v>14508779.577</v>
      </c>
      <c r="I58" s="35"/>
      <c r="J58" s="35"/>
      <c r="K58" s="35">
        <v>31</v>
      </c>
      <c r="L58" s="35"/>
      <c r="M58" s="35"/>
      <c r="N58" s="35">
        <v>1250.492</v>
      </c>
      <c r="O58" s="35"/>
      <c r="P58" s="77"/>
      <c r="Q58" s="76">
        <f t="shared" si="7"/>
        <v>14510030.069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26</v>
      </c>
      <c r="C59" s="35"/>
      <c r="D59" s="36"/>
      <c r="E59" s="35">
        <v>299902</v>
      </c>
      <c r="F59" s="35"/>
      <c r="G59" s="35"/>
      <c r="H59" s="35">
        <v>15529315.812999999</v>
      </c>
      <c r="I59" s="35"/>
      <c r="J59" s="35"/>
      <c r="K59" s="35">
        <v>35</v>
      </c>
      <c r="L59" s="35"/>
      <c r="M59" s="35"/>
      <c r="N59" s="35">
        <v>1976.2619999999999</v>
      </c>
      <c r="O59" s="35"/>
      <c r="P59" s="77"/>
      <c r="Q59" s="76">
        <f t="shared" si="7"/>
        <v>15531292.074999999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27</v>
      </c>
      <c r="C60" s="35"/>
      <c r="D60" s="36"/>
      <c r="E60" s="35">
        <v>280714</v>
      </c>
      <c r="F60" s="35"/>
      <c r="G60" s="35"/>
      <c r="H60" s="35">
        <v>14551885.037</v>
      </c>
      <c r="I60" s="35"/>
      <c r="J60" s="35"/>
      <c r="K60" s="35">
        <v>32</v>
      </c>
      <c r="L60" s="35"/>
      <c r="M60" s="35"/>
      <c r="N60" s="35">
        <v>1397.682</v>
      </c>
      <c r="O60" s="35"/>
      <c r="P60" s="77"/>
      <c r="Q60" s="76">
        <f t="shared" si="7"/>
        <v>14553282.719000001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28</v>
      </c>
      <c r="C61" s="35"/>
      <c r="D61" s="36"/>
      <c r="E61" s="35">
        <v>286340</v>
      </c>
      <c r="F61" s="35"/>
      <c r="G61" s="35"/>
      <c r="H61" s="35">
        <v>14893578.049000001</v>
      </c>
      <c r="I61" s="35"/>
      <c r="J61" s="35"/>
      <c r="K61" s="35">
        <v>26</v>
      </c>
      <c r="L61" s="35"/>
      <c r="M61" s="35"/>
      <c r="N61" s="35">
        <v>1142.856</v>
      </c>
      <c r="O61" s="35"/>
      <c r="P61" s="77"/>
      <c r="Q61" s="76">
        <f t="shared" si="7"/>
        <v>14894720.905000001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29</v>
      </c>
      <c r="C62" s="35"/>
      <c r="D62" s="36"/>
      <c r="E62" s="35">
        <v>284495</v>
      </c>
      <c r="F62" s="35"/>
      <c r="G62" s="35"/>
      <c r="H62" s="35">
        <v>14763503.513</v>
      </c>
      <c r="I62" s="35"/>
      <c r="J62" s="35"/>
      <c r="K62" s="35">
        <v>35</v>
      </c>
      <c r="L62" s="35"/>
      <c r="M62" s="35"/>
      <c r="N62" s="35">
        <v>1657.25</v>
      </c>
      <c r="O62" s="35"/>
      <c r="P62" s="77"/>
      <c r="Q62" s="76">
        <f t="shared" si="7"/>
        <v>14765160.763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30</v>
      </c>
      <c r="C63" s="35"/>
      <c r="D63" s="36"/>
      <c r="E63" s="35">
        <v>295907</v>
      </c>
      <c r="F63" s="35"/>
      <c r="G63" s="35"/>
      <c r="H63" s="35">
        <v>15303769.804</v>
      </c>
      <c r="I63" s="35"/>
      <c r="J63" s="35"/>
      <c r="K63" s="35">
        <v>31</v>
      </c>
      <c r="L63" s="35"/>
      <c r="M63" s="35"/>
      <c r="N63" s="35">
        <v>1444.7840000000001</v>
      </c>
      <c r="O63" s="35"/>
      <c r="P63" s="77"/>
      <c r="Q63" s="76">
        <f t="shared" si="7"/>
        <v>15305214.588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31</v>
      </c>
      <c r="C64" s="35"/>
      <c r="D64" s="36"/>
      <c r="E64" s="35">
        <v>274722</v>
      </c>
      <c r="F64" s="35"/>
      <c r="G64" s="35"/>
      <c r="H64" s="35">
        <v>14212034.441</v>
      </c>
      <c r="I64" s="35"/>
      <c r="J64" s="35"/>
      <c r="K64" s="35">
        <v>33</v>
      </c>
      <c r="L64" s="35"/>
      <c r="M64" s="35"/>
      <c r="N64" s="35">
        <v>1703.355</v>
      </c>
      <c r="O64" s="35"/>
      <c r="P64" s="77"/>
      <c r="Q64" s="76">
        <f t="shared" si="7"/>
        <v>14213737.796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32</v>
      </c>
      <c r="C65" s="35"/>
      <c r="D65" s="36"/>
      <c r="E65" s="35">
        <v>286646</v>
      </c>
      <c r="F65" s="35"/>
      <c r="G65" s="35"/>
      <c r="H65" s="35">
        <v>15030358.017000001</v>
      </c>
      <c r="I65" s="35"/>
      <c r="J65" s="35"/>
      <c r="K65" s="35">
        <v>27</v>
      </c>
      <c r="L65" s="35"/>
      <c r="M65" s="35"/>
      <c r="N65" s="35">
        <v>1376.5239999999999</v>
      </c>
      <c r="O65" s="35"/>
      <c r="P65" s="77"/>
      <c r="Q65" s="76">
        <f t="shared" si="7"/>
        <v>15031734.541000001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33</v>
      </c>
      <c r="C66" s="35"/>
      <c r="D66" s="36"/>
      <c r="E66" s="35">
        <v>276801</v>
      </c>
      <c r="F66" s="35"/>
      <c r="G66" s="35"/>
      <c r="H66" s="35">
        <v>14208968.676999999</v>
      </c>
      <c r="I66" s="35"/>
      <c r="J66" s="35"/>
      <c r="K66" s="35">
        <v>28</v>
      </c>
      <c r="L66" s="35"/>
      <c r="M66" s="35"/>
      <c r="N66" s="35">
        <v>1313.423</v>
      </c>
      <c r="O66" s="35"/>
      <c r="P66" s="77"/>
      <c r="Q66" s="76">
        <f t="shared" si="7"/>
        <v>14210282.1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34</v>
      </c>
      <c r="C67" s="35"/>
      <c r="D67" s="36"/>
      <c r="E67" s="35">
        <v>296153</v>
      </c>
      <c r="F67" s="35"/>
      <c r="G67" s="35"/>
      <c r="H67" s="35">
        <v>15250219.172</v>
      </c>
      <c r="I67" s="35"/>
      <c r="J67" s="35"/>
      <c r="K67" s="35">
        <v>25</v>
      </c>
      <c r="L67" s="35"/>
      <c r="M67" s="35"/>
      <c r="N67" s="35">
        <v>1342.8969999999999</v>
      </c>
      <c r="O67" s="35"/>
      <c r="P67" s="77"/>
      <c r="Q67" s="76">
        <f t="shared" si="7"/>
        <v>15251562.069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15" customHeight="1" x14ac:dyDescent="0.15">
      <c r="A70" s="1" t="s">
        <v>13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B26:B35 E21:P21 O35:Q35 L35:M35 I35:J35 F35:G35 E26:Q34 E35 H35 K35 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topLeftCell="A34" zoomScale="78" zoomScaleNormal="78" workbookViewId="0">
      <selection activeCell="E48" sqref="E48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37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1</v>
      </c>
      <c r="B4" s="9"/>
      <c r="C4" s="10"/>
      <c r="D4" s="10"/>
      <c r="E4" s="7"/>
      <c r="F4" s="7"/>
      <c r="G4" s="7"/>
      <c r="H4" s="7"/>
      <c r="I4" s="11" t="s">
        <v>36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2</v>
      </c>
      <c r="C6" s="17"/>
      <c r="D6" s="18"/>
      <c r="E6" s="114"/>
      <c r="F6" s="115"/>
      <c r="G6" s="17" t="s">
        <v>38</v>
      </c>
      <c r="H6" s="118"/>
      <c r="I6" s="1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3</v>
      </c>
      <c r="E7" s="116"/>
      <c r="F7" s="117"/>
      <c r="G7" s="21" t="s">
        <v>4</v>
      </c>
      <c r="H7" s="120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5</v>
      </c>
      <c r="C8" s="13"/>
      <c r="D8" s="23"/>
      <c r="E8" s="122" t="s">
        <v>6</v>
      </c>
      <c r="F8" s="124" t="s">
        <v>7</v>
      </c>
      <c r="G8" s="24"/>
      <c r="H8" s="122" t="s">
        <v>6</v>
      </c>
      <c r="I8" s="124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8</v>
      </c>
      <c r="C9" s="13"/>
      <c r="D9" s="23"/>
      <c r="E9" s="123"/>
      <c r="F9" s="125"/>
      <c r="G9" s="24"/>
      <c r="H9" s="123"/>
      <c r="I9" s="1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9</v>
      </c>
      <c r="E10" s="28" t="s">
        <v>9</v>
      </c>
      <c r="F10" s="28" t="s">
        <v>9</v>
      </c>
      <c r="G10" s="29" t="s">
        <v>10</v>
      </c>
      <c r="H10" s="29" t="s">
        <v>10</v>
      </c>
      <c r="I10" s="30" t="s">
        <v>10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11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39">
        <v>21</v>
      </c>
      <c r="C12" s="35"/>
      <c r="D12" s="36">
        <v>839184</v>
      </c>
      <c r="E12" s="35">
        <v>2846</v>
      </c>
      <c r="F12" s="35">
        <v>836338</v>
      </c>
      <c r="G12" s="76">
        <v>171130967.03299999</v>
      </c>
      <c r="H12" s="40" t="s">
        <v>12</v>
      </c>
      <c r="I12" s="41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22</v>
      </c>
      <c r="C13" s="35"/>
      <c r="D13" s="36">
        <v>941573</v>
      </c>
      <c r="E13" s="35">
        <v>5214</v>
      </c>
      <c r="F13" s="35">
        <v>936359</v>
      </c>
      <c r="G13" s="76">
        <v>230032182.96900001</v>
      </c>
      <c r="H13" s="40" t="s">
        <v>12</v>
      </c>
      <c r="I13" s="41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23</v>
      </c>
      <c r="C14" s="35"/>
      <c r="D14" s="36">
        <v>1050472</v>
      </c>
      <c r="E14" s="35">
        <v>7551</v>
      </c>
      <c r="F14" s="35">
        <v>1042921</v>
      </c>
      <c r="G14" s="76">
        <v>263160697.38299999</v>
      </c>
      <c r="H14" s="40" t="s">
        <v>12</v>
      </c>
      <c r="I14" s="41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24</v>
      </c>
      <c r="C15" s="35"/>
      <c r="D15" s="36">
        <v>1128420</v>
      </c>
      <c r="E15" s="35">
        <v>7089</v>
      </c>
      <c r="F15" s="40">
        <v>1121331</v>
      </c>
      <c r="G15" s="76">
        <v>256334473.947</v>
      </c>
      <c r="H15" s="40" t="s">
        <v>12</v>
      </c>
      <c r="I15" s="41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25</v>
      </c>
      <c r="C16" s="35"/>
      <c r="D16" s="36">
        <v>1227903</v>
      </c>
      <c r="E16" s="35">
        <v>7716</v>
      </c>
      <c r="F16" s="40">
        <v>1220187</v>
      </c>
      <c r="G16" s="76">
        <v>281098536.24000001</v>
      </c>
      <c r="H16" s="40" t="s">
        <v>12</v>
      </c>
      <c r="I16" s="41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26</v>
      </c>
      <c r="C17" s="35"/>
      <c r="D17" s="36">
        <v>1337966</v>
      </c>
      <c r="E17" s="35">
        <v>10074</v>
      </c>
      <c r="F17" s="40">
        <v>1327892</v>
      </c>
      <c r="G17" s="76">
        <v>345298730.76800001</v>
      </c>
      <c r="H17" s="40" t="s">
        <v>12</v>
      </c>
      <c r="I17" s="41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27</v>
      </c>
      <c r="C18" s="35"/>
      <c r="D18" s="36">
        <v>1492781</v>
      </c>
      <c r="E18" s="35">
        <v>14037</v>
      </c>
      <c r="F18" s="40">
        <v>1478744</v>
      </c>
      <c r="G18" s="76">
        <v>412157977.71700001</v>
      </c>
      <c r="H18" s="40" t="s">
        <v>12</v>
      </c>
      <c r="I18" s="41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28</v>
      </c>
      <c r="C19" s="35"/>
      <c r="D19" s="36">
        <v>1638141</v>
      </c>
      <c r="E19" s="35">
        <v>18198</v>
      </c>
      <c r="F19" s="40">
        <v>1619943</v>
      </c>
      <c r="G19" s="76">
        <v>450116645.81</v>
      </c>
      <c r="H19" s="40" t="s">
        <v>12</v>
      </c>
      <c r="I19" s="41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42">
        <v>29</v>
      </c>
      <c r="C20" s="35"/>
      <c r="D20" s="36">
        <v>1780586</v>
      </c>
      <c r="E20" s="35">
        <v>25094</v>
      </c>
      <c r="F20" s="40">
        <v>1755492</v>
      </c>
      <c r="G20" s="76">
        <v>477376202.227</v>
      </c>
      <c r="H20" s="40" t="s">
        <v>12</v>
      </c>
      <c r="I20" s="41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42">
        <v>30</v>
      </c>
      <c r="C21" s="35"/>
      <c r="D21" s="36">
        <f>SUM(D56:D67)</f>
        <v>1988576</v>
      </c>
      <c r="E21" s="35">
        <v>33714</v>
      </c>
      <c r="F21" s="35">
        <v>1954862</v>
      </c>
      <c r="G21" s="108">
        <v>531200798.28600001</v>
      </c>
      <c r="H21" s="40" t="s">
        <v>12</v>
      </c>
      <c r="I21" s="41" t="s">
        <v>12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76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76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76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22</v>
      </c>
      <c r="C25" s="35"/>
      <c r="D25" s="36"/>
      <c r="E25" s="35"/>
      <c r="F25" s="35"/>
      <c r="G25" s="76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39">
        <f>B12</f>
        <v>21</v>
      </c>
      <c r="C26" s="35"/>
      <c r="D26" s="36">
        <f t="shared" ref="D26:D34" si="0">D12/12</f>
        <v>69932</v>
      </c>
      <c r="E26" s="35">
        <f t="shared" ref="E26:G35" si="1">E12/12</f>
        <v>237.16666666666666</v>
      </c>
      <c r="F26" s="35">
        <f t="shared" si="1"/>
        <v>69694.833333333328</v>
      </c>
      <c r="G26" s="35">
        <f>G12/12</f>
        <v>14260913.919416666</v>
      </c>
      <c r="H26" s="40" t="s">
        <v>12</v>
      </c>
      <c r="I26" s="41" t="s">
        <v>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22</v>
      </c>
      <c r="C27" s="35"/>
      <c r="D27" s="36">
        <f t="shared" si="0"/>
        <v>78464.416666666672</v>
      </c>
      <c r="E27" s="35">
        <f t="shared" si="1"/>
        <v>434.5</v>
      </c>
      <c r="F27" s="35">
        <f t="shared" si="1"/>
        <v>78029.916666666672</v>
      </c>
      <c r="G27" s="35">
        <f t="shared" si="1"/>
        <v>19169348.58075</v>
      </c>
      <c r="H27" s="40" t="s">
        <v>12</v>
      </c>
      <c r="I27" s="41" t="s">
        <v>12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2">B14</f>
        <v>23</v>
      </c>
      <c r="C28" s="35"/>
      <c r="D28" s="36">
        <f t="shared" si="0"/>
        <v>87539.333333333328</v>
      </c>
      <c r="E28" s="35">
        <f t="shared" si="1"/>
        <v>629.25</v>
      </c>
      <c r="F28" s="35">
        <f t="shared" si="1"/>
        <v>86910.083333333328</v>
      </c>
      <c r="G28" s="35">
        <f t="shared" si="1"/>
        <v>21930058.115249999</v>
      </c>
      <c r="H28" s="40" t="s">
        <v>12</v>
      </c>
      <c r="I28" s="41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2"/>
        <v>24</v>
      </c>
      <c r="C29" s="35"/>
      <c r="D29" s="36">
        <f t="shared" si="0"/>
        <v>94035</v>
      </c>
      <c r="E29" s="35">
        <f t="shared" si="1"/>
        <v>590.75</v>
      </c>
      <c r="F29" s="35">
        <f t="shared" si="1"/>
        <v>93444.25</v>
      </c>
      <c r="G29" s="35">
        <f t="shared" si="1"/>
        <v>21361206.162250001</v>
      </c>
      <c r="H29" s="40" t="s">
        <v>12</v>
      </c>
      <c r="I29" s="41" t="s">
        <v>12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2"/>
        <v>25</v>
      </c>
      <c r="C30" s="35"/>
      <c r="D30" s="36">
        <f t="shared" si="0"/>
        <v>102325.25</v>
      </c>
      <c r="E30" s="35">
        <f t="shared" si="1"/>
        <v>643</v>
      </c>
      <c r="F30" s="35">
        <f t="shared" si="1"/>
        <v>101682.25</v>
      </c>
      <c r="G30" s="35">
        <f t="shared" si="1"/>
        <v>23424878.02</v>
      </c>
      <c r="H30" s="40" t="s">
        <v>12</v>
      </c>
      <c r="I30" s="41" t="s">
        <v>12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2"/>
        <v>26</v>
      </c>
      <c r="C31" s="35"/>
      <c r="D31" s="36">
        <f t="shared" si="0"/>
        <v>111497.16666666667</v>
      </c>
      <c r="E31" s="35">
        <f t="shared" si="1"/>
        <v>839.5</v>
      </c>
      <c r="F31" s="35">
        <f t="shared" si="1"/>
        <v>110657.66666666667</v>
      </c>
      <c r="G31" s="35">
        <f t="shared" si="1"/>
        <v>28774894.230666667</v>
      </c>
      <c r="H31" s="40" t="s">
        <v>12</v>
      </c>
      <c r="I31" s="41" t="s">
        <v>12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2"/>
        <v>27</v>
      </c>
      <c r="C32" s="35"/>
      <c r="D32" s="36">
        <f t="shared" si="0"/>
        <v>124398.41666666667</v>
      </c>
      <c r="E32" s="35">
        <f t="shared" si="1"/>
        <v>1169.75</v>
      </c>
      <c r="F32" s="35">
        <f t="shared" si="1"/>
        <v>123228.66666666667</v>
      </c>
      <c r="G32" s="35">
        <f t="shared" si="1"/>
        <v>34346498.143083334</v>
      </c>
      <c r="H32" s="40" t="s">
        <v>12</v>
      </c>
      <c r="I32" s="41" t="s">
        <v>12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2"/>
        <v>28</v>
      </c>
      <c r="C33" s="35"/>
      <c r="D33" s="36">
        <f t="shared" si="0"/>
        <v>136511.75</v>
      </c>
      <c r="E33" s="35">
        <f t="shared" si="1"/>
        <v>1516.5</v>
      </c>
      <c r="F33" s="35">
        <f t="shared" si="1"/>
        <v>134995.25</v>
      </c>
      <c r="G33" s="35">
        <f t="shared" si="1"/>
        <v>37509720.484166667</v>
      </c>
      <c r="H33" s="40" t="s">
        <v>12</v>
      </c>
      <c r="I33" s="41" t="s">
        <v>12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>
        <f t="shared" si="2"/>
        <v>29</v>
      </c>
      <c r="C34" s="35"/>
      <c r="D34" s="36">
        <f t="shared" si="0"/>
        <v>148382.16666666666</v>
      </c>
      <c r="E34" s="35">
        <f t="shared" si="1"/>
        <v>2091.1666666666665</v>
      </c>
      <c r="F34" s="35">
        <f t="shared" si="1"/>
        <v>146291</v>
      </c>
      <c r="G34" s="35">
        <f t="shared" si="1"/>
        <v>39781350.185583331</v>
      </c>
      <c r="H34" s="40" t="s">
        <v>12</v>
      </c>
      <c r="I34" s="41" t="s">
        <v>12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42">
        <f t="shared" si="2"/>
        <v>30</v>
      </c>
      <c r="C35" s="35"/>
      <c r="D35" s="36">
        <f>D21/12</f>
        <v>165714.66666666666</v>
      </c>
      <c r="E35" s="35">
        <f t="shared" si="1"/>
        <v>2809.5</v>
      </c>
      <c r="F35" s="35">
        <f t="shared" si="1"/>
        <v>162905.16666666666</v>
      </c>
      <c r="G35" s="35">
        <f>G21/12</f>
        <v>44266733.190499999</v>
      </c>
      <c r="H35" s="40" t="s">
        <v>12</v>
      </c>
      <c r="I35" s="41" t="s">
        <v>12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76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76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76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>
        <v>29</v>
      </c>
      <c r="C39" s="35"/>
      <c r="D39" s="23"/>
      <c r="E39" s="35"/>
      <c r="F39" s="35"/>
      <c r="G39" s="76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23</v>
      </c>
      <c r="C40" s="35"/>
      <c r="D40" s="36">
        <v>156609</v>
      </c>
      <c r="E40" s="40">
        <v>1726</v>
      </c>
      <c r="F40" s="40">
        <v>154883</v>
      </c>
      <c r="G40" s="76">
        <f>H40+I40</f>
        <v>40934761.346000001</v>
      </c>
      <c r="H40" s="40">
        <v>532540.49899999995</v>
      </c>
      <c r="I40" s="41">
        <v>40402220.847000003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24</v>
      </c>
      <c r="C41" s="35"/>
      <c r="D41" s="36">
        <v>176154</v>
      </c>
      <c r="E41" s="40">
        <v>1908</v>
      </c>
      <c r="F41" s="40">
        <v>174246</v>
      </c>
      <c r="G41" s="76">
        <f t="shared" ref="G41:G51" si="3">H41+I41</f>
        <v>44805950.289999999</v>
      </c>
      <c r="H41" s="40">
        <v>567515.11</v>
      </c>
      <c r="I41" s="41">
        <v>44238435.18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25</v>
      </c>
      <c r="C42" s="35"/>
      <c r="D42" s="36">
        <v>138718</v>
      </c>
      <c r="E42" s="40">
        <v>1892</v>
      </c>
      <c r="F42" s="40">
        <v>136826</v>
      </c>
      <c r="G42" s="76">
        <f t="shared" si="3"/>
        <v>36232529.685000002</v>
      </c>
      <c r="H42" s="40">
        <v>557307.57900000003</v>
      </c>
      <c r="I42" s="41">
        <v>35675222.105999999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26</v>
      </c>
      <c r="C43" s="35"/>
      <c r="D43" s="36">
        <v>119952</v>
      </c>
      <c r="E43" s="40">
        <v>1716</v>
      </c>
      <c r="F43" s="40">
        <v>118236</v>
      </c>
      <c r="G43" s="76">
        <f t="shared" si="3"/>
        <v>32242677.805999998</v>
      </c>
      <c r="H43" s="40">
        <v>517497.62599999999</v>
      </c>
      <c r="I43" s="41">
        <v>31725180.18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27</v>
      </c>
      <c r="C44" s="35"/>
      <c r="D44" s="36">
        <v>130833</v>
      </c>
      <c r="E44" s="40">
        <v>1941</v>
      </c>
      <c r="F44" s="40">
        <v>128892</v>
      </c>
      <c r="G44" s="76">
        <f t="shared" si="3"/>
        <v>35965488.993999995</v>
      </c>
      <c r="H44" s="40">
        <v>592366.85900000005</v>
      </c>
      <c r="I44" s="41">
        <v>35373122.134999998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28</v>
      </c>
      <c r="C45" s="35"/>
      <c r="D45" s="36">
        <v>126676</v>
      </c>
      <c r="E45" s="40">
        <v>2025</v>
      </c>
      <c r="F45" s="40">
        <v>124651</v>
      </c>
      <c r="G45" s="76">
        <f t="shared" si="3"/>
        <v>34551265.068000004</v>
      </c>
      <c r="H45" s="40">
        <v>614881.84</v>
      </c>
      <c r="I45" s="41">
        <v>33936383.228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29</v>
      </c>
      <c r="C46" s="35"/>
      <c r="D46" s="36">
        <v>141368</v>
      </c>
      <c r="E46" s="40">
        <v>2237</v>
      </c>
      <c r="F46" s="40">
        <v>139131</v>
      </c>
      <c r="G46" s="76">
        <f t="shared" si="3"/>
        <v>38806198.219999999</v>
      </c>
      <c r="H46" s="40">
        <v>666924.29</v>
      </c>
      <c r="I46" s="41">
        <v>38139273.93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30</v>
      </c>
      <c r="C47" s="35"/>
      <c r="D47" s="36">
        <v>141517</v>
      </c>
      <c r="E47" s="40">
        <v>2016</v>
      </c>
      <c r="F47" s="40">
        <v>139501</v>
      </c>
      <c r="G47" s="76">
        <f t="shared" si="3"/>
        <v>38663162.980999999</v>
      </c>
      <c r="H47" s="40">
        <v>624020.35199999996</v>
      </c>
      <c r="I47" s="41">
        <v>38039142.629000001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31</v>
      </c>
      <c r="C48" s="35"/>
      <c r="D48" s="36">
        <v>151509</v>
      </c>
      <c r="E48" s="40">
        <v>2195</v>
      </c>
      <c r="F48" s="40">
        <v>149314</v>
      </c>
      <c r="G48" s="76">
        <f t="shared" si="3"/>
        <v>41369108.559</v>
      </c>
      <c r="H48" s="40">
        <v>682374.076</v>
      </c>
      <c r="I48" s="41">
        <v>40686734.483000003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32</v>
      </c>
      <c r="C49" s="35"/>
      <c r="D49" s="36">
        <v>155386</v>
      </c>
      <c r="E49" s="40">
        <v>2245</v>
      </c>
      <c r="F49" s="40">
        <v>153141</v>
      </c>
      <c r="G49" s="76">
        <f t="shared" si="3"/>
        <v>42288238.414999999</v>
      </c>
      <c r="H49" s="40">
        <v>674567.26100000006</v>
      </c>
      <c r="I49" s="41">
        <v>41613671.153999999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33</v>
      </c>
      <c r="C50" s="35"/>
      <c r="D50" s="36">
        <v>159917</v>
      </c>
      <c r="E50" s="40">
        <v>2391</v>
      </c>
      <c r="F50" s="40">
        <v>157526</v>
      </c>
      <c r="G50" s="76">
        <f t="shared" si="3"/>
        <v>43311122.838</v>
      </c>
      <c r="H50" s="40">
        <v>729181.33200000005</v>
      </c>
      <c r="I50" s="41">
        <v>42581941.505999997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34</v>
      </c>
      <c r="C51" s="35"/>
      <c r="D51" s="36">
        <v>181947</v>
      </c>
      <c r="E51" s="40">
        <v>2802</v>
      </c>
      <c r="F51" s="40">
        <v>179145</v>
      </c>
      <c r="G51" s="76">
        <f t="shared" si="3"/>
        <v>49202039.118999995</v>
      </c>
      <c r="H51" s="40">
        <v>810083.52800000005</v>
      </c>
      <c r="I51" s="41">
        <v>48391955.590999998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36"/>
      <c r="E52" s="35"/>
      <c r="F52" s="46"/>
      <c r="G52" s="7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36"/>
      <c r="E53" s="35"/>
      <c r="F53" s="50"/>
      <c r="G53" s="76"/>
      <c r="H53" s="35"/>
      <c r="I53" s="52"/>
    </row>
    <row r="54" spans="1:25" s="3" customFormat="1" ht="12.6" customHeight="1" x14ac:dyDescent="0.15">
      <c r="A54" s="53"/>
      <c r="B54" s="54"/>
      <c r="C54" s="55"/>
      <c r="D54" s="36"/>
      <c r="E54" s="35"/>
      <c r="F54" s="55"/>
      <c r="G54" s="76"/>
      <c r="H54" s="35"/>
      <c r="I54" s="57"/>
    </row>
    <row r="55" spans="1:25" s="38" customFormat="1" x14ac:dyDescent="0.15">
      <c r="A55" s="33"/>
      <c r="B55" s="39">
        <v>30</v>
      </c>
      <c r="C55" s="35"/>
      <c r="D55" s="23"/>
      <c r="E55" s="35"/>
      <c r="F55" s="35"/>
      <c r="G55" s="76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23</v>
      </c>
      <c r="C56" s="35"/>
      <c r="D56" s="36">
        <v>174266</v>
      </c>
      <c r="E56" s="40">
        <v>2413</v>
      </c>
      <c r="F56" s="40">
        <v>171853</v>
      </c>
      <c r="G56" s="76">
        <f>H56+I56</f>
        <v>45070295.351999998</v>
      </c>
      <c r="H56" s="40">
        <v>714310.45799999998</v>
      </c>
      <c r="I56" s="41">
        <v>44355984.894000001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24</v>
      </c>
      <c r="C57" s="35"/>
      <c r="D57" s="36">
        <v>198796</v>
      </c>
      <c r="E57" s="40">
        <v>2540</v>
      </c>
      <c r="F57" s="40">
        <v>196256</v>
      </c>
      <c r="G57" s="76">
        <f t="shared" ref="G57:G67" si="4">H57+I57</f>
        <v>50012839.245999999</v>
      </c>
      <c r="H57" s="40">
        <v>760554.85</v>
      </c>
      <c r="I57" s="41">
        <v>49252284.395999998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25</v>
      </c>
      <c r="C58" s="35"/>
      <c r="D58" s="36">
        <v>152426</v>
      </c>
      <c r="E58" s="40">
        <v>2436</v>
      </c>
      <c r="F58" s="40">
        <v>149990</v>
      </c>
      <c r="G58" s="76">
        <f t="shared" si="4"/>
        <v>39544967.173</v>
      </c>
      <c r="H58" s="40">
        <v>750399.44700000004</v>
      </c>
      <c r="I58" s="41">
        <v>38794567.726000004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26</v>
      </c>
      <c r="C59" s="35"/>
      <c r="D59" s="36">
        <v>141090</v>
      </c>
      <c r="E59" s="40">
        <v>2500</v>
      </c>
      <c r="F59" s="40">
        <v>138590</v>
      </c>
      <c r="G59" s="76">
        <f t="shared" si="4"/>
        <v>37861172.976999998</v>
      </c>
      <c r="H59" s="40">
        <v>755314.00300000003</v>
      </c>
      <c r="I59" s="41">
        <v>37105858.973999999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27</v>
      </c>
      <c r="C60" s="35"/>
      <c r="D60" s="36">
        <v>147991</v>
      </c>
      <c r="E60" s="40">
        <v>2683</v>
      </c>
      <c r="F60" s="40">
        <v>145308</v>
      </c>
      <c r="G60" s="76">
        <f t="shared" si="4"/>
        <v>40680996.001000002</v>
      </c>
      <c r="H60" s="40">
        <v>845557.06700000004</v>
      </c>
      <c r="I60" s="41">
        <v>39835438.934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28</v>
      </c>
      <c r="C61" s="35"/>
      <c r="D61" s="36">
        <v>131926</v>
      </c>
      <c r="E61" s="40">
        <v>2563</v>
      </c>
      <c r="F61" s="40">
        <v>129363</v>
      </c>
      <c r="G61" s="76">
        <f t="shared" si="4"/>
        <v>35755360.977000006</v>
      </c>
      <c r="H61" s="40">
        <v>787228.70400000003</v>
      </c>
      <c r="I61" s="41">
        <v>34968132.273000002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29</v>
      </c>
      <c r="C62" s="35"/>
      <c r="D62" s="36">
        <v>167762</v>
      </c>
      <c r="E62" s="40">
        <v>3038</v>
      </c>
      <c r="F62" s="40">
        <v>164724</v>
      </c>
      <c r="G62" s="76">
        <f t="shared" si="4"/>
        <v>45962703.023999996</v>
      </c>
      <c r="H62" s="40">
        <v>946931.02899999998</v>
      </c>
      <c r="I62" s="41">
        <v>45015771.994999997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30</v>
      </c>
      <c r="C63" s="35"/>
      <c r="D63" s="36">
        <v>159982</v>
      </c>
      <c r="E63" s="40">
        <v>2747</v>
      </c>
      <c r="F63" s="40">
        <v>157235</v>
      </c>
      <c r="G63" s="76">
        <f t="shared" si="4"/>
        <v>43499002.089999996</v>
      </c>
      <c r="H63" s="40">
        <v>863220.71200000006</v>
      </c>
      <c r="I63" s="41">
        <v>42635781.377999999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31</v>
      </c>
      <c r="C64" s="35"/>
      <c r="D64" s="36">
        <v>166302</v>
      </c>
      <c r="E64" s="40">
        <v>2873</v>
      </c>
      <c r="F64" s="40">
        <v>163429</v>
      </c>
      <c r="G64" s="76">
        <f t="shared" si="4"/>
        <v>45100120.034000002</v>
      </c>
      <c r="H64" s="40">
        <v>901674.29700000002</v>
      </c>
      <c r="I64" s="41">
        <v>44198445.737000003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32</v>
      </c>
      <c r="C65" s="35"/>
      <c r="D65" s="36">
        <v>179262</v>
      </c>
      <c r="E65" s="40">
        <v>3179</v>
      </c>
      <c r="F65" s="40">
        <v>176083</v>
      </c>
      <c r="G65" s="76">
        <f t="shared" si="4"/>
        <v>48626681.598999999</v>
      </c>
      <c r="H65" s="40">
        <v>984175.18400000001</v>
      </c>
      <c r="I65" s="41">
        <v>47642506.414999999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33</v>
      </c>
      <c r="C66" s="35"/>
      <c r="D66" s="36">
        <v>175972</v>
      </c>
      <c r="E66" s="40">
        <v>3223</v>
      </c>
      <c r="F66" s="40">
        <v>172749</v>
      </c>
      <c r="G66" s="76">
        <f t="shared" si="4"/>
        <v>47269197.988000005</v>
      </c>
      <c r="H66" s="40">
        <v>932893.73699999996</v>
      </c>
      <c r="I66" s="41">
        <v>46336304.251000002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34</v>
      </c>
      <c r="C67" s="35"/>
      <c r="D67" s="36">
        <v>192801</v>
      </c>
      <c r="E67" s="40">
        <v>3519</v>
      </c>
      <c r="F67" s="40">
        <v>189282</v>
      </c>
      <c r="G67" s="76">
        <f t="shared" si="4"/>
        <v>51852394.506999999</v>
      </c>
      <c r="H67" s="40">
        <v>1061233.6529999999</v>
      </c>
      <c r="I67" s="41">
        <v>50791160.854000002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40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B26:C35 E26:F35 D21:D35 H26:H35 G26:G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E72"/>
  <sheetViews>
    <sheetView topLeftCell="A34" zoomScale="78" zoomScaleNormal="78" workbookViewId="0">
      <selection activeCell="E48" sqref="E48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0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1</v>
      </c>
      <c r="B4" s="9"/>
      <c r="C4" s="10"/>
      <c r="D4" s="10"/>
      <c r="E4" s="7"/>
      <c r="F4" s="7"/>
      <c r="G4" s="7"/>
      <c r="H4" s="7"/>
      <c r="I4" s="11" t="s">
        <v>36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2</v>
      </c>
      <c r="C6" s="17"/>
      <c r="D6" s="18"/>
      <c r="E6" s="114"/>
      <c r="F6" s="115"/>
      <c r="G6" s="17" t="s">
        <v>39</v>
      </c>
      <c r="H6" s="118"/>
      <c r="I6" s="1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3</v>
      </c>
      <c r="E7" s="116"/>
      <c r="F7" s="117"/>
      <c r="G7" s="21" t="s">
        <v>4</v>
      </c>
      <c r="H7" s="120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5</v>
      </c>
      <c r="C8" s="13"/>
      <c r="D8" s="23"/>
      <c r="E8" s="122" t="s">
        <v>6</v>
      </c>
      <c r="F8" s="124" t="s">
        <v>7</v>
      </c>
      <c r="G8" s="24"/>
      <c r="H8" s="122" t="s">
        <v>6</v>
      </c>
      <c r="I8" s="124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8</v>
      </c>
      <c r="C9" s="13"/>
      <c r="D9" s="23"/>
      <c r="E9" s="123"/>
      <c r="F9" s="125"/>
      <c r="G9" s="24"/>
      <c r="H9" s="123"/>
      <c r="I9" s="1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9</v>
      </c>
      <c r="E10" s="28" t="s">
        <v>9</v>
      </c>
      <c r="F10" s="28" t="s">
        <v>9</v>
      </c>
      <c r="G10" s="29" t="s">
        <v>10</v>
      </c>
      <c r="H10" s="29" t="s">
        <v>10</v>
      </c>
      <c r="I10" s="30" t="s">
        <v>10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11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39">
        <v>21</v>
      </c>
      <c r="C12" s="35"/>
      <c r="D12" s="36">
        <v>7705</v>
      </c>
      <c r="E12" s="35">
        <v>1733</v>
      </c>
      <c r="F12" s="35">
        <v>5972</v>
      </c>
      <c r="G12" s="40">
        <v>1616691.5020000001</v>
      </c>
      <c r="H12" s="40" t="s">
        <v>12</v>
      </c>
      <c r="I12" s="41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22</v>
      </c>
      <c r="C13" s="35"/>
      <c r="D13" s="36">
        <v>8381</v>
      </c>
      <c r="E13" s="35">
        <v>1946</v>
      </c>
      <c r="F13" s="35">
        <v>6435</v>
      </c>
      <c r="G13" s="40">
        <v>1771379.04</v>
      </c>
      <c r="H13" s="40" t="s">
        <v>12</v>
      </c>
      <c r="I13" s="41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23</v>
      </c>
      <c r="C14" s="35"/>
      <c r="D14" s="36">
        <v>8484</v>
      </c>
      <c r="E14" s="35">
        <v>1988</v>
      </c>
      <c r="F14" s="35">
        <v>6496</v>
      </c>
      <c r="G14" s="40">
        <v>1781814.0390000001</v>
      </c>
      <c r="H14" s="40" t="s">
        <v>12</v>
      </c>
      <c r="I14" s="41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24</v>
      </c>
      <c r="C15" s="35"/>
      <c r="D15" s="36">
        <v>9088</v>
      </c>
      <c r="E15" s="35">
        <v>2053</v>
      </c>
      <c r="F15" s="40">
        <v>7035</v>
      </c>
      <c r="G15" s="40">
        <v>1914291.3929999999</v>
      </c>
      <c r="H15" s="40" t="s">
        <v>12</v>
      </c>
      <c r="I15" s="41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25</v>
      </c>
      <c r="C16" s="35"/>
      <c r="D16" s="36">
        <v>9108</v>
      </c>
      <c r="E16" s="35">
        <v>2047</v>
      </c>
      <c r="F16" s="40">
        <v>7061</v>
      </c>
      <c r="G16" s="40">
        <v>1908308.6410000001</v>
      </c>
      <c r="H16" s="40" t="s">
        <v>12</v>
      </c>
      <c r="I16" s="41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26</v>
      </c>
      <c r="C17" s="35"/>
      <c r="D17" s="36">
        <v>9600</v>
      </c>
      <c r="E17" s="35">
        <v>2237</v>
      </c>
      <c r="F17" s="40">
        <v>7363</v>
      </c>
      <c r="G17" s="40">
        <v>2020221.7590000001</v>
      </c>
      <c r="H17" s="40" t="s">
        <v>12</v>
      </c>
      <c r="I17" s="41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27</v>
      </c>
      <c r="C18" s="35"/>
      <c r="D18" s="36">
        <v>10365</v>
      </c>
      <c r="E18" s="35">
        <v>2441</v>
      </c>
      <c r="F18" s="40">
        <v>7924</v>
      </c>
      <c r="G18" s="40">
        <v>2158548.64</v>
      </c>
      <c r="H18" s="40" t="s">
        <v>12</v>
      </c>
      <c r="I18" s="41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28</v>
      </c>
      <c r="C19" s="35"/>
      <c r="D19" s="36">
        <v>11509</v>
      </c>
      <c r="E19" s="35">
        <v>2689</v>
      </c>
      <c r="F19" s="40">
        <v>8820</v>
      </c>
      <c r="G19" s="40">
        <v>3032264.7960000001</v>
      </c>
      <c r="H19" s="40" t="s">
        <v>12</v>
      </c>
      <c r="I19" s="41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42">
        <v>29</v>
      </c>
      <c r="C20" s="35"/>
      <c r="D20" s="36">
        <v>15747</v>
      </c>
      <c r="E20" s="35">
        <v>3920</v>
      </c>
      <c r="F20" s="40">
        <v>11827</v>
      </c>
      <c r="G20" s="40">
        <v>4991033.1229999997</v>
      </c>
      <c r="H20" s="40" t="s">
        <v>12</v>
      </c>
      <c r="I20" s="41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42">
        <v>30</v>
      </c>
      <c r="C21" s="35"/>
      <c r="D21" s="36">
        <f>SUM(D56:D67)</f>
        <v>18531</v>
      </c>
      <c r="E21" s="35">
        <f t="shared" ref="E21:F21" si="0">SUM(E56:E67)</f>
        <v>4864</v>
      </c>
      <c r="F21" s="35">
        <f t="shared" si="0"/>
        <v>13667</v>
      </c>
      <c r="G21" s="40">
        <v>5555241.5700000003</v>
      </c>
      <c r="H21" s="40" t="s">
        <v>12</v>
      </c>
      <c r="I21" s="41" t="s">
        <v>12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22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39">
        <f>B12</f>
        <v>21</v>
      </c>
      <c r="C26" s="35"/>
      <c r="D26" s="36">
        <f t="shared" ref="D26:G26" si="1">D12/12</f>
        <v>642.08333333333337</v>
      </c>
      <c r="E26" s="35">
        <f t="shared" si="1"/>
        <v>144.41666666666666</v>
      </c>
      <c r="F26" s="35">
        <f t="shared" si="1"/>
        <v>497.66666666666669</v>
      </c>
      <c r="G26" s="35">
        <f t="shared" si="1"/>
        <v>134724.29183333335</v>
      </c>
      <c r="H26" s="40" t="s">
        <v>12</v>
      </c>
      <c r="I26" s="41" t="s">
        <v>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22</v>
      </c>
      <c r="C27" s="35"/>
      <c r="D27" s="36">
        <f t="shared" ref="D27:G27" si="2">D13/12</f>
        <v>698.41666666666663</v>
      </c>
      <c r="E27" s="35">
        <f t="shared" si="2"/>
        <v>162.16666666666666</v>
      </c>
      <c r="F27" s="35">
        <f t="shared" si="2"/>
        <v>536.25</v>
      </c>
      <c r="G27" s="35">
        <f t="shared" si="2"/>
        <v>147614.92000000001</v>
      </c>
      <c r="H27" s="40" t="s">
        <v>12</v>
      </c>
      <c r="I27" s="41" t="s">
        <v>12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3">B14</f>
        <v>23</v>
      </c>
      <c r="C28" s="35"/>
      <c r="D28" s="36">
        <f t="shared" ref="D28:G28" si="4">D14/12</f>
        <v>707</v>
      </c>
      <c r="E28" s="35">
        <f t="shared" si="4"/>
        <v>165.66666666666666</v>
      </c>
      <c r="F28" s="35">
        <f t="shared" si="4"/>
        <v>541.33333333333337</v>
      </c>
      <c r="G28" s="35">
        <f t="shared" si="4"/>
        <v>148484.50325000001</v>
      </c>
      <c r="H28" s="40" t="s">
        <v>12</v>
      </c>
      <c r="I28" s="41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3"/>
        <v>24</v>
      </c>
      <c r="C29" s="35"/>
      <c r="D29" s="36">
        <f t="shared" ref="D29:G29" si="5">D15/12</f>
        <v>757.33333333333337</v>
      </c>
      <c r="E29" s="35">
        <f t="shared" si="5"/>
        <v>171.08333333333334</v>
      </c>
      <c r="F29" s="35">
        <f t="shared" si="5"/>
        <v>586.25</v>
      </c>
      <c r="G29" s="35">
        <f t="shared" si="5"/>
        <v>159524.28274999998</v>
      </c>
      <c r="H29" s="40" t="s">
        <v>12</v>
      </c>
      <c r="I29" s="41" t="s">
        <v>12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3"/>
        <v>25</v>
      </c>
      <c r="C30" s="35"/>
      <c r="D30" s="36">
        <f t="shared" ref="D30:G30" si="6">D16/12</f>
        <v>759</v>
      </c>
      <c r="E30" s="35">
        <f t="shared" si="6"/>
        <v>170.58333333333334</v>
      </c>
      <c r="F30" s="35">
        <f t="shared" si="6"/>
        <v>588.41666666666663</v>
      </c>
      <c r="G30" s="35">
        <f t="shared" si="6"/>
        <v>159025.72008333335</v>
      </c>
      <c r="H30" s="40" t="s">
        <v>12</v>
      </c>
      <c r="I30" s="41" t="s">
        <v>12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3"/>
        <v>26</v>
      </c>
      <c r="C31" s="35"/>
      <c r="D31" s="36">
        <f t="shared" ref="D31:G31" si="7">D17/12</f>
        <v>800</v>
      </c>
      <c r="E31" s="35">
        <f t="shared" si="7"/>
        <v>186.41666666666666</v>
      </c>
      <c r="F31" s="35">
        <f t="shared" si="7"/>
        <v>613.58333333333337</v>
      </c>
      <c r="G31" s="35">
        <f t="shared" si="7"/>
        <v>168351.81325000001</v>
      </c>
      <c r="H31" s="40" t="s">
        <v>12</v>
      </c>
      <c r="I31" s="41" t="s">
        <v>12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3"/>
        <v>27</v>
      </c>
      <c r="C32" s="35"/>
      <c r="D32" s="36">
        <f t="shared" ref="D32:G32" si="8">D18/12</f>
        <v>863.75</v>
      </c>
      <c r="E32" s="35">
        <f t="shared" si="8"/>
        <v>203.41666666666666</v>
      </c>
      <c r="F32" s="35">
        <f t="shared" si="8"/>
        <v>660.33333333333337</v>
      </c>
      <c r="G32" s="35">
        <f t="shared" si="8"/>
        <v>179879.05333333334</v>
      </c>
      <c r="H32" s="40" t="s">
        <v>12</v>
      </c>
      <c r="I32" s="41" t="s">
        <v>12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3"/>
        <v>28</v>
      </c>
      <c r="C33" s="35"/>
      <c r="D33" s="36">
        <f t="shared" ref="D33:G33" si="9">D19/12</f>
        <v>959.08333333333337</v>
      </c>
      <c r="E33" s="35">
        <f t="shared" si="9"/>
        <v>224.08333333333334</v>
      </c>
      <c r="F33" s="35">
        <f t="shared" si="9"/>
        <v>735</v>
      </c>
      <c r="G33" s="35">
        <f t="shared" si="9"/>
        <v>252688.73300000001</v>
      </c>
      <c r="H33" s="40" t="s">
        <v>12</v>
      </c>
      <c r="I33" s="41" t="s">
        <v>12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>
        <f t="shared" si="3"/>
        <v>29</v>
      </c>
      <c r="C34" s="35"/>
      <c r="D34" s="36">
        <f t="shared" ref="D34:G34" si="10">D20/12</f>
        <v>1312.25</v>
      </c>
      <c r="E34" s="35">
        <f t="shared" si="10"/>
        <v>326.66666666666669</v>
      </c>
      <c r="F34" s="35">
        <f t="shared" si="10"/>
        <v>985.58333333333337</v>
      </c>
      <c r="G34" s="35">
        <f t="shared" si="10"/>
        <v>415919.42691666662</v>
      </c>
      <c r="H34" s="40" t="s">
        <v>12</v>
      </c>
      <c r="I34" s="41" t="s">
        <v>12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42">
        <f t="shared" si="3"/>
        <v>30</v>
      </c>
      <c r="C35" s="35"/>
      <c r="D35" s="36">
        <f t="shared" ref="D35:F35" si="11">D21/12</f>
        <v>1544.25</v>
      </c>
      <c r="E35" s="35">
        <f t="shared" si="11"/>
        <v>405.33333333333331</v>
      </c>
      <c r="F35" s="35">
        <f t="shared" si="11"/>
        <v>1138.9166666666667</v>
      </c>
      <c r="G35" s="35">
        <f t="shared" ref="G35" si="12">G21/12</f>
        <v>462936.79750000004</v>
      </c>
      <c r="H35" s="40" t="s">
        <v>12</v>
      </c>
      <c r="I35" s="41" t="s">
        <v>12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>
        <v>29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23</v>
      </c>
      <c r="C40" s="35"/>
      <c r="D40" s="45">
        <v>1078</v>
      </c>
      <c r="E40" s="40">
        <v>280</v>
      </c>
      <c r="F40" s="40">
        <v>798</v>
      </c>
      <c r="G40" s="40">
        <v>350212.58899999998</v>
      </c>
      <c r="H40" s="40">
        <v>122735.81299999999</v>
      </c>
      <c r="I40" s="41">
        <v>227476.77600000001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24</v>
      </c>
      <c r="C41" s="35"/>
      <c r="D41" s="45">
        <v>1333</v>
      </c>
      <c r="E41" s="40">
        <v>312</v>
      </c>
      <c r="F41" s="40">
        <v>1021</v>
      </c>
      <c r="G41" s="40">
        <v>414371.304</v>
      </c>
      <c r="H41" s="40">
        <v>132020.89799999999</v>
      </c>
      <c r="I41" s="41">
        <v>282350.40600000002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25</v>
      </c>
      <c r="C42" s="35"/>
      <c r="D42" s="45">
        <v>1338</v>
      </c>
      <c r="E42" s="40">
        <v>349</v>
      </c>
      <c r="F42" s="40">
        <v>989</v>
      </c>
      <c r="G42" s="40">
        <v>416512.636</v>
      </c>
      <c r="H42" s="40">
        <v>138027.39600000001</v>
      </c>
      <c r="I42" s="41">
        <v>278485.24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26</v>
      </c>
      <c r="C43" s="35"/>
      <c r="D43" s="45">
        <v>1127</v>
      </c>
      <c r="E43" s="40">
        <v>280</v>
      </c>
      <c r="F43" s="40">
        <v>847</v>
      </c>
      <c r="G43" s="40">
        <v>359079.65299999999</v>
      </c>
      <c r="H43" s="40">
        <v>118299.217</v>
      </c>
      <c r="I43" s="41">
        <v>240780.43599999999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27</v>
      </c>
      <c r="C44" s="35"/>
      <c r="D44" s="45">
        <v>1329</v>
      </c>
      <c r="E44" s="40">
        <v>336</v>
      </c>
      <c r="F44" s="40">
        <v>993</v>
      </c>
      <c r="G44" s="40">
        <v>457442.82</v>
      </c>
      <c r="H44" s="40">
        <v>160198.973</v>
      </c>
      <c r="I44" s="41">
        <v>297243.84700000001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28</v>
      </c>
      <c r="C45" s="35"/>
      <c r="D45" s="45">
        <v>1337</v>
      </c>
      <c r="E45" s="40">
        <v>312</v>
      </c>
      <c r="F45" s="40">
        <v>1025</v>
      </c>
      <c r="G45" s="40">
        <v>399177.29800000001</v>
      </c>
      <c r="H45" s="40">
        <v>132978.712</v>
      </c>
      <c r="I45" s="41">
        <v>266198.58600000001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29</v>
      </c>
      <c r="C46" s="35"/>
      <c r="D46" s="45">
        <v>1439</v>
      </c>
      <c r="E46" s="40">
        <v>363</v>
      </c>
      <c r="F46" s="40">
        <v>1076</v>
      </c>
      <c r="G46" s="40">
        <v>451187.26799999998</v>
      </c>
      <c r="H46" s="40">
        <v>157883.46799999999</v>
      </c>
      <c r="I46" s="41">
        <v>293303.8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30</v>
      </c>
      <c r="C47" s="35"/>
      <c r="D47" s="45">
        <v>1423</v>
      </c>
      <c r="E47" s="40">
        <v>367</v>
      </c>
      <c r="F47" s="40">
        <v>1056</v>
      </c>
      <c r="G47" s="40">
        <v>453182.96600000001</v>
      </c>
      <c r="H47" s="40">
        <v>166920.88</v>
      </c>
      <c r="I47" s="41">
        <v>286262.08600000001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31</v>
      </c>
      <c r="C48" s="35"/>
      <c r="D48" s="45">
        <v>1413</v>
      </c>
      <c r="E48" s="40">
        <v>342</v>
      </c>
      <c r="F48" s="40">
        <v>1071</v>
      </c>
      <c r="G48" s="40">
        <v>431024.935</v>
      </c>
      <c r="H48" s="40">
        <v>144810.19099999999</v>
      </c>
      <c r="I48" s="41">
        <v>286214.74400000001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32</v>
      </c>
      <c r="C49" s="35"/>
      <c r="D49" s="45">
        <v>1227</v>
      </c>
      <c r="E49" s="40">
        <v>281</v>
      </c>
      <c r="F49" s="40">
        <v>946</v>
      </c>
      <c r="G49" s="40">
        <v>404885.4</v>
      </c>
      <c r="H49" s="40">
        <v>129659.79</v>
      </c>
      <c r="I49" s="41">
        <v>275225.61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33</v>
      </c>
      <c r="C50" s="35"/>
      <c r="D50" s="45">
        <v>1257</v>
      </c>
      <c r="E50" s="40">
        <v>333</v>
      </c>
      <c r="F50" s="40">
        <v>924</v>
      </c>
      <c r="G50" s="40">
        <v>394242.16100000002</v>
      </c>
      <c r="H50" s="40">
        <v>140838.58900000001</v>
      </c>
      <c r="I50" s="41">
        <v>253403.57199999999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34</v>
      </c>
      <c r="C51" s="35"/>
      <c r="D51" s="45">
        <v>1446</v>
      </c>
      <c r="E51" s="40">
        <v>365</v>
      </c>
      <c r="F51" s="40">
        <v>1081</v>
      </c>
      <c r="G51" s="40">
        <v>461243.87699999998</v>
      </c>
      <c r="H51" s="40">
        <v>153458.424</v>
      </c>
      <c r="I51" s="41">
        <v>307785.45299999998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>
        <v>30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23</v>
      </c>
      <c r="C56" s="35"/>
      <c r="D56" s="45">
        <v>1170</v>
      </c>
      <c r="E56" s="40">
        <v>309</v>
      </c>
      <c r="F56" s="40">
        <v>861</v>
      </c>
      <c r="G56" s="40">
        <v>366499.57400000002</v>
      </c>
      <c r="H56" s="40">
        <v>126158.325</v>
      </c>
      <c r="I56" s="41">
        <v>240341.24900000001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24</v>
      </c>
      <c r="C57" s="35"/>
      <c r="D57" s="45">
        <v>1429</v>
      </c>
      <c r="E57" s="40">
        <v>366</v>
      </c>
      <c r="F57" s="40">
        <v>1063</v>
      </c>
      <c r="G57" s="40">
        <v>441943.36200000002</v>
      </c>
      <c r="H57" s="40">
        <v>160058.78099999999</v>
      </c>
      <c r="I57" s="41">
        <v>281884.58100000001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25</v>
      </c>
      <c r="C58" s="35"/>
      <c r="D58" s="45">
        <v>1497</v>
      </c>
      <c r="E58" s="40">
        <v>349</v>
      </c>
      <c r="F58" s="40">
        <v>1148</v>
      </c>
      <c r="G58" s="40">
        <v>449696.90700000001</v>
      </c>
      <c r="H58" s="40">
        <v>142143.266</v>
      </c>
      <c r="I58" s="41">
        <v>307553.641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26</v>
      </c>
      <c r="C59" s="35"/>
      <c r="D59" s="45">
        <v>1535</v>
      </c>
      <c r="E59" s="40">
        <v>410</v>
      </c>
      <c r="F59" s="40">
        <v>1125</v>
      </c>
      <c r="G59" s="40">
        <v>464779.82799999998</v>
      </c>
      <c r="H59" s="40">
        <v>175011.13099999999</v>
      </c>
      <c r="I59" s="41">
        <v>289768.69699999999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27</v>
      </c>
      <c r="C60" s="35"/>
      <c r="D60" s="45">
        <v>1562</v>
      </c>
      <c r="E60" s="40">
        <v>403</v>
      </c>
      <c r="F60" s="40">
        <v>1159</v>
      </c>
      <c r="G60" s="40">
        <v>469012.87699999998</v>
      </c>
      <c r="H60" s="40">
        <v>157109.87</v>
      </c>
      <c r="I60" s="41">
        <v>311903.00699999998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28</v>
      </c>
      <c r="C61" s="35"/>
      <c r="D61" s="45">
        <v>1455</v>
      </c>
      <c r="E61" s="40">
        <v>396</v>
      </c>
      <c r="F61" s="40">
        <v>1059</v>
      </c>
      <c r="G61" s="40">
        <v>448945.64</v>
      </c>
      <c r="H61" s="40">
        <v>159591.24600000001</v>
      </c>
      <c r="I61" s="41">
        <v>289354.39399999997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29</v>
      </c>
      <c r="C62" s="35"/>
      <c r="D62" s="45">
        <v>1818</v>
      </c>
      <c r="E62" s="40">
        <v>491</v>
      </c>
      <c r="F62" s="40">
        <v>1327</v>
      </c>
      <c r="G62" s="40">
        <v>549615.77</v>
      </c>
      <c r="H62" s="40">
        <v>197298.272</v>
      </c>
      <c r="I62" s="41">
        <v>352317.49800000002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30</v>
      </c>
      <c r="C63" s="35"/>
      <c r="D63" s="45">
        <v>1687</v>
      </c>
      <c r="E63" s="40">
        <v>457</v>
      </c>
      <c r="F63" s="40">
        <v>1230</v>
      </c>
      <c r="G63" s="40">
        <v>503542.92499999999</v>
      </c>
      <c r="H63" s="40">
        <v>174718.87400000001</v>
      </c>
      <c r="I63" s="41">
        <v>328824.05099999998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31</v>
      </c>
      <c r="C64" s="35"/>
      <c r="D64" s="45">
        <v>1582</v>
      </c>
      <c r="E64" s="40">
        <v>422</v>
      </c>
      <c r="F64" s="40">
        <v>1160</v>
      </c>
      <c r="G64" s="40">
        <v>464624.636</v>
      </c>
      <c r="H64" s="40">
        <v>161030.095</v>
      </c>
      <c r="I64" s="41">
        <v>303594.54100000003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32</v>
      </c>
      <c r="C65" s="35"/>
      <c r="D65" s="45">
        <v>1440</v>
      </c>
      <c r="E65" s="40">
        <v>365</v>
      </c>
      <c r="F65" s="40">
        <v>1075</v>
      </c>
      <c r="G65" s="40">
        <v>432723.88799999998</v>
      </c>
      <c r="H65" s="40">
        <v>147714.89600000001</v>
      </c>
      <c r="I65" s="41">
        <v>285008.99200000003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33</v>
      </c>
      <c r="C66" s="35"/>
      <c r="D66" s="45">
        <v>1633</v>
      </c>
      <c r="E66" s="40">
        <v>451</v>
      </c>
      <c r="F66" s="40">
        <v>1182</v>
      </c>
      <c r="G66" s="40">
        <v>491256.038</v>
      </c>
      <c r="H66" s="40">
        <v>179057.82199999999</v>
      </c>
      <c r="I66" s="41">
        <v>312198.21600000001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34</v>
      </c>
      <c r="C67" s="35"/>
      <c r="D67" s="45">
        <v>1723</v>
      </c>
      <c r="E67" s="40">
        <v>445</v>
      </c>
      <c r="F67" s="40">
        <v>1278</v>
      </c>
      <c r="G67" s="40">
        <v>475245.57799999998</v>
      </c>
      <c r="H67" s="40">
        <v>162123.62899999999</v>
      </c>
      <c r="I67" s="41">
        <v>313121.94900000002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40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D21:F21 D26:G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A70C61-8BC3-4586-9B4C-F28EFBFC4926}"/>
</file>

<file path=customXml/itemProps2.xml><?xml version="1.0" encoding="utf-8"?>
<ds:datastoreItem xmlns:ds="http://schemas.openxmlformats.org/officeDocument/2006/customXml" ds:itemID="{34A7BA42-F8AC-4E28-A68D-E8046BC87D33}"/>
</file>

<file path=customXml/itemProps3.xml><?xml version="1.0" encoding="utf-8"?>
<ds:datastoreItem xmlns:ds="http://schemas.openxmlformats.org/officeDocument/2006/customXml" ds:itemID="{4E2DDAAC-270B-43A5-9C9D-13ADE9CD5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2019-10-28T07:32:38Z</cp:lastPrinted>
  <dcterms:created xsi:type="dcterms:W3CDTF">2017-11-16T07:43:50Z</dcterms:created>
  <dcterms:modified xsi:type="dcterms:W3CDTF">2019-10-28T07:34:13Z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