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2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'22表(3)'!$A$1:$O$72</definedName>
    <definedName name="_xlnm.Print_Area" localSheetId="3">'22表(4)'!$A$1:$R$72</definedName>
  </definedNames>
  <calcPr calcId="162913"/>
</workbook>
</file>

<file path=xl/calcChain.xml><?xml version="1.0" encoding="utf-8"?>
<calcChain xmlns="http://schemas.openxmlformats.org/spreadsheetml/2006/main">
  <c r="N59" i="2" l="1"/>
  <c r="K59" i="2"/>
  <c r="N58" i="2"/>
  <c r="K58" i="2"/>
  <c r="K21" i="3"/>
  <c r="Q66" i="4"/>
  <c r="Q63" i="4"/>
  <c r="N63" i="4"/>
  <c r="N66" i="4"/>
  <c r="N21" i="4" l="1"/>
  <c r="E21" i="4" l="1"/>
  <c r="E35" i="4"/>
  <c r="H35" i="4"/>
  <c r="K35" i="4"/>
  <c r="N35" i="4"/>
  <c r="Q35" i="4"/>
  <c r="E21" i="3"/>
  <c r="H35" i="3"/>
  <c r="N35" i="3"/>
  <c r="E35" i="3"/>
  <c r="K35" i="3"/>
  <c r="E22" i="2"/>
  <c r="H22" i="2"/>
  <c r="H36" i="2" s="1"/>
  <c r="K22" i="2"/>
  <c r="N22" i="2"/>
  <c r="N36" i="2" s="1"/>
  <c r="E36" i="2"/>
  <c r="K36" i="2"/>
  <c r="N35" i="1" l="1"/>
  <c r="K35" i="1"/>
  <c r="H35" i="1"/>
  <c r="E35" i="1"/>
  <c r="Q35" i="1"/>
  <c r="N22" i="1"/>
  <c r="K22" i="1"/>
  <c r="H22" i="1"/>
  <c r="E22" i="1"/>
</calcChain>
</file>

<file path=xl/sharedStrings.xml><?xml version="1.0" encoding="utf-8"?>
<sst xmlns="http://schemas.openxmlformats.org/spreadsheetml/2006/main" count="328" uniqueCount="60">
  <si>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</si>
  <si>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</si>
  <si>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</si>
  <si>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</si>
  <si>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</si>
  <si>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</si>
  <si>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</si>
  <si>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</si>
  <si>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</si>
  <si>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</si>
  <si>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</si>
  <si>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</si>
  <si>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</si>
  <si>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</si>
  <si>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</si>
  <si>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</si>
  <si>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>〔注１〕　年度計は決算値であり、各月分は業務統計値であるため、各月の累計は年度計に必ずしも一致しない。</t>
    <rPh sb="11" eb="12">
      <t>チ</t>
    </rPh>
    <rPh sb="20" eb="22">
      <t>ギョウム</t>
    </rPh>
    <rPh sb="22" eb="25">
      <t>トウケイチ</t>
    </rPh>
    <phoneticPr fontId="5"/>
  </si>
  <si>
    <t>〔注２〕　求職活動支援費の施行は平成29年１月である。</t>
    <rPh sb="5" eb="7">
      <t>キュウショク</t>
    </rPh>
    <rPh sb="7" eb="9">
      <t>カツドウ</t>
    </rPh>
    <rPh sb="9" eb="11">
      <t>シエン</t>
    </rPh>
    <rPh sb="11" eb="12">
      <t>ヒ</t>
    </rPh>
    <rPh sb="13" eb="15">
      <t>セコウ</t>
    </rPh>
    <rPh sb="16" eb="18">
      <t>ヘイセイ</t>
    </rPh>
    <rPh sb="20" eb="21">
      <t>ネン</t>
    </rPh>
    <rPh sb="22" eb="23">
      <t>ガツ</t>
    </rPh>
    <phoneticPr fontId="5"/>
  </si>
  <si>
    <t>　　　　　平成28年12月分までは広域求職活動費の支給人員及び支給額を計上している。</t>
    <phoneticPr fontId="12"/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</si>
  <si>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</si>
  <si>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</si>
  <si>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</si>
  <si>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</si>
  <si>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〔注〕3)　統計が年度途中からであるため、平成26年度平均は算出していない。</t>
    <rPh sb="6" eb="8">
      <t>トウケイ</t>
    </rPh>
    <rPh sb="9" eb="11">
      <t>ネンド</t>
    </rPh>
    <rPh sb="11" eb="13">
      <t>トチュウ</t>
    </rPh>
    <rPh sb="21" eb="23">
      <t>ヘイセイ</t>
    </rPh>
    <rPh sb="25" eb="27">
      <t>ネンド</t>
    </rPh>
    <rPh sb="27" eb="29">
      <t>ヘイキン</t>
    </rPh>
    <rPh sb="30" eb="32">
      <t>サンシュツ</t>
    </rPh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</si>
  <si>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</si>
  <si>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</si>
  <si>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</si>
  <si>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</si>
  <si>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</si>
  <si>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</si>
  <si>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</si>
  <si>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</si>
  <si>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</si>
  <si>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</si>
  <si>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</si>
  <si>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</si>
  <si>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</si>
  <si>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</si>
  <si>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</si>
  <si>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</si>
  <si>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</si>
  <si>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</si>
  <si>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</si>
  <si>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－平成20年度～平成29年度－</t>
    <phoneticPr fontId="4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</si>
  <si>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</si>
  <si>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</si>
  <si>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</si>
  <si>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</si>
  <si>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</si>
  <si>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</si>
  <si>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</si>
  <si>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</si>
  <si>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</si>
  <si>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</si>
  <si>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</si>
  <si>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</si>
  <si>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</si>
  <si>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4"/>
  </si>
  <si>
    <t>－平成20年度～平成29年度－</t>
    <phoneticPr fontId="4"/>
  </si>
  <si>
    <t>－平成20年度～平成29年度－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</si>
</sst>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#,##0&quot;　　&quot;;[Red]\-#,##0&quot;　　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12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7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7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quotePrefix="1" applyNumberFormat="1" applyFont="1" applyFill="1" applyBorder="1" applyAlignment="1" applyProtection="1">
      <alignment horizontal="right"/>
      <protection locked="0"/>
    </xf>
    <xf numFmtId="177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7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view="pageBreakPreview" zoomScale="78" zoomScaleNormal="75" zoomScaleSheetLayoutView="78" workbookViewId="0">
      <pane ySplit="10" topLeftCell="A44" activePane="bottomLeft" state="frozen"/>
      <selection activeCell="Q16" sqref="Q16"/>
      <selection pane="bottomLeft" activeCell="Q63" sqref="Q63:Q6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3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42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41</v>
      </c>
      <c r="B4" s="7"/>
      <c r="C4" s="6"/>
      <c r="D4" s="6"/>
      <c r="E4" s="6" t="s">
        <v>41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43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11"/>
      <c r="G6" s="112" t="s">
        <v>40</v>
      </c>
      <c r="H6" s="112"/>
      <c r="I6" s="112"/>
      <c r="J6" s="111"/>
      <c r="K6" s="32"/>
      <c r="L6" s="19"/>
      <c r="M6" s="114" t="s">
        <v>39</v>
      </c>
      <c r="N6" s="114"/>
      <c r="O6" s="114"/>
      <c r="P6" s="114"/>
      <c r="Q6" s="114"/>
      <c r="R6" s="114"/>
    </row>
    <row r="7" spans="1:36" s="11" customFormat="1" ht="15" customHeight="1" x14ac:dyDescent="0.15">
      <c r="A7" s="22"/>
      <c r="D7" s="22"/>
      <c r="E7" s="110"/>
      <c r="F7" s="59"/>
      <c r="G7" s="113"/>
      <c r="H7" s="113"/>
      <c r="I7" s="113"/>
      <c r="J7" s="59"/>
      <c r="K7" s="110"/>
      <c r="L7" s="109"/>
      <c r="M7" s="114"/>
      <c r="N7" s="114"/>
      <c r="O7" s="114"/>
      <c r="P7" s="114"/>
      <c r="Q7" s="114"/>
      <c r="R7" s="114"/>
    </row>
    <row r="8" spans="1:36" s="11" customFormat="1" ht="22.5" customHeight="1" x14ac:dyDescent="0.15">
      <c r="A8" s="22"/>
      <c r="B8" s="36" t="s">
        <v>7</v>
      </c>
      <c r="D8" s="14"/>
      <c r="E8" s="115" t="s">
        <v>38</v>
      </c>
      <c r="F8" s="16"/>
      <c r="G8" s="14"/>
      <c r="H8" s="117" t="s">
        <v>37</v>
      </c>
      <c r="I8" s="108"/>
      <c r="J8" s="34"/>
      <c r="K8" s="119" t="s">
        <v>35</v>
      </c>
      <c r="L8" s="107" t="s">
        <v>34</v>
      </c>
      <c r="M8" s="22"/>
      <c r="N8" s="121" t="s">
        <v>36</v>
      </c>
      <c r="O8" s="41"/>
      <c r="P8" s="39"/>
      <c r="Q8" s="119" t="s">
        <v>35</v>
      </c>
      <c r="R8" s="106" t="s">
        <v>34</v>
      </c>
    </row>
    <row r="9" spans="1:36" s="11" customFormat="1" ht="18" customHeight="1" x14ac:dyDescent="0.15">
      <c r="A9" s="22"/>
      <c r="B9" s="36" t="s">
        <v>11</v>
      </c>
      <c r="D9" s="44"/>
      <c r="E9" s="116"/>
      <c r="F9" s="46"/>
      <c r="G9" s="44"/>
      <c r="H9" s="118"/>
      <c r="I9" s="47"/>
      <c r="J9" s="46"/>
      <c r="K9" s="120"/>
      <c r="L9" s="47"/>
      <c r="M9" s="44"/>
      <c r="N9" s="122"/>
      <c r="O9" s="47"/>
      <c r="P9" s="46"/>
      <c r="Q9" s="120"/>
      <c r="R9" s="47"/>
    </row>
    <row r="10" spans="1:36" s="49" customFormat="1" ht="21.6" customHeight="1" x14ac:dyDescent="0.15">
      <c r="A10" s="93"/>
      <c r="B10" s="91"/>
      <c r="C10" s="91"/>
      <c r="D10" s="93"/>
      <c r="E10" s="105" t="s">
        <v>33</v>
      </c>
      <c r="F10" s="91"/>
      <c r="G10" s="91"/>
      <c r="H10" s="105" t="s">
        <v>33</v>
      </c>
      <c r="I10" s="91"/>
      <c r="J10" s="91"/>
      <c r="K10" s="105" t="s">
        <v>32</v>
      </c>
      <c r="L10" s="91"/>
      <c r="M10" s="91"/>
      <c r="N10" s="90" t="s">
        <v>12</v>
      </c>
      <c r="O10" s="91"/>
      <c r="P10" s="91"/>
      <c r="Q10" s="90" t="s">
        <v>13</v>
      </c>
      <c r="R10" s="89"/>
    </row>
    <row r="11" spans="1:36" s="59" customFormat="1" ht="12" x14ac:dyDescent="0.15">
      <c r="A11" s="54"/>
      <c r="B11" s="55" t="s">
        <v>14</v>
      </c>
      <c r="C11" s="56"/>
      <c r="D11" s="57"/>
      <c r="E11" s="96"/>
      <c r="F11" s="56"/>
      <c r="G11" s="56"/>
      <c r="H11" s="96"/>
      <c r="I11" s="56"/>
      <c r="J11" s="56"/>
      <c r="K11" s="96"/>
      <c r="L11" s="56"/>
      <c r="M11" s="56"/>
      <c r="N11" s="56"/>
      <c r="O11" s="56"/>
      <c r="P11" s="56"/>
      <c r="Q11" s="56"/>
      <c r="R11" s="58"/>
    </row>
    <row r="12" spans="1:36" s="59" customFormat="1" ht="12.75" customHeight="1" x14ac:dyDescent="0.15">
      <c r="A12" s="54"/>
      <c r="B12" s="60">
        <v>20</v>
      </c>
      <c r="C12" s="56"/>
      <c r="D12" s="57"/>
      <c r="E12" s="102">
        <v>64954</v>
      </c>
      <c r="F12" s="56"/>
      <c r="G12" s="56"/>
      <c r="H12" s="102" t="s">
        <v>31</v>
      </c>
      <c r="I12" s="56"/>
      <c r="J12" s="56"/>
      <c r="K12" s="102">
        <v>4077249.86</v>
      </c>
      <c r="L12" s="56"/>
      <c r="M12" s="56"/>
      <c r="N12" s="56">
        <v>2144</v>
      </c>
      <c r="O12" s="56"/>
      <c r="P12" s="56"/>
      <c r="Q12" s="56">
        <v>259827.057</v>
      </c>
      <c r="R12" s="58"/>
    </row>
    <row r="13" spans="1:36" s="59" customFormat="1" ht="12.75" customHeight="1" x14ac:dyDescent="0.15">
      <c r="A13" s="54"/>
      <c r="B13" s="63">
        <v>21</v>
      </c>
      <c r="C13" s="56"/>
      <c r="D13" s="57"/>
      <c r="E13" s="102">
        <v>32893</v>
      </c>
      <c r="F13" s="56"/>
      <c r="G13" s="56"/>
      <c r="H13" s="102" t="s">
        <v>31</v>
      </c>
      <c r="I13" s="56"/>
      <c r="J13" s="56"/>
      <c r="K13" s="102">
        <v>3599357.6860000002</v>
      </c>
      <c r="L13" s="56"/>
      <c r="M13" s="56"/>
      <c r="N13" s="56">
        <v>9906</v>
      </c>
      <c r="O13" s="56"/>
      <c r="P13" s="56"/>
      <c r="Q13" s="56">
        <v>1032840.297</v>
      </c>
      <c r="R13" s="58"/>
    </row>
    <row r="14" spans="1:36" s="59" customFormat="1" ht="12.75" customHeight="1" x14ac:dyDescent="0.15">
      <c r="A14" s="54"/>
      <c r="B14" s="63">
        <v>22</v>
      </c>
      <c r="C14" s="56"/>
      <c r="D14" s="57"/>
      <c r="E14" s="102">
        <v>21246</v>
      </c>
      <c r="F14" s="56"/>
      <c r="G14" s="56"/>
      <c r="H14" s="102" t="s">
        <v>31</v>
      </c>
      <c r="I14" s="56"/>
      <c r="J14" s="56"/>
      <c r="K14" s="102">
        <v>2484940.0159999998</v>
      </c>
      <c r="L14" s="56"/>
      <c r="M14" s="56"/>
      <c r="N14" s="56">
        <v>11225</v>
      </c>
      <c r="O14" s="56"/>
      <c r="P14" s="56"/>
      <c r="Q14" s="56">
        <v>1241759.4550000001</v>
      </c>
      <c r="R14" s="58"/>
    </row>
    <row r="15" spans="1:36" s="59" customFormat="1" ht="12.75" customHeight="1" x14ac:dyDescent="0.15">
      <c r="A15" s="54"/>
      <c r="B15" s="63">
        <v>23</v>
      </c>
      <c r="C15" s="56"/>
      <c r="D15" s="57"/>
      <c r="E15" s="103">
        <v>18222</v>
      </c>
      <c r="F15" s="56"/>
      <c r="G15" s="56"/>
      <c r="H15" s="103" t="s">
        <v>31</v>
      </c>
      <c r="I15" s="102"/>
      <c r="J15" s="56"/>
      <c r="K15" s="103">
        <v>2118035.182</v>
      </c>
      <c r="L15" s="56"/>
      <c r="M15" s="56"/>
      <c r="N15" s="56">
        <v>9894</v>
      </c>
      <c r="O15" s="56"/>
      <c r="P15" s="56"/>
      <c r="Q15" s="56">
        <v>1049948.605</v>
      </c>
      <c r="R15" s="58"/>
    </row>
    <row r="16" spans="1:36" s="59" customFormat="1" ht="26.25" customHeight="1" x14ac:dyDescent="0.15">
      <c r="A16" s="54"/>
      <c r="B16" s="63">
        <v>24</v>
      </c>
      <c r="C16" s="56"/>
      <c r="D16" s="57"/>
      <c r="E16" s="103">
        <v>13512</v>
      </c>
      <c r="F16" s="56"/>
      <c r="G16" s="56"/>
      <c r="H16" s="103" t="s">
        <v>31</v>
      </c>
      <c r="I16" s="102"/>
      <c r="J16" s="56"/>
      <c r="K16" s="103">
        <v>1524730.111</v>
      </c>
      <c r="L16" s="56"/>
      <c r="M16" s="56"/>
      <c r="N16" s="56">
        <v>10481</v>
      </c>
      <c r="O16" s="56"/>
      <c r="P16" s="56"/>
      <c r="Q16" s="56">
        <v>1127810.9639999999</v>
      </c>
      <c r="R16" s="58"/>
    </row>
    <row r="17" spans="1:18" s="59" customFormat="1" ht="13.15" customHeight="1" x14ac:dyDescent="0.15">
      <c r="A17" s="54"/>
      <c r="B17" s="63">
        <v>25</v>
      </c>
      <c r="C17" s="56"/>
      <c r="D17" s="57"/>
      <c r="E17" s="103">
        <v>11488</v>
      </c>
      <c r="F17" s="56"/>
      <c r="G17" s="56"/>
      <c r="H17" s="103" t="s">
        <v>31</v>
      </c>
      <c r="I17" s="102"/>
      <c r="J17" s="56"/>
      <c r="K17" s="103">
        <v>1327653.149</v>
      </c>
      <c r="L17" s="56"/>
      <c r="M17" s="56"/>
      <c r="N17" s="56">
        <v>11982</v>
      </c>
      <c r="O17" s="56"/>
      <c r="P17" s="56"/>
      <c r="Q17" s="56">
        <v>1379786.67</v>
      </c>
      <c r="R17" s="58"/>
    </row>
    <row r="18" spans="1:18" s="59" customFormat="1" ht="13.15" customHeight="1" x14ac:dyDescent="0.15">
      <c r="A18" s="54"/>
      <c r="B18" s="63">
        <v>26</v>
      </c>
      <c r="C18" s="56"/>
      <c r="D18" s="57"/>
      <c r="E18" s="103">
        <v>8906</v>
      </c>
      <c r="F18" s="56"/>
      <c r="G18" s="56"/>
      <c r="H18" s="103" t="s">
        <v>31</v>
      </c>
      <c r="I18" s="102"/>
      <c r="J18" s="56"/>
      <c r="K18" s="103">
        <v>1001365.401</v>
      </c>
      <c r="L18" s="56"/>
      <c r="M18" s="56"/>
      <c r="N18" s="56">
        <v>10614</v>
      </c>
      <c r="O18" s="56"/>
      <c r="P18" s="56"/>
      <c r="Q18" s="56">
        <v>1166501.503</v>
      </c>
      <c r="R18" s="58"/>
    </row>
    <row r="19" spans="1:18" s="59" customFormat="1" ht="13.15" customHeight="1" x14ac:dyDescent="0.15">
      <c r="A19" s="54"/>
      <c r="B19" s="63">
        <v>27</v>
      </c>
      <c r="C19" s="56"/>
      <c r="D19" s="57"/>
      <c r="E19" s="103">
        <v>7676</v>
      </c>
      <c r="F19" s="56"/>
      <c r="G19" s="56"/>
      <c r="H19" s="103" t="s">
        <v>31</v>
      </c>
      <c r="I19" s="102"/>
      <c r="J19" s="56"/>
      <c r="K19" s="103">
        <v>849025.125</v>
      </c>
      <c r="L19" s="56"/>
      <c r="M19" s="56"/>
      <c r="N19" s="56">
        <v>9734</v>
      </c>
      <c r="O19" s="56"/>
      <c r="P19" s="56"/>
      <c r="Q19" s="56">
        <v>1046521.661</v>
      </c>
      <c r="R19" s="58"/>
    </row>
    <row r="20" spans="1:18" s="59" customFormat="1" ht="13.15" customHeight="1" x14ac:dyDescent="0.15">
      <c r="A20" s="54"/>
      <c r="B20" s="63">
        <v>28</v>
      </c>
      <c r="C20" s="56"/>
      <c r="D20" s="57"/>
      <c r="E20" s="103">
        <v>6571</v>
      </c>
      <c r="F20" s="56"/>
      <c r="G20" s="56"/>
      <c r="H20" s="103" t="s">
        <v>31</v>
      </c>
      <c r="I20" s="102"/>
      <c r="J20" s="56"/>
      <c r="K20" s="103">
        <v>720267.31200000003</v>
      </c>
      <c r="L20" s="56"/>
      <c r="M20" s="56"/>
      <c r="N20" s="104">
        <v>9395</v>
      </c>
      <c r="O20" s="56"/>
      <c r="P20" s="56"/>
      <c r="Q20" s="56">
        <v>1026028.687</v>
      </c>
      <c r="R20" s="58"/>
    </row>
    <row r="21" spans="1:18" s="59" customFormat="1" ht="26.25" customHeight="1" x14ac:dyDescent="0.15">
      <c r="A21" s="54"/>
      <c r="B21" s="63">
        <v>29</v>
      </c>
      <c r="C21" s="56"/>
      <c r="D21" s="57"/>
      <c r="E21" s="103">
        <f>SUM(E56:E67)</f>
        <v>5547</v>
      </c>
      <c r="F21" s="56"/>
      <c r="G21" s="56"/>
      <c r="H21" s="103" t="s">
        <v>31</v>
      </c>
      <c r="I21" s="102"/>
      <c r="J21" s="56"/>
      <c r="K21" s="103">
        <v>594958.147</v>
      </c>
      <c r="L21" s="56"/>
      <c r="M21" s="56"/>
      <c r="N21" s="104">
        <f>SUM(N56:N67)</f>
        <v>3459</v>
      </c>
      <c r="O21" s="56"/>
      <c r="P21" s="56"/>
      <c r="Q21" s="56">
        <v>487460.402</v>
      </c>
      <c r="R21" s="58"/>
    </row>
    <row r="22" spans="1:18" s="59" customFormat="1" ht="13.15" customHeight="1" x14ac:dyDescent="0.15">
      <c r="A22" s="54"/>
      <c r="B22" s="63"/>
      <c r="C22" s="56"/>
      <c r="D22" s="57"/>
      <c r="E22" s="103"/>
      <c r="F22" s="56"/>
      <c r="G22" s="56"/>
      <c r="H22" s="102"/>
      <c r="I22" s="56"/>
      <c r="J22" s="56"/>
      <c r="K22" s="102"/>
      <c r="L22" s="56"/>
      <c r="M22" s="56"/>
      <c r="N22" s="56"/>
      <c r="O22" s="56"/>
      <c r="P22" s="56"/>
      <c r="Q22" s="56"/>
      <c r="R22" s="58"/>
    </row>
    <row r="23" spans="1:18" s="59" customFormat="1" ht="13.15" customHeight="1" x14ac:dyDescent="0.15">
      <c r="A23" s="54"/>
      <c r="B23" s="56"/>
      <c r="C23" s="56"/>
      <c r="D23" s="57"/>
      <c r="E23" s="96"/>
      <c r="F23" s="56"/>
      <c r="G23" s="56"/>
      <c r="H23" s="96"/>
      <c r="I23" s="56"/>
      <c r="J23" s="56"/>
      <c r="K23" s="96"/>
      <c r="L23" s="56"/>
      <c r="M23" s="56"/>
      <c r="N23" s="56"/>
      <c r="O23" s="56"/>
      <c r="P23" s="56"/>
      <c r="Q23" s="56"/>
      <c r="R23" s="58"/>
    </row>
    <row r="24" spans="1:18" s="59" customFormat="1" ht="12" customHeight="1" x14ac:dyDescent="0.15">
      <c r="A24" s="54"/>
      <c r="C24" s="56"/>
      <c r="D24" s="57"/>
      <c r="E24" s="96"/>
      <c r="F24" s="56"/>
      <c r="G24" s="56"/>
      <c r="H24" s="96"/>
      <c r="I24" s="56"/>
      <c r="J24" s="56"/>
      <c r="K24" s="96"/>
      <c r="L24" s="56"/>
      <c r="M24" s="56"/>
      <c r="N24" s="56"/>
      <c r="O24" s="56"/>
      <c r="P24" s="56"/>
      <c r="Q24" s="56"/>
      <c r="R24" s="58"/>
    </row>
    <row r="25" spans="1:18" s="59" customFormat="1" ht="12" x14ac:dyDescent="0.15">
      <c r="A25" s="54"/>
      <c r="B25" s="55" t="s">
        <v>44</v>
      </c>
      <c r="C25" s="56"/>
      <c r="D25" s="57"/>
      <c r="E25" s="96"/>
      <c r="F25" s="56"/>
      <c r="G25" s="56"/>
      <c r="H25" s="96"/>
      <c r="I25" s="56"/>
      <c r="J25" s="56"/>
      <c r="K25" s="96"/>
      <c r="L25" s="56"/>
      <c r="M25" s="56"/>
      <c r="N25" s="56"/>
      <c r="O25" s="56"/>
      <c r="P25" s="56"/>
      <c r="Q25" s="56"/>
      <c r="R25" s="58"/>
    </row>
    <row r="26" spans="1:18" s="59" customFormat="1" ht="12.75" customHeight="1" x14ac:dyDescent="0.15">
      <c r="A26" s="54"/>
      <c r="B26" s="60">
        <v>20</v>
      </c>
      <c r="C26" s="56"/>
      <c r="D26" s="57"/>
      <c r="E26" s="102">
        <v>5412.833333333333</v>
      </c>
      <c r="F26" s="56"/>
      <c r="G26" s="56"/>
      <c r="H26" s="102">
        <v>11003.75</v>
      </c>
      <c r="I26" s="56"/>
      <c r="J26" s="56"/>
      <c r="K26" s="102">
        <v>339770.82166666666</v>
      </c>
      <c r="L26" s="56"/>
      <c r="M26" s="56"/>
      <c r="N26" s="56">
        <v>179</v>
      </c>
      <c r="O26" s="56"/>
      <c r="P26" s="56"/>
      <c r="Q26" s="56">
        <v>21652</v>
      </c>
      <c r="R26" s="58"/>
    </row>
    <row r="27" spans="1:18" s="59" customFormat="1" ht="12.75" customHeight="1" x14ac:dyDescent="0.15">
      <c r="A27" s="54"/>
      <c r="B27" s="63">
        <v>21</v>
      </c>
      <c r="C27" s="56"/>
      <c r="D27" s="57"/>
      <c r="E27" s="103">
        <v>2741.0833333333335</v>
      </c>
      <c r="F27" s="56"/>
      <c r="G27" s="56"/>
      <c r="H27" s="103">
        <v>7271.916666666667</v>
      </c>
      <c r="I27" s="56"/>
      <c r="J27" s="56"/>
      <c r="K27" s="103">
        <v>299946.47383333335</v>
      </c>
      <c r="L27" s="56"/>
      <c r="M27" s="56"/>
      <c r="N27" s="56">
        <v>826</v>
      </c>
      <c r="O27" s="56"/>
      <c r="P27" s="56"/>
      <c r="Q27" s="56">
        <v>86070</v>
      </c>
      <c r="R27" s="58"/>
    </row>
    <row r="28" spans="1:18" s="59" customFormat="1" ht="12.75" customHeight="1" x14ac:dyDescent="0.15">
      <c r="A28" s="54"/>
      <c r="B28" s="63">
        <v>22</v>
      </c>
      <c r="C28" s="56"/>
      <c r="D28" s="57"/>
      <c r="E28" s="103">
        <v>1770.5</v>
      </c>
      <c r="F28" s="56"/>
      <c r="G28" s="56"/>
      <c r="H28" s="103">
        <v>4880</v>
      </c>
      <c r="I28" s="56"/>
      <c r="J28" s="56"/>
      <c r="K28" s="103">
        <v>207078.33466666666</v>
      </c>
      <c r="L28" s="56"/>
      <c r="M28" s="56"/>
      <c r="N28" s="56">
        <v>935</v>
      </c>
      <c r="O28" s="56"/>
      <c r="P28" s="56"/>
      <c r="Q28" s="56">
        <v>103480</v>
      </c>
      <c r="R28" s="58"/>
    </row>
    <row r="29" spans="1:18" s="59" customFormat="1" ht="12.75" customHeight="1" x14ac:dyDescent="0.15">
      <c r="A29" s="54"/>
      <c r="B29" s="63">
        <v>23</v>
      </c>
      <c r="C29" s="56"/>
      <c r="D29" s="57"/>
      <c r="E29" s="103">
        <v>1518.5</v>
      </c>
      <c r="F29" s="56"/>
      <c r="G29" s="56"/>
      <c r="H29" s="103">
        <v>4185.333333333333</v>
      </c>
      <c r="I29" s="56"/>
      <c r="J29" s="56"/>
      <c r="K29" s="103">
        <v>176502.93183333334</v>
      </c>
      <c r="L29" s="56"/>
      <c r="M29" s="56"/>
      <c r="N29" s="56">
        <v>825</v>
      </c>
      <c r="O29" s="56"/>
      <c r="P29" s="56"/>
      <c r="Q29" s="56">
        <v>87496</v>
      </c>
      <c r="R29" s="58"/>
    </row>
    <row r="30" spans="1:18" s="59" customFormat="1" ht="26.25" customHeight="1" x14ac:dyDescent="0.15">
      <c r="A30" s="54"/>
      <c r="B30" s="63">
        <v>24</v>
      </c>
      <c r="C30" s="56"/>
      <c r="D30" s="57"/>
      <c r="E30" s="103">
        <v>1126</v>
      </c>
      <c r="F30" s="56"/>
      <c r="G30" s="56"/>
      <c r="H30" s="103">
        <v>3001.5833333333335</v>
      </c>
      <c r="I30" s="56"/>
      <c r="J30" s="56"/>
      <c r="K30" s="103">
        <v>127060.84258333333</v>
      </c>
      <c r="L30" s="56"/>
      <c r="M30" s="56"/>
      <c r="N30" s="56">
        <v>873</v>
      </c>
      <c r="O30" s="56"/>
      <c r="P30" s="56"/>
      <c r="Q30" s="56">
        <v>93984</v>
      </c>
      <c r="R30" s="58"/>
    </row>
    <row r="31" spans="1:18" s="59" customFormat="1" ht="13.15" customHeight="1" x14ac:dyDescent="0.15">
      <c r="A31" s="54"/>
      <c r="B31" s="63">
        <v>25</v>
      </c>
      <c r="C31" s="56"/>
      <c r="D31" s="57"/>
      <c r="E31" s="103">
        <v>957.33333333333337</v>
      </c>
      <c r="F31" s="56"/>
      <c r="G31" s="56"/>
      <c r="H31" s="103">
        <v>2611.6666666666665</v>
      </c>
      <c r="I31" s="56"/>
      <c r="J31" s="56"/>
      <c r="K31" s="103">
        <v>110637.76241666666</v>
      </c>
      <c r="L31" s="56"/>
      <c r="M31" s="56"/>
      <c r="N31" s="56">
        <v>999</v>
      </c>
      <c r="O31" s="56"/>
      <c r="P31" s="56"/>
      <c r="Q31" s="56">
        <v>114982</v>
      </c>
      <c r="R31" s="58"/>
    </row>
    <row r="32" spans="1:18" s="59" customFormat="1" ht="13.15" customHeight="1" x14ac:dyDescent="0.15">
      <c r="A32" s="54"/>
      <c r="B32" s="63">
        <v>26</v>
      </c>
      <c r="C32" s="56"/>
      <c r="D32" s="57"/>
      <c r="E32" s="103">
        <v>742.16666666666663</v>
      </c>
      <c r="F32" s="56"/>
      <c r="G32" s="56"/>
      <c r="H32" s="103">
        <v>1973.8333333333333</v>
      </c>
      <c r="I32" s="56"/>
      <c r="J32" s="56"/>
      <c r="K32" s="103">
        <v>83447.116750000001</v>
      </c>
      <c r="L32" s="56"/>
      <c r="M32" s="56"/>
      <c r="N32" s="56">
        <v>885</v>
      </c>
      <c r="O32" s="56"/>
      <c r="P32" s="56"/>
      <c r="Q32" s="56">
        <v>97208</v>
      </c>
      <c r="R32" s="58"/>
    </row>
    <row r="33" spans="1:18" s="59" customFormat="1" ht="13.15" customHeight="1" x14ac:dyDescent="0.15">
      <c r="A33" s="54"/>
      <c r="B33" s="63">
        <v>27</v>
      </c>
      <c r="C33" s="56"/>
      <c r="D33" s="57"/>
      <c r="E33" s="103">
        <v>639.66666666666663</v>
      </c>
      <c r="F33" s="56"/>
      <c r="G33" s="56"/>
      <c r="H33" s="103">
        <v>1602</v>
      </c>
      <c r="I33" s="56"/>
      <c r="J33" s="56"/>
      <c r="K33" s="103">
        <v>70752.09375</v>
      </c>
      <c r="L33" s="56"/>
      <c r="M33" s="56"/>
      <c r="N33" s="56">
        <v>811</v>
      </c>
      <c r="O33" s="56"/>
      <c r="P33" s="56"/>
      <c r="Q33" s="56">
        <v>87210</v>
      </c>
      <c r="R33" s="58"/>
    </row>
    <row r="34" spans="1:18" s="59" customFormat="1" ht="13.15" customHeight="1" x14ac:dyDescent="0.15">
      <c r="A34" s="54"/>
      <c r="B34" s="63">
        <v>28</v>
      </c>
      <c r="C34" s="56"/>
      <c r="D34" s="57"/>
      <c r="E34" s="103">
        <v>547.58333333333337</v>
      </c>
      <c r="F34" s="56"/>
      <c r="G34" s="56"/>
      <c r="H34" s="103">
        <v>1343</v>
      </c>
      <c r="I34" s="56"/>
      <c r="J34" s="56"/>
      <c r="K34" s="103">
        <v>60022.276000000005</v>
      </c>
      <c r="L34" s="56"/>
      <c r="M34" s="56"/>
      <c r="N34" s="56">
        <v>783</v>
      </c>
      <c r="O34" s="56"/>
      <c r="P34" s="56"/>
      <c r="Q34" s="56">
        <v>85502</v>
      </c>
      <c r="R34" s="58"/>
    </row>
    <row r="35" spans="1:18" s="59" customFormat="1" ht="26.25" customHeight="1" x14ac:dyDescent="0.15">
      <c r="A35" s="54"/>
      <c r="B35" s="63">
        <v>29</v>
      </c>
      <c r="C35" s="56"/>
      <c r="D35" s="57"/>
      <c r="E35" s="103">
        <f>AVERAGE(E56:E67)</f>
        <v>462.25</v>
      </c>
      <c r="F35" s="56"/>
      <c r="G35" s="56"/>
      <c r="H35" s="103">
        <f>AVERAGE(H56:H67)</f>
        <v>1100.9166666666667</v>
      </c>
      <c r="I35" s="56"/>
      <c r="J35" s="56"/>
      <c r="K35" s="103">
        <f>K21/12</f>
        <v>49579.845583333336</v>
      </c>
      <c r="L35" s="56"/>
      <c r="M35" s="56"/>
      <c r="N35" s="56">
        <f>AVERAGE(N56:N67)</f>
        <v>288.25</v>
      </c>
      <c r="O35" s="56"/>
      <c r="P35" s="56"/>
      <c r="Q35" s="56">
        <f>Q21/12</f>
        <v>40621.700166666669</v>
      </c>
      <c r="R35" s="58"/>
    </row>
    <row r="36" spans="1:18" s="59" customFormat="1" ht="12" customHeight="1" x14ac:dyDescent="0.15">
      <c r="A36" s="54"/>
      <c r="B36" s="56"/>
      <c r="C36" s="56"/>
      <c r="D36" s="57"/>
      <c r="E36" s="96"/>
      <c r="F36" s="56"/>
      <c r="G36" s="56"/>
      <c r="H36" s="96"/>
      <c r="I36" s="56"/>
      <c r="J36" s="56"/>
      <c r="K36" s="96"/>
      <c r="L36" s="56"/>
      <c r="M36" s="56"/>
      <c r="N36" s="56"/>
      <c r="O36" s="56"/>
      <c r="P36" s="56"/>
      <c r="Q36" s="56"/>
      <c r="R36" s="58"/>
    </row>
    <row r="37" spans="1:18" s="59" customFormat="1" ht="12" customHeight="1" x14ac:dyDescent="0.15">
      <c r="A37" s="54"/>
      <c r="C37" s="56"/>
      <c r="D37" s="57"/>
      <c r="E37" s="96"/>
      <c r="F37" s="56"/>
      <c r="G37" s="56"/>
      <c r="H37" s="96"/>
      <c r="I37" s="56"/>
      <c r="J37" s="56"/>
      <c r="K37" s="96"/>
      <c r="L37" s="56"/>
      <c r="M37" s="56"/>
      <c r="N37" s="56"/>
      <c r="O37" s="56"/>
      <c r="P37" s="56"/>
      <c r="Q37" s="56"/>
      <c r="R37" s="58"/>
    </row>
    <row r="38" spans="1:18" s="59" customFormat="1" ht="12.6" customHeight="1" x14ac:dyDescent="0.15">
      <c r="A38" s="54"/>
      <c r="C38" s="56"/>
      <c r="D38" s="57"/>
      <c r="E38" s="96"/>
      <c r="F38" s="56"/>
      <c r="G38" s="56"/>
      <c r="H38" s="96"/>
      <c r="I38" s="56"/>
      <c r="J38" s="56"/>
      <c r="K38" s="96"/>
      <c r="L38" s="56"/>
      <c r="M38" s="56"/>
      <c r="N38" s="56"/>
      <c r="O38" s="56"/>
      <c r="P38" s="56"/>
      <c r="Q38" s="56"/>
      <c r="R38" s="58"/>
    </row>
    <row r="39" spans="1:18" s="59" customFormat="1" ht="12" x14ac:dyDescent="0.15">
      <c r="A39" s="54"/>
      <c r="B39" s="60">
        <v>28</v>
      </c>
      <c r="C39" s="56"/>
      <c r="D39" s="57"/>
      <c r="E39" s="102"/>
      <c r="F39" s="56"/>
      <c r="G39" s="56"/>
      <c r="H39" s="102"/>
      <c r="I39" s="56"/>
      <c r="J39" s="56"/>
      <c r="K39" s="102"/>
      <c r="L39" s="56"/>
      <c r="M39" s="56"/>
      <c r="N39" s="56"/>
      <c r="O39" s="56"/>
      <c r="P39" s="56"/>
      <c r="Q39" s="56"/>
      <c r="R39" s="58"/>
    </row>
    <row r="40" spans="1:18" s="59" customFormat="1" ht="13.15" customHeight="1" x14ac:dyDescent="0.15">
      <c r="A40" s="54"/>
      <c r="B40" s="64" t="s">
        <v>45</v>
      </c>
      <c r="C40" s="56"/>
      <c r="D40" s="57"/>
      <c r="E40" s="102">
        <v>490</v>
      </c>
      <c r="F40" s="56"/>
      <c r="G40" s="56"/>
      <c r="H40" s="102">
        <v>1066</v>
      </c>
      <c r="I40" s="56"/>
      <c r="J40" s="56"/>
      <c r="K40" s="102">
        <v>46045.510999999999</v>
      </c>
      <c r="L40" s="56"/>
      <c r="M40" s="56"/>
      <c r="N40" s="56">
        <v>685</v>
      </c>
      <c r="O40" s="56"/>
      <c r="P40" s="56"/>
      <c r="Q40" s="56">
        <v>77528.178</v>
      </c>
      <c r="R40" s="58"/>
    </row>
    <row r="41" spans="1:18" s="59" customFormat="1" ht="13.15" customHeight="1" x14ac:dyDescent="0.15">
      <c r="A41" s="54"/>
      <c r="B41" s="64" t="s">
        <v>46</v>
      </c>
      <c r="C41" s="56"/>
      <c r="D41" s="57"/>
      <c r="E41" s="102">
        <v>740</v>
      </c>
      <c r="F41" s="56"/>
      <c r="G41" s="56"/>
      <c r="H41" s="102">
        <v>1294</v>
      </c>
      <c r="I41" s="56"/>
      <c r="J41" s="56"/>
      <c r="K41" s="102">
        <v>57950.252999999997</v>
      </c>
      <c r="L41" s="56"/>
      <c r="M41" s="56"/>
      <c r="N41" s="56">
        <v>1028</v>
      </c>
      <c r="O41" s="56"/>
      <c r="P41" s="56"/>
      <c r="Q41" s="56">
        <v>114189.806</v>
      </c>
      <c r="R41" s="58"/>
    </row>
    <row r="42" spans="1:18" s="59" customFormat="1" ht="13.15" customHeight="1" x14ac:dyDescent="0.15">
      <c r="A42" s="54"/>
      <c r="B42" s="64" t="s">
        <v>47</v>
      </c>
      <c r="C42" s="56"/>
      <c r="D42" s="57"/>
      <c r="E42" s="102">
        <v>742</v>
      </c>
      <c r="F42" s="56"/>
      <c r="G42" s="56"/>
      <c r="H42" s="102">
        <v>1667</v>
      </c>
      <c r="I42" s="56"/>
      <c r="J42" s="56"/>
      <c r="K42" s="102">
        <v>77148.148000000001</v>
      </c>
      <c r="L42" s="56"/>
      <c r="M42" s="56"/>
      <c r="N42" s="56">
        <v>844</v>
      </c>
      <c r="O42" s="56"/>
      <c r="P42" s="56"/>
      <c r="Q42" s="56">
        <v>91865.182000000001</v>
      </c>
      <c r="R42" s="58"/>
    </row>
    <row r="43" spans="1:18" s="59" customFormat="1" ht="26.45" customHeight="1" x14ac:dyDescent="0.15">
      <c r="A43" s="54"/>
      <c r="B43" s="64" t="s">
        <v>48</v>
      </c>
      <c r="C43" s="56"/>
      <c r="D43" s="57"/>
      <c r="E43" s="102">
        <v>709</v>
      </c>
      <c r="F43" s="56"/>
      <c r="G43" s="56"/>
      <c r="H43" s="102">
        <v>1802</v>
      </c>
      <c r="I43" s="56"/>
      <c r="J43" s="56"/>
      <c r="K43" s="102">
        <v>79408.244999999995</v>
      </c>
      <c r="L43" s="56"/>
      <c r="M43" s="56"/>
      <c r="N43" s="56">
        <v>748</v>
      </c>
      <c r="O43" s="56"/>
      <c r="P43" s="56"/>
      <c r="Q43" s="56">
        <v>81199.900999999998</v>
      </c>
      <c r="R43" s="58"/>
    </row>
    <row r="44" spans="1:18" s="59" customFormat="1" ht="13.15" customHeight="1" x14ac:dyDescent="0.15">
      <c r="A44" s="54"/>
      <c r="B44" s="64" t="s">
        <v>49</v>
      </c>
      <c r="C44" s="56"/>
      <c r="D44" s="57"/>
      <c r="E44" s="102">
        <v>591</v>
      </c>
      <c r="F44" s="56"/>
      <c r="G44" s="56"/>
      <c r="H44" s="102">
        <v>1689</v>
      </c>
      <c r="I44" s="56"/>
      <c r="J44" s="56"/>
      <c r="K44" s="102">
        <v>75642.303</v>
      </c>
      <c r="L44" s="56"/>
      <c r="M44" s="56"/>
      <c r="N44" s="56">
        <v>920</v>
      </c>
      <c r="O44" s="56"/>
      <c r="P44" s="56"/>
      <c r="Q44" s="56">
        <v>95720.365000000005</v>
      </c>
      <c r="R44" s="58"/>
    </row>
    <row r="45" spans="1:18" s="59" customFormat="1" ht="13.15" customHeight="1" x14ac:dyDescent="0.15">
      <c r="A45" s="54"/>
      <c r="B45" s="64" t="s">
        <v>50</v>
      </c>
      <c r="C45" s="56"/>
      <c r="D45" s="57"/>
      <c r="E45" s="102">
        <v>505</v>
      </c>
      <c r="F45" s="56"/>
      <c r="G45" s="56"/>
      <c r="H45" s="102">
        <v>1514</v>
      </c>
      <c r="I45" s="56"/>
      <c r="J45" s="56"/>
      <c r="K45" s="102">
        <v>68455.039000000004</v>
      </c>
      <c r="L45" s="56"/>
      <c r="M45" s="56"/>
      <c r="N45" s="56">
        <v>690</v>
      </c>
      <c r="O45" s="56"/>
      <c r="P45" s="56"/>
      <c r="Q45" s="56">
        <v>73884.438999999998</v>
      </c>
      <c r="R45" s="58"/>
    </row>
    <row r="46" spans="1:18" s="59" customFormat="1" ht="26.45" customHeight="1" x14ac:dyDescent="0.15">
      <c r="A46" s="54"/>
      <c r="B46" s="64" t="s">
        <v>51</v>
      </c>
      <c r="C46" s="56"/>
      <c r="D46" s="57"/>
      <c r="E46" s="102">
        <v>567</v>
      </c>
      <c r="F46" s="56"/>
      <c r="G46" s="56"/>
      <c r="H46" s="102">
        <v>1459</v>
      </c>
      <c r="I46" s="56"/>
      <c r="J46" s="56"/>
      <c r="K46" s="102">
        <v>64921.464999999997</v>
      </c>
      <c r="L46" s="56"/>
      <c r="M46" s="56"/>
      <c r="N46" s="56">
        <v>760</v>
      </c>
      <c r="O46" s="56"/>
      <c r="P46" s="56"/>
      <c r="Q46" s="56">
        <v>78819.255999999994</v>
      </c>
      <c r="R46" s="58"/>
    </row>
    <row r="47" spans="1:18" s="59" customFormat="1" ht="13.15" customHeight="1" x14ac:dyDescent="0.15">
      <c r="A47" s="54"/>
      <c r="B47" s="64" t="s">
        <v>52</v>
      </c>
      <c r="C47" s="56"/>
      <c r="D47" s="57"/>
      <c r="E47" s="102">
        <v>526</v>
      </c>
      <c r="F47" s="56"/>
      <c r="G47" s="56"/>
      <c r="H47" s="102">
        <v>1354</v>
      </c>
      <c r="I47" s="56"/>
      <c r="J47" s="56"/>
      <c r="K47" s="102">
        <v>60231.233999999997</v>
      </c>
      <c r="L47" s="56"/>
      <c r="M47" s="56"/>
      <c r="N47" s="56">
        <v>771</v>
      </c>
      <c r="O47" s="56"/>
      <c r="P47" s="56"/>
      <c r="Q47" s="56">
        <v>80535.077999999994</v>
      </c>
      <c r="R47" s="58"/>
    </row>
    <row r="48" spans="1:18" s="59" customFormat="1" ht="13.15" customHeight="1" x14ac:dyDescent="0.15">
      <c r="A48" s="54"/>
      <c r="B48" s="64" t="s">
        <v>53</v>
      </c>
      <c r="C48" s="56"/>
      <c r="D48" s="57"/>
      <c r="E48" s="102">
        <v>480</v>
      </c>
      <c r="F48" s="56"/>
      <c r="G48" s="56"/>
      <c r="H48" s="102">
        <v>1257</v>
      </c>
      <c r="I48" s="56"/>
      <c r="J48" s="56"/>
      <c r="K48" s="102">
        <v>56517.527000000002</v>
      </c>
      <c r="L48" s="56"/>
      <c r="M48" s="56"/>
      <c r="N48" s="56">
        <v>733</v>
      </c>
      <c r="O48" s="56"/>
      <c r="P48" s="56"/>
      <c r="Q48" s="56">
        <v>78354.972999999998</v>
      </c>
      <c r="R48" s="58"/>
    </row>
    <row r="49" spans="1:36" s="59" customFormat="1" ht="26.45" customHeight="1" x14ac:dyDescent="0.15">
      <c r="A49" s="54"/>
      <c r="B49" s="64" t="s">
        <v>54</v>
      </c>
      <c r="C49" s="56"/>
      <c r="D49" s="57"/>
      <c r="E49" s="102">
        <v>440</v>
      </c>
      <c r="F49" s="56"/>
      <c r="G49" s="56"/>
      <c r="H49" s="102">
        <v>1141</v>
      </c>
      <c r="I49" s="56"/>
      <c r="J49" s="56"/>
      <c r="K49" s="102">
        <v>49254.838000000003</v>
      </c>
      <c r="L49" s="56"/>
      <c r="M49" s="56"/>
      <c r="N49" s="56">
        <v>665</v>
      </c>
      <c r="O49" s="56"/>
      <c r="P49" s="56"/>
      <c r="Q49" s="56">
        <v>73074.703999999998</v>
      </c>
      <c r="R49" s="58"/>
    </row>
    <row r="50" spans="1:36" s="59" customFormat="1" ht="13.15" customHeight="1" x14ac:dyDescent="0.15">
      <c r="A50" s="54"/>
      <c r="B50" s="64" t="s">
        <v>55</v>
      </c>
      <c r="C50" s="56"/>
      <c r="D50" s="57"/>
      <c r="E50" s="102">
        <v>375</v>
      </c>
      <c r="F50" s="56"/>
      <c r="G50" s="56"/>
      <c r="H50" s="102">
        <v>949</v>
      </c>
      <c r="I50" s="56"/>
      <c r="J50" s="56"/>
      <c r="K50" s="102">
        <v>42698.061000000002</v>
      </c>
      <c r="L50" s="56"/>
      <c r="M50" s="56"/>
      <c r="N50" s="56">
        <v>746</v>
      </c>
      <c r="O50" s="56"/>
      <c r="P50" s="56"/>
      <c r="Q50" s="56">
        <v>85227.150999999998</v>
      </c>
      <c r="R50" s="58"/>
    </row>
    <row r="51" spans="1:36" s="59" customFormat="1" ht="13.15" customHeight="1" x14ac:dyDescent="0.15">
      <c r="A51" s="54"/>
      <c r="B51" s="64" t="s">
        <v>56</v>
      </c>
      <c r="C51" s="56"/>
      <c r="D51" s="57"/>
      <c r="E51" s="102">
        <v>406</v>
      </c>
      <c r="F51" s="56"/>
      <c r="G51" s="56"/>
      <c r="H51" s="102">
        <v>922</v>
      </c>
      <c r="I51" s="56"/>
      <c r="J51" s="56"/>
      <c r="K51" s="102">
        <v>41994.688000000002</v>
      </c>
      <c r="L51" s="56"/>
      <c r="M51" s="56"/>
      <c r="N51" s="56">
        <v>805</v>
      </c>
      <c r="O51" s="56"/>
      <c r="P51" s="56"/>
      <c r="Q51" s="56">
        <v>92730.728000000003</v>
      </c>
      <c r="R51" s="58"/>
    </row>
    <row r="52" spans="1:36" s="59" customFormat="1" ht="12" customHeight="1" x14ac:dyDescent="0.15">
      <c r="A52" s="54"/>
      <c r="B52" s="55"/>
      <c r="C52" s="65"/>
      <c r="D52" s="54"/>
      <c r="E52" s="101"/>
      <c r="F52" s="65"/>
      <c r="G52" s="65"/>
      <c r="H52" s="101"/>
      <c r="I52" s="65"/>
      <c r="J52" s="65"/>
      <c r="K52" s="101"/>
      <c r="L52" s="65"/>
      <c r="M52" s="65"/>
      <c r="N52" s="56"/>
      <c r="O52" s="65"/>
      <c r="P52" s="65"/>
      <c r="Q52" s="56"/>
      <c r="R52" s="66"/>
    </row>
    <row r="53" spans="1:36" ht="12" customHeight="1" x14ac:dyDescent="0.15">
      <c r="A53" s="88"/>
      <c r="C53" s="76"/>
      <c r="D53" s="88"/>
      <c r="E53" s="100"/>
      <c r="F53" s="76"/>
      <c r="G53" s="76"/>
      <c r="H53" s="100"/>
      <c r="I53" s="76"/>
      <c r="J53" s="76"/>
      <c r="K53" s="100"/>
      <c r="L53" s="76"/>
      <c r="M53" s="76"/>
      <c r="N53" s="56"/>
      <c r="O53" s="76"/>
      <c r="P53" s="76"/>
      <c r="Q53" s="56"/>
      <c r="R53" s="8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3" customFormat="1" ht="12.6" customHeight="1" x14ac:dyDescent="0.15">
      <c r="A54" s="99"/>
      <c r="B54" s="4"/>
      <c r="C54" s="97"/>
      <c r="D54" s="99"/>
      <c r="E54" s="98"/>
      <c r="F54" s="97"/>
      <c r="G54" s="97"/>
      <c r="H54" s="98"/>
      <c r="I54" s="97"/>
      <c r="J54" s="97"/>
      <c r="K54" s="98"/>
      <c r="L54" s="97"/>
      <c r="M54" s="68"/>
      <c r="N54" s="56"/>
      <c r="O54" s="68"/>
      <c r="P54" s="68"/>
      <c r="Q54" s="56"/>
      <c r="R54" s="69"/>
    </row>
    <row r="55" spans="1:36" s="59" customFormat="1" ht="12" x14ac:dyDescent="0.15">
      <c r="A55" s="54"/>
      <c r="B55" s="60">
        <v>29</v>
      </c>
      <c r="C55" s="56"/>
      <c r="D55" s="57"/>
      <c r="E55" s="96"/>
      <c r="F55" s="56"/>
      <c r="G55" s="56"/>
      <c r="H55" s="96"/>
      <c r="I55" s="56"/>
      <c r="J55" s="56"/>
      <c r="K55" s="96"/>
      <c r="L55" s="56"/>
      <c r="M55" s="56"/>
      <c r="N55" s="56"/>
      <c r="O55" s="56"/>
      <c r="P55" s="56"/>
      <c r="Q55" s="56"/>
      <c r="R55" s="58"/>
    </row>
    <row r="56" spans="1:36" s="59" customFormat="1" ht="13.15" customHeight="1" x14ac:dyDescent="0.15">
      <c r="A56" s="54"/>
      <c r="B56" s="64" t="s">
        <v>45</v>
      </c>
      <c r="C56" s="56"/>
      <c r="D56" s="57"/>
      <c r="E56" s="96">
        <v>471</v>
      </c>
      <c r="F56" s="56"/>
      <c r="G56" s="56"/>
      <c r="H56" s="96">
        <v>931</v>
      </c>
      <c r="I56" s="56"/>
      <c r="J56" s="56"/>
      <c r="K56" s="96">
        <v>41584.644</v>
      </c>
      <c r="L56" s="56"/>
      <c r="M56" s="56"/>
      <c r="N56" s="56">
        <v>550</v>
      </c>
      <c r="O56" s="56"/>
      <c r="P56" s="56"/>
      <c r="Q56" s="56">
        <v>64785.841</v>
      </c>
      <c r="R56" s="58"/>
    </row>
    <row r="57" spans="1:36" s="59" customFormat="1" ht="13.15" customHeight="1" x14ac:dyDescent="0.15">
      <c r="A57" s="54"/>
      <c r="B57" s="64" t="s">
        <v>46</v>
      </c>
      <c r="C57" s="56"/>
      <c r="D57" s="57"/>
      <c r="E57" s="96">
        <v>609</v>
      </c>
      <c r="F57" s="56"/>
      <c r="G57" s="56"/>
      <c r="H57" s="96">
        <v>1090</v>
      </c>
      <c r="I57" s="56"/>
      <c r="J57" s="56"/>
      <c r="K57" s="96">
        <v>47318.817000000003</v>
      </c>
      <c r="L57" s="56"/>
      <c r="M57" s="56"/>
      <c r="N57" s="56">
        <v>582</v>
      </c>
      <c r="O57" s="56"/>
      <c r="P57" s="56"/>
      <c r="Q57" s="56">
        <v>77015.56</v>
      </c>
      <c r="R57" s="58"/>
    </row>
    <row r="58" spans="1:36" s="59" customFormat="1" ht="13.15" customHeight="1" x14ac:dyDescent="0.15">
      <c r="A58" s="54"/>
      <c r="B58" s="64" t="s">
        <v>47</v>
      </c>
      <c r="C58" s="56"/>
      <c r="D58" s="57"/>
      <c r="E58" s="96">
        <v>625</v>
      </c>
      <c r="F58" s="56"/>
      <c r="G58" s="56"/>
      <c r="H58" s="96">
        <v>1355</v>
      </c>
      <c r="I58" s="56"/>
      <c r="J58" s="56"/>
      <c r="K58" s="96">
        <v>61714.010999999999</v>
      </c>
      <c r="L58" s="56"/>
      <c r="M58" s="56"/>
      <c r="N58" s="56">
        <v>320</v>
      </c>
      <c r="O58" s="56"/>
      <c r="P58" s="56"/>
      <c r="Q58" s="56">
        <v>46814.495000000003</v>
      </c>
      <c r="R58" s="58"/>
    </row>
    <row r="59" spans="1:36" s="59" customFormat="1" ht="26.45" customHeight="1" x14ac:dyDescent="0.15">
      <c r="A59" s="54"/>
      <c r="B59" s="64" t="s">
        <v>48</v>
      </c>
      <c r="C59" s="56"/>
      <c r="D59" s="57"/>
      <c r="E59" s="96">
        <v>532</v>
      </c>
      <c r="F59" s="56"/>
      <c r="G59" s="56"/>
      <c r="H59" s="96">
        <v>1385</v>
      </c>
      <c r="I59" s="56"/>
      <c r="J59" s="56"/>
      <c r="K59" s="96">
        <v>58716.326999999997</v>
      </c>
      <c r="L59" s="56"/>
      <c r="M59" s="56"/>
      <c r="N59" s="56">
        <v>253</v>
      </c>
      <c r="O59" s="56"/>
      <c r="P59" s="56"/>
      <c r="Q59" s="56">
        <v>36017.792000000001</v>
      </c>
      <c r="R59" s="58"/>
    </row>
    <row r="60" spans="1:36" s="59" customFormat="1" ht="13.15" customHeight="1" x14ac:dyDescent="0.15">
      <c r="A60" s="54"/>
      <c r="B60" s="64" t="s">
        <v>49</v>
      </c>
      <c r="C60" s="56"/>
      <c r="D60" s="57"/>
      <c r="E60" s="96">
        <v>546</v>
      </c>
      <c r="F60" s="56"/>
      <c r="G60" s="56"/>
      <c r="H60" s="96">
        <v>1406</v>
      </c>
      <c r="I60" s="56"/>
      <c r="J60" s="56"/>
      <c r="K60" s="96">
        <v>62742.355000000003</v>
      </c>
      <c r="L60" s="56"/>
      <c r="M60" s="56"/>
      <c r="N60" s="56">
        <v>199</v>
      </c>
      <c r="O60" s="56"/>
      <c r="P60" s="56"/>
      <c r="Q60" s="56">
        <v>28522.492999999999</v>
      </c>
      <c r="R60" s="58"/>
    </row>
    <row r="61" spans="1:36" s="59" customFormat="1" ht="13.15" customHeight="1" x14ac:dyDescent="0.15">
      <c r="A61" s="54"/>
      <c r="B61" s="64" t="s">
        <v>50</v>
      </c>
      <c r="C61" s="56"/>
      <c r="D61" s="57"/>
      <c r="E61" s="96">
        <v>443</v>
      </c>
      <c r="F61" s="56"/>
      <c r="G61" s="56"/>
      <c r="H61" s="96">
        <v>1217</v>
      </c>
      <c r="I61" s="56"/>
      <c r="J61" s="56"/>
      <c r="K61" s="96">
        <v>54894.228000000003</v>
      </c>
      <c r="L61" s="56"/>
      <c r="M61" s="56"/>
      <c r="N61" s="56">
        <v>178</v>
      </c>
      <c r="O61" s="56"/>
      <c r="P61" s="56"/>
      <c r="Q61" s="56">
        <v>25165.813999999998</v>
      </c>
      <c r="R61" s="58"/>
    </row>
    <row r="62" spans="1:36" s="59" customFormat="1" ht="26.45" customHeight="1" x14ac:dyDescent="0.15">
      <c r="A62" s="54"/>
      <c r="B62" s="64" t="s">
        <v>51</v>
      </c>
      <c r="C62" s="56"/>
      <c r="D62" s="57"/>
      <c r="E62" s="96">
        <v>421</v>
      </c>
      <c r="F62" s="56"/>
      <c r="G62" s="56"/>
      <c r="H62" s="96">
        <v>1168</v>
      </c>
      <c r="I62" s="56"/>
      <c r="J62" s="56"/>
      <c r="K62" s="96">
        <v>50806.601999999999</v>
      </c>
      <c r="L62" s="56"/>
      <c r="M62" s="56"/>
      <c r="N62" s="56">
        <v>181</v>
      </c>
      <c r="O62" s="56"/>
      <c r="P62" s="56"/>
      <c r="Q62" s="56">
        <v>25819.182000000001</v>
      </c>
      <c r="R62" s="58"/>
    </row>
    <row r="63" spans="1:36" s="59" customFormat="1" ht="13.15" customHeight="1" x14ac:dyDescent="0.15">
      <c r="A63" s="54"/>
      <c r="B63" s="64" t="s">
        <v>52</v>
      </c>
      <c r="C63" s="56"/>
      <c r="D63" s="57"/>
      <c r="E63" s="96">
        <v>439</v>
      </c>
      <c r="F63" s="56"/>
      <c r="G63" s="56"/>
      <c r="H63" s="96">
        <v>1084</v>
      </c>
      <c r="I63" s="56"/>
      <c r="J63" s="56"/>
      <c r="K63" s="96">
        <v>47873.305</v>
      </c>
      <c r="L63" s="56"/>
      <c r="M63" s="56"/>
      <c r="N63" s="56">
        <f>202+1</f>
        <v>203</v>
      </c>
      <c r="O63" s="56"/>
      <c r="P63" s="56"/>
      <c r="Q63" s="56">
        <f>30250.88+72.036</f>
        <v>30322.916000000001</v>
      </c>
      <c r="R63" s="58"/>
    </row>
    <row r="64" spans="1:36" s="59" customFormat="1" ht="13.15" customHeight="1" x14ac:dyDescent="0.15">
      <c r="A64" s="54"/>
      <c r="B64" s="64" t="s">
        <v>53</v>
      </c>
      <c r="C64" s="56"/>
      <c r="D64" s="57"/>
      <c r="E64" s="96">
        <v>420</v>
      </c>
      <c r="F64" s="56"/>
      <c r="G64" s="56"/>
      <c r="H64" s="96">
        <v>1038</v>
      </c>
      <c r="I64" s="56"/>
      <c r="J64" s="56"/>
      <c r="K64" s="96">
        <v>49404.675999999999</v>
      </c>
      <c r="L64" s="56"/>
      <c r="M64" s="56"/>
      <c r="N64" s="56">
        <v>268</v>
      </c>
      <c r="O64" s="56"/>
      <c r="P64" s="56"/>
      <c r="Q64" s="56">
        <v>39946.553999999996</v>
      </c>
      <c r="R64" s="58"/>
    </row>
    <row r="65" spans="1:36" s="59" customFormat="1" ht="26.45" customHeight="1" x14ac:dyDescent="0.15">
      <c r="A65" s="54"/>
      <c r="B65" s="64" t="s">
        <v>54</v>
      </c>
      <c r="C65" s="56"/>
      <c r="D65" s="57"/>
      <c r="E65" s="96">
        <v>382</v>
      </c>
      <c r="F65" s="56"/>
      <c r="G65" s="56"/>
      <c r="H65" s="96">
        <v>952</v>
      </c>
      <c r="I65" s="56"/>
      <c r="J65" s="56"/>
      <c r="K65" s="96">
        <v>45333.932999999997</v>
      </c>
      <c r="L65" s="56"/>
      <c r="M65" s="56"/>
      <c r="N65" s="56">
        <v>228</v>
      </c>
      <c r="O65" s="56"/>
      <c r="P65" s="56"/>
      <c r="Q65" s="56">
        <v>34199.773000000001</v>
      </c>
      <c r="R65" s="58"/>
    </row>
    <row r="66" spans="1:36" s="59" customFormat="1" ht="13.15" customHeight="1" x14ac:dyDescent="0.15">
      <c r="A66" s="54"/>
      <c r="B66" s="64" t="s">
        <v>55</v>
      </c>
      <c r="C66" s="56"/>
      <c r="D66" s="57"/>
      <c r="E66" s="96">
        <v>318</v>
      </c>
      <c r="F66" s="56"/>
      <c r="G66" s="56"/>
      <c r="H66" s="96">
        <v>801</v>
      </c>
      <c r="I66" s="56"/>
      <c r="J66" s="56"/>
      <c r="K66" s="96">
        <v>35657.32</v>
      </c>
      <c r="L66" s="56"/>
      <c r="M66" s="56"/>
      <c r="N66" s="56">
        <f>239+1</f>
        <v>240</v>
      </c>
      <c r="O66" s="56"/>
      <c r="P66" s="56"/>
      <c r="Q66" s="56">
        <f>37519.827+164.914</f>
        <v>37684.740999999995</v>
      </c>
      <c r="R66" s="58"/>
    </row>
    <row r="67" spans="1:36" s="59" customFormat="1" ht="13.15" customHeight="1" x14ac:dyDescent="0.15">
      <c r="A67" s="54"/>
      <c r="B67" s="64" t="s">
        <v>56</v>
      </c>
      <c r="C67" s="56"/>
      <c r="D67" s="57"/>
      <c r="E67" s="96">
        <v>341</v>
      </c>
      <c r="F67" s="56"/>
      <c r="G67" s="56"/>
      <c r="H67" s="96">
        <v>784</v>
      </c>
      <c r="I67" s="56"/>
      <c r="J67" s="56"/>
      <c r="K67" s="96">
        <v>38911.928999999996</v>
      </c>
      <c r="L67" s="56"/>
      <c r="M67" s="56"/>
      <c r="N67" s="56">
        <v>257</v>
      </c>
      <c r="O67" s="56"/>
      <c r="P67" s="56"/>
      <c r="Q67" s="56">
        <v>41075.141000000003</v>
      </c>
      <c r="R67" s="58"/>
    </row>
    <row r="68" spans="1:36" ht="12" customHeight="1" x14ac:dyDescent="0.15">
      <c r="A68" s="70"/>
      <c r="B68" s="72"/>
      <c r="C68" s="72"/>
      <c r="D68" s="70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5" customFormat="1" ht="18.600000000000001" customHeight="1" x14ac:dyDescent="0.15">
      <c r="A70" s="95" t="s">
        <v>30</v>
      </c>
    </row>
    <row r="71" spans="1:36" ht="18.600000000000001" customHeight="1" x14ac:dyDescent="0.15">
      <c r="C71" s="80"/>
      <c r="M71" s="77"/>
      <c r="N71" s="77"/>
      <c r="O71" s="77"/>
      <c r="P71" s="77"/>
      <c r="Q71" s="77"/>
      <c r="R71" s="77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4"/>
      <c r="C73" s="84"/>
      <c r="D73" s="84"/>
      <c r="E73" s="84"/>
      <c r="F73" s="84"/>
      <c r="G73" s="84"/>
      <c r="H73" s="84"/>
      <c r="I73" s="84"/>
      <c r="J73" s="84"/>
      <c r="K73" s="8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6"/>
      <c r="D74" s="76"/>
      <c r="E74" s="76"/>
      <c r="F74" s="76"/>
      <c r="G74" s="76"/>
      <c r="H74" s="76"/>
      <c r="I74" s="76"/>
      <c r="J74" s="76"/>
      <c r="K74" s="76"/>
      <c r="M74" s="76"/>
      <c r="N74" s="76"/>
      <c r="O74" s="76"/>
      <c r="P74" s="76"/>
      <c r="Q74" s="7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6"/>
      <c r="D75" s="76"/>
      <c r="E75" s="76"/>
      <c r="F75" s="76"/>
      <c r="G75" s="76"/>
      <c r="H75" s="76"/>
      <c r="I75" s="76"/>
      <c r="J75" s="76"/>
      <c r="K75" s="76"/>
      <c r="N75" s="7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7" customFormat="1" x14ac:dyDescent="0.15">
      <c r="B76" s="82"/>
    </row>
    <row r="77" spans="1:36" s="77" customFormat="1" x14ac:dyDescent="0.15">
      <c r="B77" s="82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10.5" x14ac:dyDescent="0.15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10.5" x14ac:dyDescent="0.15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10.5" x14ac:dyDescent="0.15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10.5" x14ac:dyDescent="0.15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10.5" x14ac:dyDescent="0.15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10.5" x14ac:dyDescent="0.15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10.5" x14ac:dyDescent="0.15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10.5" x14ac:dyDescent="0.15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10.5" x14ac:dyDescent="0.15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10.5" x14ac:dyDescent="0.15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10.5" x14ac:dyDescent="0.15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10.5" x14ac:dyDescent="0.15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10.5" x14ac:dyDescent="0.15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10.5" x14ac:dyDescent="0.15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10.5" x14ac:dyDescent="0.15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10.5" x14ac:dyDescent="0.15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10.5" x14ac:dyDescent="0.15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10.5" x14ac:dyDescent="0.15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10.5" x14ac:dyDescent="0.15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10.5" x14ac:dyDescent="0.15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10.5" x14ac:dyDescent="0.1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10.5" x14ac:dyDescent="0.1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10.5" x14ac:dyDescent="0.1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10.5" x14ac:dyDescent="0.1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10.5" x14ac:dyDescent="0.1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10.5" x14ac:dyDescent="0.1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10.5" x14ac:dyDescent="0.1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10.5" x14ac:dyDescent="0.1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10.5" x14ac:dyDescent="0.1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10.5" x14ac:dyDescent="0.1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10.5" x14ac:dyDescent="0.1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10.5" x14ac:dyDescent="0.1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10.5" x14ac:dyDescent="0.1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10.5" x14ac:dyDescent="0.1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10.5" x14ac:dyDescent="0.1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10.5" x14ac:dyDescent="0.1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10.5" x14ac:dyDescent="0.1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10.5" x14ac:dyDescent="0.1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10.5" x14ac:dyDescent="0.1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10.5" x14ac:dyDescent="0.1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10.5" x14ac:dyDescent="0.1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10.5" x14ac:dyDescent="0.1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10.5" x14ac:dyDescent="0.1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10.5" x14ac:dyDescent="0.1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10.5" x14ac:dyDescent="0.1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10.5" x14ac:dyDescent="0.1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10.5" x14ac:dyDescent="0.1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10.5" x14ac:dyDescent="0.15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10.5" x14ac:dyDescent="0.15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10.5" x14ac:dyDescent="0.15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10.5" x14ac:dyDescent="0.15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10.5" x14ac:dyDescent="0.15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10.5" x14ac:dyDescent="0.15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10.5" x14ac:dyDescent="0.15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10.5" x14ac:dyDescent="0.15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10.5" x14ac:dyDescent="0.15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10.5" x14ac:dyDescent="0.15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10.5" x14ac:dyDescent="0.15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10.5" x14ac:dyDescent="0.15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10.5" x14ac:dyDescent="0.15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10.5" x14ac:dyDescent="0.15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10.5" x14ac:dyDescent="0.15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10.5" x14ac:dyDescent="0.15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10.5" x14ac:dyDescent="0.15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10.5" x14ac:dyDescent="0.15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10.5" x14ac:dyDescent="0.15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10.5" x14ac:dyDescent="0.15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10.5" x14ac:dyDescent="0.15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10.5" x14ac:dyDescent="0.15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10.5" x14ac:dyDescent="0.15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10.5" x14ac:dyDescent="0.15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10.5" x14ac:dyDescent="0.15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10.5" x14ac:dyDescent="0.15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10.5" x14ac:dyDescent="0.15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10.5" x14ac:dyDescent="0.15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10.5" x14ac:dyDescent="0.15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10.5" x14ac:dyDescent="0.15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10.5" x14ac:dyDescent="0.15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10.5" x14ac:dyDescent="0.15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10.5" x14ac:dyDescent="0.15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10.5" x14ac:dyDescent="0.15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10.5" x14ac:dyDescent="0.15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10.5" x14ac:dyDescent="0.15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10.5" x14ac:dyDescent="0.15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10.5" x14ac:dyDescent="0.15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10.5" x14ac:dyDescent="0.15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10.5" x14ac:dyDescent="0.15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10.5" x14ac:dyDescent="0.15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10.5" x14ac:dyDescent="0.15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10.5" x14ac:dyDescent="0.15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10.5" x14ac:dyDescent="0.15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10.5" x14ac:dyDescent="0.15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10.5" x14ac:dyDescent="0.15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10.5" x14ac:dyDescent="0.15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10.5" x14ac:dyDescent="0.15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10.5" x14ac:dyDescent="0.15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10.5" x14ac:dyDescent="0.15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10.5" x14ac:dyDescent="0.15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10.5" x14ac:dyDescent="0.15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10.5" x14ac:dyDescent="0.15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10.5" x14ac:dyDescent="0.15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10.5" x14ac:dyDescent="0.15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10.5" x14ac:dyDescent="0.15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10.5" x14ac:dyDescent="0.15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10.5" x14ac:dyDescent="0.15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10.5" x14ac:dyDescent="0.15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10.5" x14ac:dyDescent="0.15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10.5" x14ac:dyDescent="0.15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10.5" x14ac:dyDescent="0.15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10.5" x14ac:dyDescent="0.15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10.5" x14ac:dyDescent="0.15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10.5" x14ac:dyDescent="0.15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10.5" x14ac:dyDescent="0.15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10.5" x14ac:dyDescent="0.15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10.5" x14ac:dyDescent="0.15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10.5" x14ac:dyDescent="0.15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10.5" x14ac:dyDescent="0.15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10.5" x14ac:dyDescent="0.15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10.5" x14ac:dyDescent="0.15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10.5" x14ac:dyDescent="0.15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10.5" x14ac:dyDescent="0.15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10.5" x14ac:dyDescent="0.15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10.5" x14ac:dyDescent="0.15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10.5" x14ac:dyDescent="0.15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10.5" x14ac:dyDescent="0.15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10.5" x14ac:dyDescent="0.15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10.5" x14ac:dyDescent="0.15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10.5" x14ac:dyDescent="0.15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10.5" x14ac:dyDescent="0.15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10.5" x14ac:dyDescent="0.15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10.5" x14ac:dyDescent="0.15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10.5" x14ac:dyDescent="0.15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10.5" x14ac:dyDescent="0.15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10.5" x14ac:dyDescent="0.15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10.5" x14ac:dyDescent="0.15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10.5" x14ac:dyDescent="0.15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10.5" x14ac:dyDescent="0.15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10.5" x14ac:dyDescent="0.15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10.5" x14ac:dyDescent="0.15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10.5" x14ac:dyDescent="0.15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10.5" x14ac:dyDescent="0.15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10.5" x14ac:dyDescent="0.15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10.5" x14ac:dyDescent="0.15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10.5" x14ac:dyDescent="0.15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10.5" x14ac:dyDescent="0.15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10.5" x14ac:dyDescent="0.15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10.5" x14ac:dyDescent="0.15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10.5" x14ac:dyDescent="0.15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10.5" x14ac:dyDescent="0.15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10.5" x14ac:dyDescent="0.15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10.5" x14ac:dyDescent="0.15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10.5" x14ac:dyDescent="0.15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10.5" x14ac:dyDescent="0.15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10.5" x14ac:dyDescent="0.15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10.5" x14ac:dyDescent="0.15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10.5" x14ac:dyDescent="0.15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10.5" x14ac:dyDescent="0.15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10.5" x14ac:dyDescent="0.15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10.5" x14ac:dyDescent="0.15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10.5" x14ac:dyDescent="0.15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10.5" x14ac:dyDescent="0.15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10.5" x14ac:dyDescent="0.15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10.5" x14ac:dyDescent="0.15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10.5" x14ac:dyDescent="0.15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10.5" x14ac:dyDescent="0.15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10.5" x14ac:dyDescent="0.15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10.5" x14ac:dyDescent="0.15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10.5" x14ac:dyDescent="0.15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10.5" x14ac:dyDescent="0.15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10.5" x14ac:dyDescent="0.15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10.5" x14ac:dyDescent="0.15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10.5" x14ac:dyDescent="0.15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10.5" x14ac:dyDescent="0.15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10.5" x14ac:dyDescent="0.15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10.5" x14ac:dyDescent="0.15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10.5" x14ac:dyDescent="0.15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10.5" x14ac:dyDescent="0.15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10.5" x14ac:dyDescent="0.15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10.5" x14ac:dyDescent="0.15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10.5" x14ac:dyDescent="0.15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10.5" x14ac:dyDescent="0.15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10.5" x14ac:dyDescent="0.15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10.5" x14ac:dyDescent="0.15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10.5" x14ac:dyDescent="0.15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10.5" x14ac:dyDescent="0.15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10.5" x14ac:dyDescent="0.15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10.5" x14ac:dyDescent="0.15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10.5" x14ac:dyDescent="0.15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10.5" x14ac:dyDescent="0.15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10.5" x14ac:dyDescent="0.15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10.5" x14ac:dyDescent="0.15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10.5" x14ac:dyDescent="0.15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10.5" x14ac:dyDescent="0.15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10.5" x14ac:dyDescent="0.15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10.5" x14ac:dyDescent="0.15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10.5" x14ac:dyDescent="0.15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10.5" x14ac:dyDescent="0.15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10.5" x14ac:dyDescent="0.15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10.5" x14ac:dyDescent="0.15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10.5" x14ac:dyDescent="0.15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10.5" x14ac:dyDescent="0.15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10.5" x14ac:dyDescent="0.15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10.5" x14ac:dyDescent="0.15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10.5" x14ac:dyDescent="0.15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10.5" x14ac:dyDescent="0.15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10.5" x14ac:dyDescent="0.15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10.5" x14ac:dyDescent="0.15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10.5" x14ac:dyDescent="0.15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10.5" x14ac:dyDescent="0.15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10.5" x14ac:dyDescent="0.15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10.5" x14ac:dyDescent="0.15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10.5" x14ac:dyDescent="0.15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10.5" x14ac:dyDescent="0.15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10.5" x14ac:dyDescent="0.15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10.5" x14ac:dyDescent="0.15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10.5" x14ac:dyDescent="0.15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10.5" x14ac:dyDescent="0.15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10.5" x14ac:dyDescent="0.15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10.5" x14ac:dyDescent="0.15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10.5" x14ac:dyDescent="0.15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10.5" x14ac:dyDescent="0.15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10.5" x14ac:dyDescent="0.15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10.5" x14ac:dyDescent="0.15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10.5" x14ac:dyDescent="0.15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10.5" x14ac:dyDescent="0.15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10.5" x14ac:dyDescent="0.15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10.5" x14ac:dyDescent="0.15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10.5" x14ac:dyDescent="0.15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10.5" x14ac:dyDescent="0.15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10.5" x14ac:dyDescent="0.15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10.5" x14ac:dyDescent="0.15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10.5" x14ac:dyDescent="0.15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10.5" x14ac:dyDescent="0.15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10.5" x14ac:dyDescent="0.15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10.5" x14ac:dyDescent="0.15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10.5" x14ac:dyDescent="0.15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10.5" x14ac:dyDescent="0.15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10.5" x14ac:dyDescent="0.15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10.5" x14ac:dyDescent="0.15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10.5" x14ac:dyDescent="0.15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10.5" x14ac:dyDescent="0.15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10.5" x14ac:dyDescent="0.15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10.5" x14ac:dyDescent="0.15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10.5" x14ac:dyDescent="0.15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10.5" x14ac:dyDescent="0.15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10.5" x14ac:dyDescent="0.15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10.5" x14ac:dyDescent="0.15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10.5" x14ac:dyDescent="0.15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10.5" x14ac:dyDescent="0.15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10.5" x14ac:dyDescent="0.15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10.5" x14ac:dyDescent="0.15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10.5" x14ac:dyDescent="0.15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10.5" x14ac:dyDescent="0.15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10.5" x14ac:dyDescent="0.15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10.5" x14ac:dyDescent="0.15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10.5" x14ac:dyDescent="0.15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10.5" x14ac:dyDescent="0.15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10.5" x14ac:dyDescent="0.15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10.5" x14ac:dyDescent="0.15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10.5" x14ac:dyDescent="0.15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10.5" x14ac:dyDescent="0.15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10.5" x14ac:dyDescent="0.15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10.5" x14ac:dyDescent="0.15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10.5" x14ac:dyDescent="0.15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10.5" x14ac:dyDescent="0.15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10.5" x14ac:dyDescent="0.15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10.5" x14ac:dyDescent="0.15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10.5" x14ac:dyDescent="0.15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10.5" x14ac:dyDescent="0.15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10.5" x14ac:dyDescent="0.15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10.5" x14ac:dyDescent="0.15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10.5" x14ac:dyDescent="0.15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10.5" x14ac:dyDescent="0.15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10.5" x14ac:dyDescent="0.15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10.5" x14ac:dyDescent="0.15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10.5" x14ac:dyDescent="0.15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10.5" x14ac:dyDescent="0.15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10.5" x14ac:dyDescent="0.15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10.5" x14ac:dyDescent="0.15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10.5" x14ac:dyDescent="0.15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10.5" x14ac:dyDescent="0.15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35 E21:J21 L21:N21 O21:P21 N66 N63 Q63:Q6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topLeftCell="A34" zoomScale="78" zoomScaleNormal="78" workbookViewId="0">
      <selection activeCell="N56" sqref="N5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57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28</v>
      </c>
      <c r="E6" s="18"/>
      <c r="F6" s="18"/>
      <c r="G6" s="18"/>
      <c r="H6" s="18"/>
      <c r="I6" s="18"/>
      <c r="J6" s="17" t="s">
        <v>27</v>
      </c>
      <c r="K6" s="18"/>
      <c r="L6" s="20"/>
      <c r="M6" s="20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7"/>
      <c r="F7" s="28"/>
      <c r="G7" s="29"/>
      <c r="H7" s="27"/>
      <c r="I7" s="30" t="s">
        <v>26</v>
      </c>
      <c r="J7" s="31"/>
      <c r="K7" s="32"/>
      <c r="L7" s="33"/>
      <c r="M7" s="34"/>
      <c r="N7" s="27"/>
      <c r="O7" s="35" t="s">
        <v>26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6" t="s">
        <v>7</v>
      </c>
      <c r="D8" s="22"/>
      <c r="E8" s="37" t="s">
        <v>8</v>
      </c>
      <c r="F8" s="39"/>
      <c r="G8" s="40"/>
      <c r="H8" s="37" t="s">
        <v>9</v>
      </c>
      <c r="J8" s="22"/>
      <c r="K8" s="37" t="s">
        <v>8</v>
      </c>
      <c r="L8" s="41"/>
      <c r="M8" s="39"/>
      <c r="N8" s="37" t="s">
        <v>9</v>
      </c>
      <c r="O8" s="4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6" t="s">
        <v>11</v>
      </c>
      <c r="D9" s="44"/>
      <c r="E9" s="46"/>
      <c r="F9" s="46"/>
      <c r="G9" s="44"/>
      <c r="H9" s="46"/>
      <c r="I9" s="46"/>
      <c r="J9" s="44"/>
      <c r="K9" s="46"/>
      <c r="L9" s="47"/>
      <c r="M9" s="46"/>
      <c r="N9" s="46"/>
      <c r="O9" s="4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9" customFormat="1" ht="21.6" customHeight="1" x14ac:dyDescent="0.15">
      <c r="A10" s="93"/>
      <c r="B10" s="91"/>
      <c r="C10" s="91"/>
      <c r="D10" s="93"/>
      <c r="E10" s="92" t="s">
        <v>12</v>
      </c>
      <c r="F10" s="92"/>
      <c r="G10" s="92"/>
      <c r="H10" s="90" t="s">
        <v>13</v>
      </c>
      <c r="I10" s="91"/>
      <c r="J10" s="91"/>
      <c r="K10" s="90" t="s">
        <v>12</v>
      </c>
      <c r="L10" s="91"/>
      <c r="M10" s="91"/>
      <c r="N10" s="90" t="s">
        <v>13</v>
      </c>
      <c r="O10" s="89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s="59" customFormat="1" x14ac:dyDescent="0.15">
      <c r="A11" s="54"/>
      <c r="B11" s="55" t="s">
        <v>14</v>
      </c>
      <c r="C11" s="56"/>
      <c r="D11" s="5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9" customFormat="1" ht="12.75" customHeight="1" x14ac:dyDescent="0.15">
      <c r="A12" s="54"/>
      <c r="B12" s="60">
        <v>20</v>
      </c>
      <c r="C12" s="56"/>
      <c r="D12" s="57"/>
      <c r="E12" s="56">
        <v>347288</v>
      </c>
      <c r="F12" s="62"/>
      <c r="G12" s="62"/>
      <c r="H12" s="56">
        <v>58939516.490000002</v>
      </c>
      <c r="I12" s="56"/>
      <c r="J12" s="56"/>
      <c r="K12" s="61" t="s">
        <v>15</v>
      </c>
      <c r="L12" s="56"/>
      <c r="M12" s="56"/>
      <c r="N12" s="61" t="s">
        <v>15</v>
      </c>
      <c r="O12" s="5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9" customFormat="1" ht="12.75" customHeight="1" x14ac:dyDescent="0.15">
      <c r="A13" s="54"/>
      <c r="B13" s="63">
        <v>21</v>
      </c>
      <c r="C13" s="56"/>
      <c r="D13" s="57"/>
      <c r="E13" s="56">
        <v>390903</v>
      </c>
      <c r="F13" s="62"/>
      <c r="G13" s="62"/>
      <c r="H13" s="56">
        <v>99712528.192000002</v>
      </c>
      <c r="I13" s="56"/>
      <c r="J13" s="56"/>
      <c r="K13" s="61" t="s">
        <v>15</v>
      </c>
      <c r="L13" s="56"/>
      <c r="M13" s="56"/>
      <c r="N13" s="61" t="s">
        <v>15</v>
      </c>
      <c r="O13" s="5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9" customFormat="1" ht="12.75" customHeight="1" x14ac:dyDescent="0.15">
      <c r="A14" s="54"/>
      <c r="B14" s="63">
        <v>22</v>
      </c>
      <c r="C14" s="56"/>
      <c r="D14" s="57"/>
      <c r="E14" s="56">
        <v>352861</v>
      </c>
      <c r="F14" s="62"/>
      <c r="G14" s="62"/>
      <c r="H14" s="56">
        <v>90773665.943000004</v>
      </c>
      <c r="I14" s="56"/>
      <c r="J14" s="56"/>
      <c r="K14" s="61" t="s">
        <v>15</v>
      </c>
      <c r="L14" s="56"/>
      <c r="M14" s="56"/>
      <c r="N14" s="61" t="s">
        <v>15</v>
      </c>
      <c r="O14" s="5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9" customFormat="1" ht="12.75" customHeight="1" x14ac:dyDescent="0.15">
      <c r="A15" s="54"/>
      <c r="B15" s="63">
        <v>23</v>
      </c>
      <c r="C15" s="56"/>
      <c r="D15" s="57"/>
      <c r="E15" s="56">
        <v>359848</v>
      </c>
      <c r="F15" s="62"/>
      <c r="G15" s="62"/>
      <c r="H15" s="56">
        <v>101623123.257</v>
      </c>
      <c r="I15" s="56"/>
      <c r="J15" s="56"/>
      <c r="K15" s="61" t="s">
        <v>15</v>
      </c>
      <c r="L15" s="56"/>
      <c r="M15" s="56"/>
      <c r="N15" s="61" t="s">
        <v>15</v>
      </c>
      <c r="O15" s="5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9" customFormat="1" ht="26.25" customHeight="1" x14ac:dyDescent="0.15">
      <c r="A16" s="54"/>
      <c r="B16" s="63">
        <v>24</v>
      </c>
      <c r="C16" s="56"/>
      <c r="D16" s="57"/>
      <c r="E16" s="56">
        <v>387438</v>
      </c>
      <c r="F16" s="62"/>
      <c r="G16" s="62"/>
      <c r="H16" s="56">
        <v>120621223.348</v>
      </c>
      <c r="I16" s="56"/>
      <c r="J16" s="56"/>
      <c r="K16" s="61" t="s">
        <v>15</v>
      </c>
      <c r="L16" s="56"/>
      <c r="M16" s="56"/>
      <c r="N16" s="61" t="s">
        <v>15</v>
      </c>
      <c r="O16" s="5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9" customFormat="1" ht="13.15" customHeight="1" x14ac:dyDescent="0.15">
      <c r="A17" s="54"/>
      <c r="B17" s="63">
        <v>25</v>
      </c>
      <c r="C17" s="56"/>
      <c r="D17" s="57"/>
      <c r="E17" s="56">
        <v>395401</v>
      </c>
      <c r="F17" s="62"/>
      <c r="G17" s="62"/>
      <c r="H17" s="56">
        <v>121904758.12199999</v>
      </c>
      <c r="I17" s="56"/>
      <c r="J17" s="56"/>
      <c r="K17" s="61" t="s">
        <v>15</v>
      </c>
      <c r="L17" s="56"/>
      <c r="M17" s="56"/>
      <c r="N17" s="61" t="s">
        <v>15</v>
      </c>
      <c r="O17" s="5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9" customFormat="1" ht="13.15" customHeight="1" x14ac:dyDescent="0.15">
      <c r="A18" s="54"/>
      <c r="B18" s="63">
        <v>26</v>
      </c>
      <c r="C18" s="56"/>
      <c r="D18" s="57"/>
      <c r="E18" s="56">
        <v>384596</v>
      </c>
      <c r="F18" s="62"/>
      <c r="G18" s="62"/>
      <c r="H18" s="56">
        <v>117111785.655</v>
      </c>
      <c r="I18" s="56"/>
      <c r="J18" s="56"/>
      <c r="K18" s="62">
        <v>61341</v>
      </c>
      <c r="L18" s="62"/>
      <c r="M18" s="62"/>
      <c r="N18" s="62">
        <v>11212185.626</v>
      </c>
      <c r="O18" s="5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9" customFormat="1" ht="13.15" customHeight="1" x14ac:dyDescent="0.15">
      <c r="A19" s="54"/>
      <c r="B19" s="63">
        <v>27</v>
      </c>
      <c r="C19" s="56"/>
      <c r="D19" s="57"/>
      <c r="E19" s="56">
        <v>405715</v>
      </c>
      <c r="F19" s="62"/>
      <c r="G19" s="62"/>
      <c r="H19" s="56">
        <v>125155765.858</v>
      </c>
      <c r="I19" s="56"/>
      <c r="J19" s="56"/>
      <c r="K19" s="56">
        <v>142346</v>
      </c>
      <c r="L19" s="56"/>
      <c r="M19" s="56"/>
      <c r="N19" s="56">
        <v>25900701.787999999</v>
      </c>
      <c r="O19" s="5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9" customFormat="1" ht="13.15" customHeight="1" x14ac:dyDescent="0.15">
      <c r="A20" s="54"/>
      <c r="B20" s="63">
        <v>28</v>
      </c>
      <c r="C20" s="56"/>
      <c r="D20" s="57"/>
      <c r="E20" s="56">
        <v>404977</v>
      </c>
      <c r="F20" s="62"/>
      <c r="G20" s="62"/>
      <c r="H20" s="56">
        <v>127696412.638</v>
      </c>
      <c r="I20" s="56"/>
      <c r="J20" s="56"/>
      <c r="K20" s="56">
        <v>122725</v>
      </c>
      <c r="L20" s="56"/>
      <c r="M20" s="56"/>
      <c r="N20" s="56">
        <v>23420997.228</v>
      </c>
      <c r="O20" s="5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9" customFormat="1" ht="26.25" customHeight="1" x14ac:dyDescent="0.15">
      <c r="A21" s="54"/>
      <c r="B21" s="63">
        <v>29</v>
      </c>
      <c r="C21" s="56"/>
      <c r="D21" s="57"/>
      <c r="E21" s="56">
        <f>SUM(E56:E67)</f>
        <v>409886</v>
      </c>
      <c r="F21" s="62"/>
      <c r="G21" s="62"/>
      <c r="H21" s="56">
        <v>150405922.03400001</v>
      </c>
      <c r="I21" s="56"/>
      <c r="J21" s="56"/>
      <c r="K21" s="56">
        <f>SUM(K56:K67)</f>
        <v>107014</v>
      </c>
      <c r="L21" s="56"/>
      <c r="M21" s="56"/>
      <c r="N21" s="56">
        <v>18253405.835000001</v>
      </c>
      <c r="O21" s="5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9" customFormat="1" ht="13.15" customHeight="1" x14ac:dyDescent="0.15">
      <c r="A22" s="54"/>
      <c r="B22" s="63"/>
      <c r="C22" s="56"/>
      <c r="D22" s="57"/>
      <c r="E22" s="56"/>
      <c r="F22" s="62"/>
      <c r="G22" s="62"/>
      <c r="H22" s="56"/>
      <c r="I22" s="56"/>
      <c r="J22" s="56"/>
      <c r="K22" s="56"/>
      <c r="L22" s="56"/>
      <c r="M22" s="56"/>
      <c r="N22" s="56"/>
      <c r="O22" s="5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9" customFormat="1" ht="13.15" customHeight="1" x14ac:dyDescent="0.15">
      <c r="A23" s="54"/>
      <c r="B23" s="56"/>
      <c r="C23" s="56"/>
      <c r="D23" s="5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9" customFormat="1" ht="12" customHeight="1" x14ac:dyDescent="0.15">
      <c r="A24" s="54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9" customFormat="1" x14ac:dyDescent="0.15">
      <c r="A25" s="54"/>
      <c r="B25" s="55" t="s">
        <v>44</v>
      </c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9" customFormat="1" ht="12.75" customHeight="1" x14ac:dyDescent="0.15">
      <c r="A26" s="54"/>
      <c r="B26" s="60">
        <v>20</v>
      </c>
      <c r="C26" s="56"/>
      <c r="D26" s="57"/>
      <c r="E26" s="56">
        <v>28941</v>
      </c>
      <c r="F26" s="62"/>
      <c r="G26" s="62"/>
      <c r="H26" s="56">
        <v>4911626</v>
      </c>
      <c r="I26" s="56"/>
      <c r="J26" s="56"/>
      <c r="K26" s="61" t="s">
        <v>15</v>
      </c>
      <c r="L26" s="56"/>
      <c r="M26" s="56"/>
      <c r="N26" s="61" t="s">
        <v>15</v>
      </c>
      <c r="O26" s="5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9" customFormat="1" ht="12.75" customHeight="1" x14ac:dyDescent="0.15">
      <c r="A27" s="54"/>
      <c r="B27" s="63">
        <v>21</v>
      </c>
      <c r="C27" s="56"/>
      <c r="D27" s="57"/>
      <c r="E27" s="56">
        <v>32575</v>
      </c>
      <c r="F27" s="62"/>
      <c r="G27" s="62"/>
      <c r="H27" s="56">
        <v>8309377</v>
      </c>
      <c r="I27" s="56"/>
      <c r="J27" s="56"/>
      <c r="K27" s="61" t="s">
        <v>15</v>
      </c>
      <c r="L27" s="56"/>
      <c r="M27" s="56"/>
      <c r="N27" s="61" t="s">
        <v>15</v>
      </c>
      <c r="O27" s="5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9" customFormat="1" ht="12.75" customHeight="1" x14ac:dyDescent="0.15">
      <c r="A28" s="54"/>
      <c r="B28" s="63">
        <v>22</v>
      </c>
      <c r="C28" s="56"/>
      <c r="D28" s="57"/>
      <c r="E28" s="56">
        <v>29405</v>
      </c>
      <c r="F28" s="62"/>
      <c r="G28" s="62"/>
      <c r="H28" s="56">
        <v>7564472</v>
      </c>
      <c r="I28" s="56"/>
      <c r="J28" s="56"/>
      <c r="K28" s="61" t="s">
        <v>15</v>
      </c>
      <c r="L28" s="56"/>
      <c r="M28" s="56"/>
      <c r="N28" s="61" t="s">
        <v>15</v>
      </c>
      <c r="O28" s="5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9" customFormat="1" ht="12.75" customHeight="1" x14ac:dyDescent="0.15">
      <c r="A29" s="54"/>
      <c r="B29" s="63">
        <v>23</v>
      </c>
      <c r="C29" s="56"/>
      <c r="D29" s="57"/>
      <c r="E29" s="56">
        <v>29987</v>
      </c>
      <c r="F29" s="56"/>
      <c r="G29" s="56"/>
      <c r="H29" s="56">
        <v>8468594</v>
      </c>
      <c r="I29" s="56"/>
      <c r="J29" s="56"/>
      <c r="K29" s="61" t="s">
        <v>15</v>
      </c>
      <c r="L29" s="56"/>
      <c r="M29" s="56"/>
      <c r="N29" s="61" t="s">
        <v>15</v>
      </c>
      <c r="O29" s="5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9" customFormat="1" ht="26.25" customHeight="1" x14ac:dyDescent="0.15">
      <c r="A30" s="54"/>
      <c r="B30" s="63">
        <v>24</v>
      </c>
      <c r="C30" s="56"/>
      <c r="D30" s="57"/>
      <c r="E30" s="56">
        <v>32287</v>
      </c>
      <c r="F30" s="56"/>
      <c r="G30" s="56"/>
      <c r="H30" s="56">
        <v>10051769</v>
      </c>
      <c r="I30" s="56"/>
      <c r="J30" s="56"/>
      <c r="K30" s="61" t="s">
        <v>15</v>
      </c>
      <c r="L30" s="56"/>
      <c r="M30" s="56"/>
      <c r="N30" s="61" t="s">
        <v>15</v>
      </c>
      <c r="O30" s="5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9" customFormat="1" ht="13.15" customHeight="1" x14ac:dyDescent="0.15">
      <c r="A31" s="54"/>
      <c r="B31" s="63">
        <v>25</v>
      </c>
      <c r="C31" s="56"/>
      <c r="D31" s="57"/>
      <c r="E31" s="56">
        <v>32950</v>
      </c>
      <c r="F31" s="56"/>
      <c r="G31" s="56"/>
      <c r="H31" s="56">
        <v>10158730</v>
      </c>
      <c r="I31" s="56"/>
      <c r="J31" s="56"/>
      <c r="K31" s="61" t="s">
        <v>15</v>
      </c>
      <c r="L31" s="56"/>
      <c r="M31" s="56"/>
      <c r="N31" s="61" t="s">
        <v>15</v>
      </c>
      <c r="O31" s="5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9" customFormat="1" ht="13.15" customHeight="1" x14ac:dyDescent="0.15">
      <c r="A32" s="54"/>
      <c r="B32" s="63">
        <v>26</v>
      </c>
      <c r="C32" s="56"/>
      <c r="D32" s="57"/>
      <c r="E32" s="56">
        <v>32050</v>
      </c>
      <c r="F32" s="56"/>
      <c r="G32" s="56"/>
      <c r="H32" s="56">
        <v>9759315</v>
      </c>
      <c r="I32" s="56"/>
      <c r="J32" s="56"/>
      <c r="K32" s="61" t="s">
        <v>15</v>
      </c>
      <c r="L32" s="56"/>
      <c r="M32" s="56"/>
      <c r="N32" s="61" t="s">
        <v>15</v>
      </c>
      <c r="O32" s="5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9" customFormat="1" ht="13.15" customHeight="1" x14ac:dyDescent="0.15">
      <c r="A33" s="54"/>
      <c r="B33" s="63">
        <v>27</v>
      </c>
      <c r="C33" s="56"/>
      <c r="D33" s="57"/>
      <c r="E33" s="56">
        <v>33810</v>
      </c>
      <c r="F33" s="56"/>
      <c r="G33" s="56"/>
      <c r="H33" s="56">
        <v>10429647</v>
      </c>
      <c r="I33" s="56"/>
      <c r="J33" s="56"/>
      <c r="K33" s="62">
        <v>11862</v>
      </c>
      <c r="L33" s="62"/>
      <c r="M33" s="62"/>
      <c r="N33" s="62">
        <v>2158392</v>
      </c>
      <c r="O33" s="5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9" customFormat="1" ht="13.15" customHeight="1" x14ac:dyDescent="0.15">
      <c r="A34" s="54"/>
      <c r="B34" s="63">
        <v>28</v>
      </c>
      <c r="C34" s="56"/>
      <c r="D34" s="57"/>
      <c r="E34" s="56">
        <v>33748</v>
      </c>
      <c r="F34" s="56"/>
      <c r="G34" s="56"/>
      <c r="H34" s="56">
        <v>10641367.719833333</v>
      </c>
      <c r="I34" s="56"/>
      <c r="J34" s="56"/>
      <c r="K34" s="56">
        <v>10227</v>
      </c>
      <c r="L34" s="56"/>
      <c r="M34" s="56"/>
      <c r="N34" s="56">
        <v>1951750</v>
      </c>
      <c r="O34" s="5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9" customFormat="1" ht="26.25" customHeight="1" x14ac:dyDescent="0.15">
      <c r="A35" s="54"/>
      <c r="B35" s="63">
        <v>29</v>
      </c>
      <c r="C35" s="56"/>
      <c r="D35" s="57"/>
      <c r="E35" s="56">
        <f>AVERAGE(E56:E67)</f>
        <v>34157.166666666664</v>
      </c>
      <c r="F35" s="56"/>
      <c r="G35" s="56"/>
      <c r="H35" s="56">
        <f>H21/12</f>
        <v>12533826.836166667</v>
      </c>
      <c r="I35" s="56"/>
      <c r="J35" s="56"/>
      <c r="K35" s="56">
        <f>AVERAGE(K56:K67)</f>
        <v>8917.8333333333339</v>
      </c>
      <c r="L35" s="61"/>
      <c r="M35" s="61"/>
      <c r="N35" s="56">
        <f>N21/12</f>
        <v>1521117.1529166668</v>
      </c>
      <c r="O35" s="5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9" customFormat="1" ht="12" customHeight="1" x14ac:dyDescent="0.15">
      <c r="A36" s="54"/>
      <c r="B36" s="56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9" customFormat="1" ht="12" customHeight="1" x14ac:dyDescent="0.15">
      <c r="A37" s="54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9" customFormat="1" ht="12.6" customHeight="1" x14ac:dyDescent="0.15">
      <c r="A38" s="54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9" customFormat="1" x14ac:dyDescent="0.15">
      <c r="A39" s="54"/>
      <c r="B39" s="60">
        <v>28</v>
      </c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8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9" customFormat="1" ht="13.15" customHeight="1" x14ac:dyDescent="0.15">
      <c r="A40" s="54"/>
      <c r="B40" s="64" t="s">
        <v>45</v>
      </c>
      <c r="C40" s="56"/>
      <c r="D40" s="57"/>
      <c r="E40" s="56">
        <v>29347</v>
      </c>
      <c r="F40" s="56"/>
      <c r="G40" s="56"/>
      <c r="H40" s="56">
        <v>9107384.2589999996</v>
      </c>
      <c r="I40" s="56"/>
      <c r="J40" s="56"/>
      <c r="K40" s="56">
        <v>10700</v>
      </c>
      <c r="L40" s="56"/>
      <c r="M40" s="56"/>
      <c r="N40" s="56">
        <v>1906467.0419999999</v>
      </c>
      <c r="O40" s="58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9" customFormat="1" ht="13.15" customHeight="1" x14ac:dyDescent="0.15">
      <c r="A41" s="54"/>
      <c r="B41" s="64" t="s">
        <v>46</v>
      </c>
      <c r="C41" s="56"/>
      <c r="D41" s="57"/>
      <c r="E41" s="56">
        <v>38115</v>
      </c>
      <c r="F41" s="56"/>
      <c r="G41" s="56"/>
      <c r="H41" s="56">
        <v>11709851.334000001</v>
      </c>
      <c r="I41" s="56"/>
      <c r="J41" s="56"/>
      <c r="K41" s="56">
        <v>12904</v>
      </c>
      <c r="L41" s="56"/>
      <c r="M41" s="56"/>
      <c r="N41" s="56">
        <v>2333331.3689999999</v>
      </c>
      <c r="O41" s="58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9" customFormat="1" ht="13.15" customHeight="1" x14ac:dyDescent="0.15">
      <c r="A42" s="54"/>
      <c r="B42" s="64" t="s">
        <v>47</v>
      </c>
      <c r="C42" s="56"/>
      <c r="D42" s="57"/>
      <c r="E42" s="56">
        <v>41475</v>
      </c>
      <c r="F42" s="56"/>
      <c r="G42" s="56"/>
      <c r="H42" s="56">
        <v>12871065.140000001</v>
      </c>
      <c r="I42" s="56"/>
      <c r="J42" s="56"/>
      <c r="K42" s="56">
        <v>13394</v>
      </c>
      <c r="L42" s="56"/>
      <c r="M42" s="56"/>
      <c r="N42" s="56">
        <v>2462478.483</v>
      </c>
      <c r="O42" s="58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9" customFormat="1" ht="26.45" customHeight="1" x14ac:dyDescent="0.15">
      <c r="A43" s="54"/>
      <c r="B43" s="64" t="s">
        <v>48</v>
      </c>
      <c r="C43" s="56"/>
      <c r="D43" s="57"/>
      <c r="E43" s="56">
        <v>38064</v>
      </c>
      <c r="F43" s="56"/>
      <c r="G43" s="56"/>
      <c r="H43" s="56">
        <v>11765089.903000001</v>
      </c>
      <c r="I43" s="56"/>
      <c r="J43" s="56"/>
      <c r="K43" s="56">
        <v>9907</v>
      </c>
      <c r="L43" s="56"/>
      <c r="M43" s="56"/>
      <c r="N43" s="56">
        <v>1853739.192</v>
      </c>
      <c r="O43" s="58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9" customFormat="1" ht="13.15" customHeight="1" x14ac:dyDescent="0.15">
      <c r="A44" s="54"/>
      <c r="B44" s="64" t="s">
        <v>49</v>
      </c>
      <c r="C44" s="56"/>
      <c r="D44" s="57"/>
      <c r="E44" s="56">
        <v>37322</v>
      </c>
      <c r="F44" s="56"/>
      <c r="G44" s="56"/>
      <c r="H44" s="56">
        <v>11595099.675000001</v>
      </c>
      <c r="I44" s="56"/>
      <c r="J44" s="56"/>
      <c r="K44" s="56">
        <v>8548</v>
      </c>
      <c r="L44" s="56"/>
      <c r="M44" s="56"/>
      <c r="N44" s="56">
        <v>1651394.102</v>
      </c>
      <c r="O44" s="5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9" customFormat="1" ht="13.15" customHeight="1" x14ac:dyDescent="0.15">
      <c r="A45" s="54"/>
      <c r="B45" s="64" t="s">
        <v>50</v>
      </c>
      <c r="C45" s="56"/>
      <c r="D45" s="57"/>
      <c r="E45" s="56">
        <v>32041</v>
      </c>
      <c r="F45" s="56"/>
      <c r="G45" s="56"/>
      <c r="H45" s="56">
        <v>9814859.9890000001</v>
      </c>
      <c r="I45" s="56"/>
      <c r="J45" s="56"/>
      <c r="K45" s="56">
        <v>8022</v>
      </c>
      <c r="L45" s="56"/>
      <c r="M45" s="56"/>
      <c r="N45" s="56">
        <v>1578055.423</v>
      </c>
      <c r="O45" s="5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9" customFormat="1" ht="26.45" customHeight="1" x14ac:dyDescent="0.15">
      <c r="A46" s="54"/>
      <c r="B46" s="64" t="s">
        <v>51</v>
      </c>
      <c r="C46" s="56"/>
      <c r="D46" s="57"/>
      <c r="E46" s="56">
        <v>34495</v>
      </c>
      <c r="F46" s="56"/>
      <c r="G46" s="56"/>
      <c r="H46" s="56">
        <v>10443987.862</v>
      </c>
      <c r="I46" s="56"/>
      <c r="J46" s="56"/>
      <c r="K46" s="56">
        <v>9315</v>
      </c>
      <c r="L46" s="56"/>
      <c r="M46" s="56"/>
      <c r="N46" s="56">
        <v>1831749.048</v>
      </c>
      <c r="O46" s="5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9" customFormat="1" ht="13.15" customHeight="1" x14ac:dyDescent="0.15">
      <c r="A47" s="54"/>
      <c r="B47" s="64" t="s">
        <v>52</v>
      </c>
      <c r="C47" s="56"/>
      <c r="D47" s="57"/>
      <c r="E47" s="56">
        <v>35724</v>
      </c>
      <c r="F47" s="56"/>
      <c r="G47" s="56"/>
      <c r="H47" s="56">
        <v>10887259.116</v>
      </c>
      <c r="I47" s="56"/>
      <c r="J47" s="56"/>
      <c r="K47" s="56">
        <v>10477</v>
      </c>
      <c r="L47" s="56"/>
      <c r="M47" s="56"/>
      <c r="N47" s="56">
        <v>2035422.8770000001</v>
      </c>
      <c r="O47" s="5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9" customFormat="1" ht="13.15" customHeight="1" x14ac:dyDescent="0.15">
      <c r="A48" s="54"/>
      <c r="B48" s="64" t="s">
        <v>53</v>
      </c>
      <c r="C48" s="56"/>
      <c r="D48" s="57"/>
      <c r="E48" s="56">
        <v>32470</v>
      </c>
      <c r="F48" s="56"/>
      <c r="G48" s="56"/>
      <c r="H48" s="56">
        <v>9823145.7569999993</v>
      </c>
      <c r="I48" s="56"/>
      <c r="J48" s="56"/>
      <c r="K48" s="56">
        <v>9697</v>
      </c>
      <c r="L48" s="56"/>
      <c r="M48" s="56"/>
      <c r="N48" s="56">
        <v>1892529.145</v>
      </c>
      <c r="O48" s="5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9" customFormat="1" ht="26.45" customHeight="1" x14ac:dyDescent="0.15">
      <c r="A49" s="54"/>
      <c r="B49" s="64" t="s">
        <v>54</v>
      </c>
      <c r="C49" s="56"/>
      <c r="D49" s="57"/>
      <c r="E49" s="56">
        <v>26194</v>
      </c>
      <c r="F49" s="56"/>
      <c r="G49" s="56"/>
      <c r="H49" s="56">
        <v>8290887.0389999999</v>
      </c>
      <c r="I49" s="56"/>
      <c r="J49" s="56"/>
      <c r="K49" s="56">
        <v>9995</v>
      </c>
      <c r="L49" s="56"/>
      <c r="M49" s="56"/>
      <c r="N49" s="56">
        <v>1969415.808</v>
      </c>
      <c r="O49" s="5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9" customFormat="1" ht="13.15" customHeight="1" x14ac:dyDescent="0.15">
      <c r="A50" s="54"/>
      <c r="B50" s="64" t="s">
        <v>55</v>
      </c>
      <c r="C50" s="56"/>
      <c r="D50" s="57"/>
      <c r="E50" s="56">
        <v>27367</v>
      </c>
      <c r="F50" s="56"/>
      <c r="G50" s="56"/>
      <c r="H50" s="56">
        <v>9676785.8249999993</v>
      </c>
      <c r="I50" s="56"/>
      <c r="J50" s="56"/>
      <c r="K50" s="56">
        <v>10217</v>
      </c>
      <c r="L50" s="56"/>
      <c r="M50" s="56"/>
      <c r="N50" s="56">
        <v>2025726.4080000001</v>
      </c>
      <c r="O50" s="58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9" customFormat="1" ht="13.15" customHeight="1" x14ac:dyDescent="0.15">
      <c r="A51" s="54"/>
      <c r="B51" s="64" t="s">
        <v>56</v>
      </c>
      <c r="C51" s="56"/>
      <c r="D51" s="57"/>
      <c r="E51" s="56">
        <v>32363</v>
      </c>
      <c r="F51" s="56"/>
      <c r="G51" s="56"/>
      <c r="H51" s="56">
        <v>11710311.305</v>
      </c>
      <c r="I51" s="56"/>
      <c r="J51" s="56"/>
      <c r="K51" s="56">
        <v>9549</v>
      </c>
      <c r="L51" s="56"/>
      <c r="M51" s="56"/>
      <c r="N51" s="56">
        <v>1880676.1669999999</v>
      </c>
      <c r="O51" s="5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9" customFormat="1" ht="12" customHeight="1" x14ac:dyDescent="0.15">
      <c r="A52" s="54"/>
      <c r="B52" s="55"/>
      <c r="C52" s="65"/>
      <c r="D52" s="54"/>
      <c r="E52" s="56"/>
      <c r="F52" s="65"/>
      <c r="G52" s="65"/>
      <c r="H52" s="56"/>
      <c r="I52" s="65"/>
      <c r="J52" s="65"/>
      <c r="K52" s="61"/>
      <c r="L52" s="65"/>
      <c r="M52" s="65"/>
      <c r="N52" s="61"/>
      <c r="O52" s="66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8"/>
      <c r="C53" s="76"/>
      <c r="D53" s="88"/>
      <c r="E53" s="56"/>
      <c r="F53" s="76"/>
      <c r="G53" s="76"/>
      <c r="H53" s="56"/>
      <c r="I53" s="76"/>
      <c r="J53" s="76"/>
      <c r="K53" s="56"/>
      <c r="L53" s="76"/>
      <c r="M53" s="76"/>
      <c r="N53" s="56"/>
      <c r="O53" s="87"/>
    </row>
    <row r="54" spans="1:33" s="4" customFormat="1" ht="12.6" customHeight="1" x14ac:dyDescent="0.15">
      <c r="A54" s="67"/>
      <c r="C54" s="68"/>
      <c r="D54" s="67"/>
      <c r="E54" s="56"/>
      <c r="F54" s="68"/>
      <c r="G54" s="68"/>
      <c r="H54" s="56"/>
      <c r="I54" s="68"/>
      <c r="J54" s="68"/>
      <c r="K54" s="56"/>
      <c r="L54" s="68"/>
      <c r="M54" s="68"/>
      <c r="N54" s="56"/>
      <c r="O54" s="69"/>
    </row>
    <row r="55" spans="1:33" s="59" customFormat="1" x14ac:dyDescent="0.15">
      <c r="A55" s="54"/>
      <c r="B55" s="60">
        <v>29</v>
      </c>
      <c r="C55" s="56"/>
      <c r="D55" s="57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8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9" customFormat="1" ht="13.15" customHeight="1" x14ac:dyDescent="0.15">
      <c r="A56" s="54"/>
      <c r="B56" s="64" t="s">
        <v>45</v>
      </c>
      <c r="C56" s="56"/>
      <c r="D56" s="57"/>
      <c r="E56" s="56">
        <v>27600</v>
      </c>
      <c r="F56" s="56"/>
      <c r="G56" s="56"/>
      <c r="H56" s="56">
        <v>9864985.1510000005</v>
      </c>
      <c r="I56" s="56"/>
      <c r="J56" s="56"/>
      <c r="K56" s="56">
        <v>7461</v>
      </c>
      <c r="L56" s="61"/>
      <c r="M56" s="61"/>
      <c r="N56" s="56">
        <v>1434965.091</v>
      </c>
      <c r="O56" s="5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9" customFormat="1" ht="13.15" customHeight="1" x14ac:dyDescent="0.15">
      <c r="A57" s="54"/>
      <c r="B57" s="64" t="s">
        <v>46</v>
      </c>
      <c r="C57" s="56"/>
      <c r="D57" s="57"/>
      <c r="E57" s="56">
        <v>40021</v>
      </c>
      <c r="F57" s="56"/>
      <c r="G57" s="56"/>
      <c r="H57" s="56">
        <v>14371781.142999999</v>
      </c>
      <c r="I57" s="56"/>
      <c r="J57" s="56"/>
      <c r="K57" s="56">
        <v>9561</v>
      </c>
      <c r="L57" s="61"/>
      <c r="M57" s="61"/>
      <c r="N57" s="56">
        <v>1827520.8810000001</v>
      </c>
      <c r="O57" s="5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9" customFormat="1" ht="13.15" customHeight="1" x14ac:dyDescent="0.15">
      <c r="A58" s="54"/>
      <c r="B58" s="64" t="s">
        <v>47</v>
      </c>
      <c r="C58" s="56"/>
      <c r="D58" s="57"/>
      <c r="E58" s="56">
        <v>41319</v>
      </c>
      <c r="F58" s="56"/>
      <c r="G58" s="56"/>
      <c r="H58" s="56">
        <v>14931582.564999999</v>
      </c>
      <c r="I58" s="56"/>
      <c r="J58" s="56"/>
      <c r="K58" s="56">
        <v>9861</v>
      </c>
      <c r="L58" s="61"/>
      <c r="M58" s="61"/>
      <c r="N58" s="56">
        <v>1864409.59</v>
      </c>
      <c r="O58" s="58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9" customFormat="1" ht="26.45" customHeight="1" x14ac:dyDescent="0.15">
      <c r="A59" s="54"/>
      <c r="B59" s="64" t="s">
        <v>48</v>
      </c>
      <c r="C59" s="56"/>
      <c r="D59" s="57"/>
      <c r="E59" s="56">
        <v>38042</v>
      </c>
      <c r="F59" s="56"/>
      <c r="G59" s="56"/>
      <c r="H59" s="56">
        <v>13571932.625</v>
      </c>
      <c r="I59" s="56"/>
      <c r="J59" s="56"/>
      <c r="K59" s="56">
        <v>7357</v>
      </c>
      <c r="L59" s="61"/>
      <c r="M59" s="61"/>
      <c r="N59" s="56">
        <v>1369766.311</v>
      </c>
      <c r="O59" s="58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9" customFormat="1" ht="13.15" customHeight="1" x14ac:dyDescent="0.15">
      <c r="A60" s="54"/>
      <c r="B60" s="64" t="s">
        <v>49</v>
      </c>
      <c r="C60" s="56"/>
      <c r="D60" s="57"/>
      <c r="E60" s="56">
        <v>37820</v>
      </c>
      <c r="F60" s="56"/>
      <c r="G60" s="56"/>
      <c r="H60" s="56">
        <v>13698735.18</v>
      </c>
      <c r="I60" s="56"/>
      <c r="J60" s="56"/>
      <c r="K60" s="56">
        <v>7098</v>
      </c>
      <c r="L60" s="61"/>
      <c r="M60" s="61"/>
      <c r="N60" s="56">
        <v>1240266.25</v>
      </c>
      <c r="O60" s="58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9" customFormat="1" ht="13.15" customHeight="1" x14ac:dyDescent="0.15">
      <c r="A61" s="54"/>
      <c r="B61" s="64" t="s">
        <v>50</v>
      </c>
      <c r="C61" s="56"/>
      <c r="D61" s="57"/>
      <c r="E61" s="56">
        <v>32209</v>
      </c>
      <c r="F61" s="56"/>
      <c r="G61" s="56"/>
      <c r="H61" s="56">
        <v>11888569.812999999</v>
      </c>
      <c r="I61" s="56"/>
      <c r="J61" s="56"/>
      <c r="K61" s="56">
        <v>7269</v>
      </c>
      <c r="L61" s="61"/>
      <c r="M61" s="61"/>
      <c r="N61" s="56">
        <v>1185325.385</v>
      </c>
      <c r="O61" s="5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9" customFormat="1" ht="26.45" customHeight="1" x14ac:dyDescent="0.15">
      <c r="A62" s="54"/>
      <c r="B62" s="64" t="s">
        <v>51</v>
      </c>
      <c r="C62" s="56"/>
      <c r="D62" s="57"/>
      <c r="E62" s="56">
        <v>36146</v>
      </c>
      <c r="F62" s="56"/>
      <c r="G62" s="56"/>
      <c r="H62" s="56">
        <v>13276735.897</v>
      </c>
      <c r="I62" s="56"/>
      <c r="J62" s="56"/>
      <c r="K62" s="56">
        <v>8804</v>
      </c>
      <c r="L62" s="56"/>
      <c r="M62" s="56"/>
      <c r="N62" s="56">
        <v>1426322.838</v>
      </c>
      <c r="O62" s="5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9" customFormat="1" ht="13.15" customHeight="1" x14ac:dyDescent="0.15">
      <c r="A63" s="54"/>
      <c r="B63" s="64" t="s">
        <v>52</v>
      </c>
      <c r="C63" s="56"/>
      <c r="D63" s="57"/>
      <c r="E63" s="56">
        <v>36898</v>
      </c>
      <c r="F63" s="56"/>
      <c r="G63" s="56"/>
      <c r="H63" s="56">
        <v>13581900.728</v>
      </c>
      <c r="I63" s="56"/>
      <c r="J63" s="56"/>
      <c r="K63" s="56">
        <v>10524</v>
      </c>
      <c r="L63" s="56"/>
      <c r="M63" s="56"/>
      <c r="N63" s="56">
        <v>1665513.669</v>
      </c>
      <c r="O63" s="58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9" customFormat="1" ht="13.15" customHeight="1" x14ac:dyDescent="0.15">
      <c r="A64" s="54"/>
      <c r="B64" s="64" t="s">
        <v>53</v>
      </c>
      <c r="C64" s="56"/>
      <c r="D64" s="57"/>
      <c r="E64" s="56">
        <v>36615</v>
      </c>
      <c r="F64" s="56"/>
      <c r="G64" s="56"/>
      <c r="H64" s="56">
        <v>13729550.310000001</v>
      </c>
      <c r="I64" s="56"/>
      <c r="J64" s="56"/>
      <c r="K64" s="56">
        <v>10604</v>
      </c>
      <c r="L64" s="56"/>
      <c r="M64" s="56"/>
      <c r="N64" s="56">
        <v>1684529.6470000001</v>
      </c>
      <c r="O64" s="5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9" customFormat="1" ht="26.45" customHeight="1" x14ac:dyDescent="0.15">
      <c r="A65" s="54"/>
      <c r="B65" s="64" t="s">
        <v>54</v>
      </c>
      <c r="C65" s="56"/>
      <c r="D65" s="57"/>
      <c r="E65" s="56">
        <v>25945</v>
      </c>
      <c r="F65" s="56"/>
      <c r="G65" s="56"/>
      <c r="H65" s="56">
        <v>9756411.5720000006</v>
      </c>
      <c r="I65" s="56"/>
      <c r="J65" s="56"/>
      <c r="K65" s="56">
        <v>9536</v>
      </c>
      <c r="L65" s="56"/>
      <c r="M65" s="56"/>
      <c r="N65" s="56">
        <v>1516853.0060000001</v>
      </c>
      <c r="O65" s="5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9" customFormat="1" ht="13.15" customHeight="1" x14ac:dyDescent="0.15">
      <c r="A66" s="54"/>
      <c r="B66" s="64" t="s">
        <v>55</v>
      </c>
      <c r="C66" s="56"/>
      <c r="D66" s="57"/>
      <c r="E66" s="56">
        <v>26429</v>
      </c>
      <c r="F66" s="56"/>
      <c r="G66" s="56"/>
      <c r="H66" s="56">
        <v>10075708.881999999</v>
      </c>
      <c r="I66" s="56"/>
      <c r="J66" s="56"/>
      <c r="K66" s="56">
        <v>9574</v>
      </c>
      <c r="L66" s="56"/>
      <c r="M66" s="56"/>
      <c r="N66" s="56">
        <v>1523098.443</v>
      </c>
      <c r="O66" s="58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9" customFormat="1" ht="13.15" customHeight="1" x14ac:dyDescent="0.15">
      <c r="A67" s="54"/>
      <c r="B67" s="64" t="s">
        <v>56</v>
      </c>
      <c r="C67" s="56"/>
      <c r="D67" s="57"/>
      <c r="E67" s="56">
        <v>30842</v>
      </c>
      <c r="F67" s="56"/>
      <c r="G67" s="56"/>
      <c r="H67" s="56">
        <v>11654693.997</v>
      </c>
      <c r="I67" s="56"/>
      <c r="J67" s="56"/>
      <c r="K67" s="56">
        <v>9365</v>
      </c>
      <c r="L67" s="56"/>
      <c r="M67" s="56"/>
      <c r="N67" s="56">
        <v>1515698.43</v>
      </c>
      <c r="O67" s="58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70"/>
      <c r="B68" s="72"/>
      <c r="C68" s="72"/>
      <c r="D68" s="70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3"/>
    </row>
    <row r="69" spans="1:39" ht="5.0999999999999996" customHeight="1" x14ac:dyDescent="0.15">
      <c r="A69" s="74"/>
      <c r="B69" s="76"/>
      <c r="C69" s="74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5" t="s">
        <v>25</v>
      </c>
    </row>
    <row r="71" spans="1:39" ht="18.600000000000001" customHeight="1" x14ac:dyDescent="0.15">
      <c r="A71" s="95" t="s">
        <v>24</v>
      </c>
      <c r="P71" s="76"/>
      <c r="Q71" s="76"/>
      <c r="R71" s="76"/>
      <c r="S71" s="76"/>
      <c r="T71" s="76"/>
      <c r="U71" s="76"/>
      <c r="AH71" s="4"/>
      <c r="AI71" s="4"/>
      <c r="AJ71" s="4"/>
      <c r="AK71" s="4"/>
      <c r="AL71" s="4"/>
      <c r="AM71" s="4"/>
    </row>
    <row r="72" spans="1:39" ht="18" customHeight="1" x14ac:dyDescent="0.15">
      <c r="A72" s="95" t="s">
        <v>23</v>
      </c>
      <c r="P72" s="76"/>
      <c r="Q72" s="76"/>
      <c r="R72" s="76"/>
      <c r="S72" s="76"/>
      <c r="T72" s="76"/>
      <c r="U72" s="76"/>
      <c r="AH72" s="4"/>
      <c r="AI72" s="4"/>
      <c r="AJ72" s="4"/>
      <c r="AK72" s="4"/>
      <c r="AL72" s="4"/>
      <c r="AM72" s="4"/>
    </row>
    <row r="73" spans="1:39" x14ac:dyDescent="0.15">
      <c r="A73" s="75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5"/>
      <c r="Q74" s="85"/>
      <c r="R74" s="85"/>
      <c r="S74" s="85"/>
      <c r="T74" s="85"/>
      <c r="U74" s="5"/>
      <c r="AH74" s="4"/>
      <c r="AI74" s="4"/>
      <c r="AJ74" s="4"/>
      <c r="AK74" s="4"/>
      <c r="AL74" s="4"/>
      <c r="AM74" s="4"/>
    </row>
    <row r="75" spans="1:39" x14ac:dyDescent="0.15">
      <c r="B75" s="84"/>
      <c r="C75" s="84"/>
      <c r="D75" s="84"/>
      <c r="E75" s="86"/>
      <c r="F75" s="86"/>
      <c r="G75" s="86"/>
      <c r="H75" s="86"/>
      <c r="I75" s="86"/>
      <c r="J75" s="86"/>
      <c r="K75" s="86"/>
      <c r="L75" s="84"/>
      <c r="M75" s="84"/>
      <c r="N75" s="86"/>
      <c r="O75" s="86"/>
      <c r="P75" s="86"/>
      <c r="Q75" s="86"/>
      <c r="R75" s="85"/>
      <c r="S75" s="85"/>
      <c r="T75" s="85"/>
      <c r="U75" s="5"/>
      <c r="AH75" s="4"/>
      <c r="AI75" s="4"/>
      <c r="AJ75" s="4"/>
      <c r="AK75" s="4"/>
      <c r="AL75" s="4"/>
      <c r="AM75" s="4"/>
    </row>
    <row r="76" spans="1:39" x14ac:dyDescent="0.15">
      <c r="B76" s="65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  <row r="77" spans="1:39" x14ac:dyDescent="0.15">
      <c r="B77" s="65"/>
      <c r="C77" s="76"/>
      <c r="D77" s="76"/>
      <c r="E77" s="76"/>
      <c r="H77" s="76"/>
      <c r="K77" s="76"/>
      <c r="N77" s="7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35 E21:G21 I21:K21 L21:M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tabSelected="1" view="pageBreakPreview" zoomScale="80" zoomScaleNormal="78" zoomScaleSheetLayoutView="80" workbookViewId="0">
      <selection activeCell="K21" sqref="K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22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58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3" t="s">
        <v>21</v>
      </c>
      <c r="E6" s="124"/>
      <c r="F6" s="124"/>
      <c r="G6" s="124"/>
      <c r="H6" s="124"/>
      <c r="I6" s="125"/>
      <c r="J6" s="17" t="s">
        <v>3</v>
      </c>
      <c r="K6" s="18"/>
      <c r="L6" s="20"/>
      <c r="M6" s="20"/>
      <c r="N6" s="18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26"/>
      <c r="E7" s="127"/>
      <c r="F7" s="127"/>
      <c r="G7" s="127"/>
      <c r="H7" s="127"/>
      <c r="I7" s="128"/>
      <c r="J7" s="94" t="s">
        <v>20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7"/>
      <c r="F8" s="28"/>
      <c r="G8" s="29"/>
      <c r="H8" s="27"/>
      <c r="I8" s="30" t="s">
        <v>19</v>
      </c>
      <c r="J8" s="31"/>
      <c r="K8" s="32"/>
      <c r="L8" s="33"/>
      <c r="M8" s="34"/>
      <c r="N8" s="27"/>
      <c r="O8" s="35" t="s">
        <v>19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6" t="s">
        <v>7</v>
      </c>
      <c r="D9" s="22"/>
      <c r="E9" s="37" t="s">
        <v>8</v>
      </c>
      <c r="F9" s="39"/>
      <c r="G9" s="40"/>
      <c r="H9" s="37" t="s">
        <v>9</v>
      </c>
      <c r="J9" s="22"/>
      <c r="K9" s="37" t="s">
        <v>8</v>
      </c>
      <c r="L9" s="41"/>
      <c r="M9" s="39"/>
      <c r="N9" s="37" t="s">
        <v>9</v>
      </c>
      <c r="O9" s="4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6" t="s">
        <v>11</v>
      </c>
      <c r="D10" s="44"/>
      <c r="E10" s="46"/>
      <c r="F10" s="46"/>
      <c r="G10" s="44"/>
      <c r="H10" s="46"/>
      <c r="I10" s="46"/>
      <c r="J10" s="44"/>
      <c r="K10" s="46"/>
      <c r="L10" s="47"/>
      <c r="M10" s="46"/>
      <c r="N10" s="46"/>
      <c r="O10" s="4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9" customFormat="1" ht="21.6" customHeight="1" x14ac:dyDescent="0.15">
      <c r="A11" s="93"/>
      <c r="B11" s="91"/>
      <c r="C11" s="91"/>
      <c r="D11" s="93"/>
      <c r="E11" s="92" t="s">
        <v>12</v>
      </c>
      <c r="F11" s="92"/>
      <c r="G11" s="92"/>
      <c r="H11" s="90" t="s">
        <v>13</v>
      </c>
      <c r="I11" s="91"/>
      <c r="J11" s="91"/>
      <c r="K11" s="90" t="s">
        <v>12</v>
      </c>
      <c r="L11" s="91"/>
      <c r="M11" s="91"/>
      <c r="N11" s="90" t="s">
        <v>13</v>
      </c>
      <c r="O11" s="89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s="59" customFormat="1" x14ac:dyDescent="0.15">
      <c r="A12" s="54"/>
      <c r="B12" s="55" t="s">
        <v>14</v>
      </c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9" customFormat="1" ht="12.75" customHeight="1" x14ac:dyDescent="0.15">
      <c r="A13" s="54"/>
      <c r="B13" s="60">
        <v>20</v>
      </c>
      <c r="C13" s="56"/>
      <c r="D13" s="57"/>
      <c r="E13" s="56">
        <v>448</v>
      </c>
      <c r="F13" s="62"/>
      <c r="G13" s="62"/>
      <c r="H13" s="56">
        <v>53717.724999999999</v>
      </c>
      <c r="I13" s="56"/>
      <c r="J13" s="56"/>
      <c r="K13" s="56">
        <v>31</v>
      </c>
      <c r="L13" s="56"/>
      <c r="M13" s="56"/>
      <c r="N13" s="56">
        <v>1766.1759999999999</v>
      </c>
      <c r="O13" s="5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9" customFormat="1" ht="12.75" customHeight="1" x14ac:dyDescent="0.15">
      <c r="A14" s="54"/>
      <c r="B14" s="63">
        <v>21</v>
      </c>
      <c r="C14" s="56"/>
      <c r="D14" s="57"/>
      <c r="E14" s="56">
        <v>474</v>
      </c>
      <c r="F14" s="62"/>
      <c r="G14" s="62"/>
      <c r="H14" s="56">
        <v>56881.495000000003</v>
      </c>
      <c r="I14" s="56"/>
      <c r="J14" s="56"/>
      <c r="K14" s="56">
        <v>63</v>
      </c>
      <c r="L14" s="56"/>
      <c r="M14" s="56"/>
      <c r="N14" s="56">
        <v>3227.3240000000001</v>
      </c>
      <c r="O14" s="5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9" customFormat="1" ht="12.75" customHeight="1" x14ac:dyDescent="0.15">
      <c r="A15" s="54"/>
      <c r="B15" s="63">
        <v>22</v>
      </c>
      <c r="C15" s="56"/>
      <c r="D15" s="57"/>
      <c r="E15" s="56">
        <v>363</v>
      </c>
      <c r="F15" s="62"/>
      <c r="G15" s="62"/>
      <c r="H15" s="56">
        <v>41759.252999999997</v>
      </c>
      <c r="I15" s="56"/>
      <c r="J15" s="56"/>
      <c r="K15" s="56">
        <v>39</v>
      </c>
      <c r="L15" s="56"/>
      <c r="M15" s="56"/>
      <c r="N15" s="56">
        <v>1720.0350000000001</v>
      </c>
      <c r="O15" s="5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9" customFormat="1" ht="12.75" customHeight="1" x14ac:dyDescent="0.15">
      <c r="A16" s="54"/>
      <c r="B16" s="63">
        <v>23</v>
      </c>
      <c r="C16" s="56"/>
      <c r="D16" s="57"/>
      <c r="E16" s="56">
        <v>492</v>
      </c>
      <c r="F16" s="62"/>
      <c r="G16" s="62"/>
      <c r="H16" s="56">
        <v>59777.962</v>
      </c>
      <c r="I16" s="56"/>
      <c r="J16" s="56"/>
      <c r="K16" s="56">
        <v>166</v>
      </c>
      <c r="L16" s="56"/>
      <c r="M16" s="56"/>
      <c r="N16" s="56">
        <v>6484.0330000000004</v>
      </c>
      <c r="O16" s="5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9" customFormat="1" ht="26.25" customHeight="1" x14ac:dyDescent="0.15">
      <c r="A17" s="54"/>
      <c r="B17" s="63">
        <v>24</v>
      </c>
      <c r="C17" s="56"/>
      <c r="D17" s="57"/>
      <c r="E17" s="56">
        <v>443</v>
      </c>
      <c r="F17" s="62"/>
      <c r="G17" s="62"/>
      <c r="H17" s="56">
        <v>53341.817999999999</v>
      </c>
      <c r="I17" s="56"/>
      <c r="J17" s="56"/>
      <c r="K17" s="56">
        <v>131</v>
      </c>
      <c r="L17" s="56"/>
      <c r="M17" s="56"/>
      <c r="N17" s="56">
        <v>6200.6329999999998</v>
      </c>
      <c r="O17" s="5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9" customFormat="1" ht="13.15" customHeight="1" x14ac:dyDescent="0.15">
      <c r="A18" s="54"/>
      <c r="B18" s="63">
        <v>25</v>
      </c>
      <c r="C18" s="56"/>
      <c r="D18" s="57"/>
      <c r="E18" s="56">
        <v>349</v>
      </c>
      <c r="F18" s="62"/>
      <c r="G18" s="62"/>
      <c r="H18" s="56">
        <v>40369.631999999998</v>
      </c>
      <c r="I18" s="56"/>
      <c r="J18" s="56"/>
      <c r="K18" s="56">
        <v>59</v>
      </c>
      <c r="L18" s="56"/>
      <c r="M18" s="56"/>
      <c r="N18" s="56">
        <v>2243.3490000000002</v>
      </c>
      <c r="O18" s="5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9" customFormat="1" ht="13.15" customHeight="1" x14ac:dyDescent="0.15">
      <c r="A19" s="54"/>
      <c r="B19" s="63">
        <v>26</v>
      </c>
      <c r="C19" s="56"/>
      <c r="D19" s="57"/>
      <c r="E19" s="56">
        <v>396</v>
      </c>
      <c r="F19" s="62"/>
      <c r="G19" s="62"/>
      <c r="H19" s="56">
        <v>47598.197999999997</v>
      </c>
      <c r="I19" s="56"/>
      <c r="J19" s="56"/>
      <c r="K19" s="56">
        <v>73</v>
      </c>
      <c r="L19" s="56"/>
      <c r="M19" s="56"/>
      <c r="N19" s="56">
        <v>3430.2089999999998</v>
      </c>
      <c r="O19" s="5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9" customFormat="1" ht="13.15" customHeight="1" x14ac:dyDescent="0.15">
      <c r="A20" s="54"/>
      <c r="B20" s="63">
        <v>27</v>
      </c>
      <c r="C20" s="56"/>
      <c r="D20" s="57"/>
      <c r="E20" s="56">
        <v>612</v>
      </c>
      <c r="F20" s="62"/>
      <c r="G20" s="62"/>
      <c r="H20" s="56">
        <v>78656.838000000003</v>
      </c>
      <c r="I20" s="56"/>
      <c r="J20" s="56"/>
      <c r="K20" s="56">
        <v>424</v>
      </c>
      <c r="L20" s="56"/>
      <c r="M20" s="56"/>
      <c r="N20" s="56">
        <v>20143.017</v>
      </c>
      <c r="O20" s="5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9" customFormat="1" ht="13.15" customHeight="1" x14ac:dyDescent="0.15">
      <c r="A21" s="54"/>
      <c r="B21" s="63">
        <v>28</v>
      </c>
      <c r="C21" s="56"/>
      <c r="D21" s="57"/>
      <c r="E21" s="56">
        <v>889</v>
      </c>
      <c r="F21" s="62"/>
      <c r="G21" s="62"/>
      <c r="H21" s="56">
        <v>120547.02799999998</v>
      </c>
      <c r="I21" s="56"/>
      <c r="J21" s="56"/>
      <c r="K21" s="56">
        <v>1126</v>
      </c>
      <c r="L21" s="56"/>
      <c r="M21" s="56"/>
      <c r="N21" s="56">
        <v>50047.458999999995</v>
      </c>
      <c r="O21" s="5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9" customFormat="1" ht="26.25" customHeight="1" x14ac:dyDescent="0.15">
      <c r="A22" s="54"/>
      <c r="B22" s="63">
        <v>29</v>
      </c>
      <c r="C22" s="56"/>
      <c r="D22" s="57"/>
      <c r="E22" s="56">
        <f>SUM(E57:E68)</f>
        <v>1353</v>
      </c>
      <c r="F22" s="62"/>
      <c r="G22" s="62"/>
      <c r="H22" s="56">
        <f>SUM(H57:H68)</f>
        <v>207640.73100000003</v>
      </c>
      <c r="I22" s="56"/>
      <c r="J22" s="56"/>
      <c r="K22" s="56">
        <f>SUM(K57:K68)</f>
        <v>2240</v>
      </c>
      <c r="L22" s="56"/>
      <c r="M22" s="56"/>
      <c r="N22" s="56">
        <f>SUM(N57:N68)</f>
        <v>91662.66399999999</v>
      </c>
      <c r="O22" s="5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9" customFormat="1" ht="13.15" customHeight="1" x14ac:dyDescent="0.15">
      <c r="A23" s="54"/>
      <c r="B23" s="63"/>
      <c r="C23" s="56"/>
      <c r="D23" s="57"/>
      <c r="E23" s="56"/>
      <c r="F23" s="62"/>
      <c r="G23" s="62"/>
      <c r="H23" s="56"/>
      <c r="I23" s="56"/>
      <c r="J23" s="56"/>
      <c r="K23" s="56"/>
      <c r="L23" s="56"/>
      <c r="M23" s="56"/>
      <c r="N23" s="56"/>
      <c r="O23" s="5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9" customFormat="1" ht="13.15" customHeight="1" x14ac:dyDescent="0.15">
      <c r="A24" s="54"/>
      <c r="B24" s="56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9" customFormat="1" ht="12" customHeight="1" x14ac:dyDescent="0.15">
      <c r="A25" s="54"/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9" customFormat="1" x14ac:dyDescent="0.15">
      <c r="A26" s="54"/>
      <c r="B26" s="55" t="s">
        <v>44</v>
      </c>
      <c r="C26" s="56"/>
      <c r="D26" s="5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9" customFormat="1" ht="12.75" customHeight="1" x14ac:dyDescent="0.15">
      <c r="A27" s="54"/>
      <c r="B27" s="60">
        <v>20</v>
      </c>
      <c r="C27" s="56"/>
      <c r="D27" s="57"/>
      <c r="E27" s="56">
        <v>37.333333333333336</v>
      </c>
      <c r="F27" s="62"/>
      <c r="G27" s="62"/>
      <c r="H27" s="56">
        <v>4476.4770833333332</v>
      </c>
      <c r="I27" s="56"/>
      <c r="J27" s="56"/>
      <c r="K27" s="56">
        <v>2.5833333333333335</v>
      </c>
      <c r="L27" s="56"/>
      <c r="M27" s="56"/>
      <c r="N27" s="56">
        <v>147.18133333333333</v>
      </c>
      <c r="O27" s="5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9" customFormat="1" ht="12.75" customHeight="1" x14ac:dyDescent="0.15">
      <c r="A28" s="54"/>
      <c r="B28" s="63">
        <v>21</v>
      </c>
      <c r="C28" s="56"/>
      <c r="D28" s="57"/>
      <c r="E28" s="56">
        <v>39.5</v>
      </c>
      <c r="F28" s="62"/>
      <c r="G28" s="62"/>
      <c r="H28" s="56">
        <v>4740.1245833333332</v>
      </c>
      <c r="I28" s="56"/>
      <c r="J28" s="56"/>
      <c r="K28" s="56">
        <v>5.25</v>
      </c>
      <c r="L28" s="56"/>
      <c r="M28" s="56"/>
      <c r="N28" s="56">
        <v>268.94366666666667</v>
      </c>
      <c r="O28" s="5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9" customFormat="1" ht="12.75" customHeight="1" x14ac:dyDescent="0.15">
      <c r="A29" s="54"/>
      <c r="B29" s="63">
        <v>22</v>
      </c>
      <c r="C29" s="56"/>
      <c r="D29" s="57"/>
      <c r="E29" s="56">
        <v>30.25</v>
      </c>
      <c r="F29" s="62"/>
      <c r="G29" s="62"/>
      <c r="H29" s="56">
        <v>3479.9377499999996</v>
      </c>
      <c r="I29" s="56"/>
      <c r="J29" s="56"/>
      <c r="K29" s="56">
        <v>3.25</v>
      </c>
      <c r="L29" s="56"/>
      <c r="M29" s="56"/>
      <c r="N29" s="56">
        <v>143.33625000000001</v>
      </c>
      <c r="O29" s="5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9" customFormat="1" ht="12.75" customHeight="1" x14ac:dyDescent="0.15">
      <c r="A30" s="54"/>
      <c r="B30" s="63">
        <v>23</v>
      </c>
      <c r="C30" s="56"/>
      <c r="D30" s="57"/>
      <c r="E30" s="56">
        <v>41</v>
      </c>
      <c r="F30" s="56"/>
      <c r="G30" s="56"/>
      <c r="H30" s="56">
        <v>4981.4968333333336</v>
      </c>
      <c r="I30" s="56"/>
      <c r="J30" s="56"/>
      <c r="K30" s="56">
        <v>13.833333333333334</v>
      </c>
      <c r="L30" s="56"/>
      <c r="M30" s="56"/>
      <c r="N30" s="56">
        <v>540.33608333333336</v>
      </c>
      <c r="O30" s="5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9" customFormat="1" ht="26.25" customHeight="1" x14ac:dyDescent="0.15">
      <c r="A31" s="54"/>
      <c r="B31" s="63">
        <v>24</v>
      </c>
      <c r="C31" s="56"/>
      <c r="D31" s="57"/>
      <c r="E31" s="56">
        <v>36.916666666666664</v>
      </c>
      <c r="F31" s="56"/>
      <c r="G31" s="56"/>
      <c r="H31" s="56">
        <v>4445.1514999999999</v>
      </c>
      <c r="I31" s="56"/>
      <c r="J31" s="56"/>
      <c r="K31" s="56">
        <v>10.916666666666666</v>
      </c>
      <c r="L31" s="56"/>
      <c r="M31" s="56"/>
      <c r="N31" s="56">
        <v>516.71941666666669</v>
      </c>
      <c r="O31" s="5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9" customFormat="1" ht="13.15" customHeight="1" x14ac:dyDescent="0.15">
      <c r="A32" s="54"/>
      <c r="B32" s="63">
        <v>25</v>
      </c>
      <c r="C32" s="56"/>
      <c r="D32" s="57"/>
      <c r="E32" s="56">
        <v>29.083333333333332</v>
      </c>
      <c r="F32" s="56"/>
      <c r="G32" s="56"/>
      <c r="H32" s="56">
        <v>3364.136</v>
      </c>
      <c r="I32" s="56"/>
      <c r="J32" s="56"/>
      <c r="K32" s="56">
        <v>4.916666666666667</v>
      </c>
      <c r="L32" s="56"/>
      <c r="M32" s="56"/>
      <c r="N32" s="56">
        <v>186.94575</v>
      </c>
      <c r="O32" s="5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9" customFormat="1" ht="13.15" customHeight="1" x14ac:dyDescent="0.15">
      <c r="A33" s="54"/>
      <c r="B33" s="63">
        <v>26</v>
      </c>
      <c r="C33" s="56"/>
      <c r="D33" s="57"/>
      <c r="E33" s="56">
        <v>33</v>
      </c>
      <c r="F33" s="56"/>
      <c r="G33" s="56"/>
      <c r="H33" s="56">
        <v>3966.5164999999997</v>
      </c>
      <c r="I33" s="56"/>
      <c r="J33" s="56"/>
      <c r="K33" s="56">
        <v>6.083333333333333</v>
      </c>
      <c r="L33" s="56"/>
      <c r="M33" s="56"/>
      <c r="N33" s="56">
        <v>285.85075000000001</v>
      </c>
      <c r="O33" s="5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9" customFormat="1" ht="13.15" customHeight="1" x14ac:dyDescent="0.15">
      <c r="A34" s="54"/>
      <c r="B34" s="63">
        <v>27</v>
      </c>
      <c r="C34" s="56"/>
      <c r="D34" s="57"/>
      <c r="E34" s="56">
        <v>51</v>
      </c>
      <c r="F34" s="56"/>
      <c r="G34" s="56"/>
      <c r="H34" s="56">
        <v>6554.7365</v>
      </c>
      <c r="I34" s="56"/>
      <c r="J34" s="56"/>
      <c r="K34" s="56">
        <v>35.333333333333336</v>
      </c>
      <c r="L34" s="56"/>
      <c r="M34" s="56"/>
      <c r="N34" s="56">
        <v>1678.58475</v>
      </c>
      <c r="O34" s="5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9" customFormat="1" ht="13.15" customHeight="1" x14ac:dyDescent="0.15">
      <c r="A35" s="54"/>
      <c r="B35" s="63">
        <v>28</v>
      </c>
      <c r="C35" s="56"/>
      <c r="D35" s="57"/>
      <c r="E35" s="56">
        <v>74.083333333333329</v>
      </c>
      <c r="F35" s="56"/>
      <c r="G35" s="56"/>
      <c r="H35" s="56">
        <v>10045.585666666664</v>
      </c>
      <c r="I35" s="56"/>
      <c r="J35" s="56"/>
      <c r="K35" s="56">
        <v>93.833333333333329</v>
      </c>
      <c r="L35" s="56"/>
      <c r="M35" s="56"/>
      <c r="N35" s="56">
        <v>4170.6215833333326</v>
      </c>
      <c r="O35" s="5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9" customFormat="1" ht="26.25" customHeight="1" x14ac:dyDescent="0.15">
      <c r="A36" s="54"/>
      <c r="B36" s="63">
        <v>29</v>
      </c>
      <c r="C36" s="56"/>
      <c r="D36" s="57"/>
      <c r="E36" s="56">
        <f>AVERAGE(E57:E68)</f>
        <v>112.75</v>
      </c>
      <c r="F36" s="56"/>
      <c r="G36" s="56"/>
      <c r="H36" s="56">
        <f>H22/12</f>
        <v>17303.394250000001</v>
      </c>
      <c r="I36" s="56"/>
      <c r="J36" s="56"/>
      <c r="K36" s="56">
        <f>AVERAGE(K57:K68)</f>
        <v>186.66666666666666</v>
      </c>
      <c r="L36" s="56"/>
      <c r="M36" s="56"/>
      <c r="N36" s="56">
        <f>N22/12</f>
        <v>7638.5553333333328</v>
      </c>
      <c r="O36" s="5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9" customFormat="1" ht="12" customHeight="1" x14ac:dyDescent="0.15">
      <c r="A37" s="54"/>
      <c r="B37" s="56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9" customFormat="1" ht="12" customHeight="1" x14ac:dyDescent="0.15">
      <c r="A38" s="54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9" customFormat="1" ht="12.6" customHeight="1" x14ac:dyDescent="0.15">
      <c r="A39" s="54"/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8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9" customFormat="1" x14ac:dyDescent="0.15">
      <c r="A40" s="54"/>
      <c r="B40" s="60">
        <v>28</v>
      </c>
      <c r="C40" s="56"/>
      <c r="D40" s="57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8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9" customFormat="1" ht="13.15" customHeight="1" x14ac:dyDescent="0.15">
      <c r="A41" s="54"/>
      <c r="B41" s="64" t="s">
        <v>45</v>
      </c>
      <c r="C41" s="56"/>
      <c r="D41" s="57"/>
      <c r="E41" s="56">
        <v>95</v>
      </c>
      <c r="F41" s="56"/>
      <c r="G41" s="56"/>
      <c r="H41" s="56">
        <v>12771.294</v>
      </c>
      <c r="I41" s="56"/>
      <c r="J41" s="56"/>
      <c r="K41" s="56">
        <v>50</v>
      </c>
      <c r="L41" s="56"/>
      <c r="M41" s="56"/>
      <c r="N41" s="56">
        <v>2536.6439999999998</v>
      </c>
      <c r="O41" s="58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9" customFormat="1" ht="13.15" customHeight="1" x14ac:dyDescent="0.15">
      <c r="A42" s="54"/>
      <c r="B42" s="64" t="s">
        <v>46</v>
      </c>
      <c r="C42" s="56"/>
      <c r="D42" s="57"/>
      <c r="E42" s="56">
        <v>124</v>
      </c>
      <c r="F42" s="56"/>
      <c r="G42" s="56"/>
      <c r="H42" s="56">
        <v>15279.222</v>
      </c>
      <c r="I42" s="56"/>
      <c r="J42" s="56"/>
      <c r="K42" s="56">
        <v>62</v>
      </c>
      <c r="L42" s="56"/>
      <c r="M42" s="56"/>
      <c r="N42" s="56">
        <v>3288.0830000000001</v>
      </c>
      <c r="O42" s="58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9" customFormat="1" ht="13.15" customHeight="1" x14ac:dyDescent="0.15">
      <c r="A43" s="54"/>
      <c r="B43" s="64" t="s">
        <v>47</v>
      </c>
      <c r="C43" s="56"/>
      <c r="D43" s="57"/>
      <c r="E43" s="56">
        <v>79</v>
      </c>
      <c r="F43" s="56"/>
      <c r="G43" s="56"/>
      <c r="H43" s="56">
        <v>9716.3459999999995</v>
      </c>
      <c r="I43" s="56"/>
      <c r="J43" s="56"/>
      <c r="K43" s="56">
        <v>81</v>
      </c>
      <c r="L43" s="56"/>
      <c r="M43" s="56"/>
      <c r="N43" s="56">
        <v>3483.2959999999998</v>
      </c>
      <c r="O43" s="58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9" customFormat="1" ht="26.45" customHeight="1" x14ac:dyDescent="0.15">
      <c r="A44" s="54"/>
      <c r="B44" s="64" t="s">
        <v>48</v>
      </c>
      <c r="C44" s="56"/>
      <c r="D44" s="57"/>
      <c r="E44" s="56">
        <v>67</v>
      </c>
      <c r="F44" s="56"/>
      <c r="G44" s="56"/>
      <c r="H44" s="56">
        <v>8180.8389999999999</v>
      </c>
      <c r="I44" s="56"/>
      <c r="J44" s="56"/>
      <c r="K44" s="56">
        <v>57</v>
      </c>
      <c r="L44" s="56"/>
      <c r="M44" s="56"/>
      <c r="N44" s="56">
        <v>2406.34</v>
      </c>
      <c r="O44" s="5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9" customFormat="1" ht="13.15" customHeight="1" x14ac:dyDescent="0.15">
      <c r="A45" s="54"/>
      <c r="B45" s="64" t="s">
        <v>49</v>
      </c>
      <c r="C45" s="56"/>
      <c r="D45" s="57"/>
      <c r="E45" s="56">
        <v>71</v>
      </c>
      <c r="F45" s="56"/>
      <c r="G45" s="56"/>
      <c r="H45" s="56">
        <v>10029.022000000001</v>
      </c>
      <c r="I45" s="56"/>
      <c r="J45" s="56"/>
      <c r="K45" s="56">
        <v>71</v>
      </c>
      <c r="L45" s="56"/>
      <c r="M45" s="56"/>
      <c r="N45" s="56">
        <v>3578.0230000000001</v>
      </c>
      <c r="O45" s="5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9" customFormat="1" ht="13.15" customHeight="1" x14ac:dyDescent="0.15">
      <c r="A46" s="54"/>
      <c r="B46" s="64" t="s">
        <v>50</v>
      </c>
      <c r="C46" s="56"/>
      <c r="D46" s="57"/>
      <c r="E46" s="56">
        <v>50</v>
      </c>
      <c r="F46" s="56"/>
      <c r="G46" s="56"/>
      <c r="H46" s="56">
        <v>6806.1350000000002</v>
      </c>
      <c r="I46" s="56"/>
      <c r="J46" s="56"/>
      <c r="K46" s="56">
        <v>80</v>
      </c>
      <c r="L46" s="56"/>
      <c r="M46" s="56"/>
      <c r="N46" s="56">
        <v>3700.299</v>
      </c>
      <c r="O46" s="5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9" customFormat="1" ht="26.45" customHeight="1" x14ac:dyDescent="0.15">
      <c r="A47" s="54"/>
      <c r="B47" s="64" t="s">
        <v>51</v>
      </c>
      <c r="C47" s="56"/>
      <c r="D47" s="57"/>
      <c r="E47" s="56">
        <v>91</v>
      </c>
      <c r="F47" s="56"/>
      <c r="G47" s="56"/>
      <c r="H47" s="56">
        <v>11126.293</v>
      </c>
      <c r="I47" s="56"/>
      <c r="J47" s="56"/>
      <c r="K47" s="56">
        <v>80</v>
      </c>
      <c r="L47" s="56"/>
      <c r="M47" s="56"/>
      <c r="N47" s="56">
        <v>3700.431</v>
      </c>
      <c r="O47" s="5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9" customFormat="1" ht="13.15" customHeight="1" x14ac:dyDescent="0.15">
      <c r="A48" s="54"/>
      <c r="B48" s="64" t="s">
        <v>52</v>
      </c>
      <c r="C48" s="56"/>
      <c r="D48" s="57"/>
      <c r="E48" s="56">
        <v>52</v>
      </c>
      <c r="F48" s="56"/>
      <c r="G48" s="56"/>
      <c r="H48" s="56">
        <v>7301.1239999999998</v>
      </c>
      <c r="I48" s="56"/>
      <c r="J48" s="56"/>
      <c r="K48" s="56">
        <v>97</v>
      </c>
      <c r="L48" s="56"/>
      <c r="M48" s="56"/>
      <c r="N48" s="56">
        <v>4135.4489999999996</v>
      </c>
      <c r="O48" s="58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9" customFormat="1" ht="13.15" customHeight="1" x14ac:dyDescent="0.15">
      <c r="A49" s="54"/>
      <c r="B49" s="64" t="s">
        <v>53</v>
      </c>
      <c r="C49" s="56"/>
      <c r="D49" s="57"/>
      <c r="E49" s="56">
        <v>40</v>
      </c>
      <c r="F49" s="56"/>
      <c r="G49" s="56"/>
      <c r="H49" s="56">
        <v>5520.9610000000002</v>
      </c>
      <c r="I49" s="56"/>
      <c r="J49" s="56"/>
      <c r="K49" s="56">
        <v>90</v>
      </c>
      <c r="L49" s="56"/>
      <c r="M49" s="56"/>
      <c r="N49" s="56">
        <v>4173.9759999999997</v>
      </c>
      <c r="O49" s="5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9" customFormat="1" ht="26.45" customHeight="1" x14ac:dyDescent="0.15">
      <c r="A50" s="54"/>
      <c r="B50" s="64" t="s">
        <v>54</v>
      </c>
      <c r="C50" s="56"/>
      <c r="D50" s="57"/>
      <c r="E50" s="56">
        <v>58</v>
      </c>
      <c r="F50" s="56"/>
      <c r="G50" s="56"/>
      <c r="H50" s="56">
        <v>7958.2179999999998</v>
      </c>
      <c r="I50" s="56"/>
      <c r="J50" s="56"/>
      <c r="K50" s="56">
        <v>92</v>
      </c>
      <c r="L50" s="56"/>
      <c r="M50" s="56"/>
      <c r="N50" s="56">
        <v>4454.7659999999996</v>
      </c>
      <c r="O50" s="58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9" customFormat="1" ht="13.15" customHeight="1" x14ac:dyDescent="0.15">
      <c r="A51" s="54"/>
      <c r="B51" s="64" t="s">
        <v>55</v>
      </c>
      <c r="C51" s="56"/>
      <c r="D51" s="57"/>
      <c r="E51" s="56">
        <v>66</v>
      </c>
      <c r="F51" s="56"/>
      <c r="G51" s="56"/>
      <c r="H51" s="56">
        <v>10807.245999999999</v>
      </c>
      <c r="I51" s="56"/>
      <c r="J51" s="56"/>
      <c r="K51" s="56">
        <v>153</v>
      </c>
      <c r="L51" s="56"/>
      <c r="M51" s="56"/>
      <c r="N51" s="56">
        <v>5599.2340000000004</v>
      </c>
      <c r="O51" s="5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9" customFormat="1" ht="13.15" customHeight="1" x14ac:dyDescent="0.15">
      <c r="A52" s="54"/>
      <c r="B52" s="64" t="s">
        <v>56</v>
      </c>
      <c r="C52" s="56"/>
      <c r="D52" s="57"/>
      <c r="E52" s="56">
        <v>96</v>
      </c>
      <c r="F52" s="56"/>
      <c r="G52" s="56"/>
      <c r="H52" s="56">
        <v>15050.328</v>
      </c>
      <c r="I52" s="56"/>
      <c r="J52" s="56"/>
      <c r="K52" s="56">
        <v>213</v>
      </c>
      <c r="L52" s="56"/>
      <c r="M52" s="56"/>
      <c r="N52" s="56">
        <v>8990.9179999999997</v>
      </c>
      <c r="O52" s="58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9" customFormat="1" ht="12" customHeight="1" x14ac:dyDescent="0.15">
      <c r="A53" s="54"/>
      <c r="B53" s="55"/>
      <c r="C53" s="65"/>
      <c r="D53" s="54"/>
      <c r="E53" s="56"/>
      <c r="F53" s="65"/>
      <c r="G53" s="65"/>
      <c r="H53" s="56"/>
      <c r="I53" s="65"/>
      <c r="J53" s="65"/>
      <c r="K53" s="61"/>
      <c r="L53" s="65"/>
      <c r="M53" s="65"/>
      <c r="N53" s="61"/>
      <c r="O53" s="66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8"/>
      <c r="C54" s="76"/>
      <c r="D54" s="88"/>
      <c r="E54" s="56"/>
      <c r="F54" s="76"/>
      <c r="G54" s="76"/>
      <c r="H54" s="56"/>
      <c r="I54" s="76"/>
      <c r="J54" s="76"/>
      <c r="K54" s="56"/>
      <c r="L54" s="76"/>
      <c r="M54" s="76"/>
      <c r="N54" s="56"/>
      <c r="O54" s="87"/>
    </row>
    <row r="55" spans="1:33" s="4" customFormat="1" ht="12.6" customHeight="1" x14ac:dyDescent="0.15">
      <c r="A55" s="67"/>
      <c r="C55" s="68"/>
      <c r="D55" s="67"/>
      <c r="E55" s="56"/>
      <c r="F55" s="68"/>
      <c r="G55" s="68"/>
      <c r="H55" s="56"/>
      <c r="I55" s="68"/>
      <c r="J55" s="68"/>
      <c r="K55" s="56"/>
      <c r="L55" s="68"/>
      <c r="M55" s="68"/>
      <c r="N55" s="56"/>
      <c r="O55" s="69"/>
    </row>
    <row r="56" spans="1:33" s="59" customFormat="1" x14ac:dyDescent="0.15">
      <c r="A56" s="54"/>
      <c r="B56" s="60">
        <v>29</v>
      </c>
      <c r="C56" s="56"/>
      <c r="D56" s="57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9" customFormat="1" ht="13.15" customHeight="1" x14ac:dyDescent="0.15">
      <c r="A57" s="54"/>
      <c r="B57" s="64" t="s">
        <v>45</v>
      </c>
      <c r="C57" s="56"/>
      <c r="D57" s="57"/>
      <c r="E57" s="56">
        <v>139</v>
      </c>
      <c r="F57" s="56"/>
      <c r="G57" s="56"/>
      <c r="H57" s="56">
        <v>21212.935000000001</v>
      </c>
      <c r="I57" s="56"/>
      <c r="J57" s="56"/>
      <c r="K57" s="56">
        <v>136</v>
      </c>
      <c r="L57" s="56"/>
      <c r="M57" s="56"/>
      <c r="N57" s="56">
        <v>5112.2759999999998</v>
      </c>
      <c r="O57" s="58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9" customFormat="1" ht="13.15" customHeight="1" x14ac:dyDescent="0.15">
      <c r="A58" s="54"/>
      <c r="B58" s="64" t="s">
        <v>46</v>
      </c>
      <c r="C58" s="56"/>
      <c r="D58" s="57"/>
      <c r="E58" s="56">
        <v>190</v>
      </c>
      <c r="F58" s="56"/>
      <c r="G58" s="56"/>
      <c r="H58" s="56">
        <v>29599.132000000001</v>
      </c>
      <c r="I58" s="56"/>
      <c r="J58" s="56"/>
      <c r="K58" s="56">
        <f>164+1</f>
        <v>165</v>
      </c>
      <c r="L58" s="56"/>
      <c r="M58" s="56"/>
      <c r="N58" s="56">
        <f>6766.883+42.237</f>
        <v>6809.12</v>
      </c>
      <c r="O58" s="58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9" customFormat="1" ht="13.15" customHeight="1" x14ac:dyDescent="0.15">
      <c r="A59" s="54"/>
      <c r="B59" s="64" t="s">
        <v>47</v>
      </c>
      <c r="C59" s="56"/>
      <c r="D59" s="57"/>
      <c r="E59" s="56">
        <v>113</v>
      </c>
      <c r="F59" s="56"/>
      <c r="G59" s="56"/>
      <c r="H59" s="56">
        <v>17334.386999999999</v>
      </c>
      <c r="I59" s="56"/>
      <c r="J59" s="56"/>
      <c r="K59" s="56">
        <f>170+1</f>
        <v>171</v>
      </c>
      <c r="L59" s="56"/>
      <c r="M59" s="56"/>
      <c r="N59" s="56">
        <f>7740.423+127.481</f>
        <v>7867.9039999999995</v>
      </c>
      <c r="O59" s="58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9" customFormat="1" ht="26.45" customHeight="1" x14ac:dyDescent="0.15">
      <c r="A60" s="54"/>
      <c r="B60" s="64" t="s">
        <v>48</v>
      </c>
      <c r="C60" s="56"/>
      <c r="D60" s="57"/>
      <c r="E60" s="56">
        <v>104</v>
      </c>
      <c r="F60" s="56"/>
      <c r="G60" s="56"/>
      <c r="H60" s="56">
        <v>15902.967000000001</v>
      </c>
      <c r="I60" s="56"/>
      <c r="J60" s="56"/>
      <c r="K60" s="56">
        <v>167</v>
      </c>
      <c r="L60" s="56"/>
      <c r="M60" s="56"/>
      <c r="N60" s="56">
        <v>6718.3950000000004</v>
      </c>
      <c r="O60" s="58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9" customFormat="1" ht="13.15" customHeight="1" x14ac:dyDescent="0.15">
      <c r="A61" s="54"/>
      <c r="B61" s="64" t="s">
        <v>49</v>
      </c>
      <c r="C61" s="56"/>
      <c r="D61" s="57"/>
      <c r="E61" s="56">
        <v>94</v>
      </c>
      <c r="F61" s="56"/>
      <c r="G61" s="56"/>
      <c r="H61" s="56">
        <v>14534.79</v>
      </c>
      <c r="I61" s="56"/>
      <c r="J61" s="56"/>
      <c r="K61" s="56">
        <v>130</v>
      </c>
      <c r="L61" s="56"/>
      <c r="M61" s="56"/>
      <c r="N61" s="56">
        <v>5495.3140000000003</v>
      </c>
      <c r="O61" s="5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9" customFormat="1" ht="13.15" customHeight="1" x14ac:dyDescent="0.15">
      <c r="A62" s="54"/>
      <c r="B62" s="64" t="s">
        <v>50</v>
      </c>
      <c r="C62" s="56"/>
      <c r="D62" s="57"/>
      <c r="E62" s="56">
        <v>81</v>
      </c>
      <c r="F62" s="56"/>
      <c r="G62" s="56"/>
      <c r="H62" s="56">
        <v>12557.486999999999</v>
      </c>
      <c r="I62" s="56"/>
      <c r="J62" s="56"/>
      <c r="K62" s="56">
        <v>183</v>
      </c>
      <c r="L62" s="56"/>
      <c r="M62" s="56"/>
      <c r="N62" s="56">
        <v>7992.1379999999999</v>
      </c>
      <c r="O62" s="5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9" customFormat="1" ht="26.45" customHeight="1" x14ac:dyDescent="0.15">
      <c r="A63" s="54"/>
      <c r="B63" s="64" t="s">
        <v>51</v>
      </c>
      <c r="C63" s="56"/>
      <c r="D63" s="57"/>
      <c r="E63" s="56">
        <v>104</v>
      </c>
      <c r="F63" s="56"/>
      <c r="G63" s="56"/>
      <c r="H63" s="56">
        <v>15250.321</v>
      </c>
      <c r="I63" s="56"/>
      <c r="J63" s="56"/>
      <c r="K63" s="56">
        <v>187</v>
      </c>
      <c r="L63" s="56"/>
      <c r="M63" s="56"/>
      <c r="N63" s="56">
        <v>7158.4690000000001</v>
      </c>
      <c r="O63" s="58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9" customFormat="1" ht="13.15" customHeight="1" x14ac:dyDescent="0.15">
      <c r="A64" s="54"/>
      <c r="B64" s="64" t="s">
        <v>52</v>
      </c>
      <c r="C64" s="56"/>
      <c r="D64" s="57"/>
      <c r="E64" s="56">
        <v>86</v>
      </c>
      <c r="F64" s="56"/>
      <c r="G64" s="56"/>
      <c r="H64" s="56">
        <v>13266.728999999999</v>
      </c>
      <c r="I64" s="56"/>
      <c r="J64" s="56"/>
      <c r="K64" s="56">
        <v>183</v>
      </c>
      <c r="L64" s="56"/>
      <c r="M64" s="56"/>
      <c r="N64" s="56">
        <v>7669.0519999999997</v>
      </c>
      <c r="O64" s="5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9" customFormat="1" ht="13.15" customHeight="1" x14ac:dyDescent="0.15">
      <c r="A65" s="54"/>
      <c r="B65" s="64" t="s">
        <v>53</v>
      </c>
      <c r="C65" s="56"/>
      <c r="D65" s="57"/>
      <c r="E65" s="56">
        <v>97</v>
      </c>
      <c r="F65" s="56"/>
      <c r="G65" s="56"/>
      <c r="H65" s="56">
        <v>14708.485000000001</v>
      </c>
      <c r="I65" s="56"/>
      <c r="J65" s="56"/>
      <c r="K65" s="56">
        <v>148</v>
      </c>
      <c r="L65" s="56"/>
      <c r="M65" s="56"/>
      <c r="N65" s="56">
        <v>5485.4629999999997</v>
      </c>
      <c r="O65" s="5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9" customFormat="1" ht="26.45" customHeight="1" x14ac:dyDescent="0.15">
      <c r="A66" s="54"/>
      <c r="B66" s="64" t="s">
        <v>54</v>
      </c>
      <c r="C66" s="56"/>
      <c r="D66" s="57"/>
      <c r="E66" s="56">
        <v>99</v>
      </c>
      <c r="F66" s="56"/>
      <c r="G66" s="56"/>
      <c r="H66" s="56">
        <v>16447.339</v>
      </c>
      <c r="I66" s="56"/>
      <c r="J66" s="56"/>
      <c r="K66" s="56">
        <v>175</v>
      </c>
      <c r="L66" s="56"/>
      <c r="M66" s="56"/>
      <c r="N66" s="56">
        <v>6865.0379999999996</v>
      </c>
      <c r="O66" s="58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9" customFormat="1" ht="13.15" customHeight="1" x14ac:dyDescent="0.15">
      <c r="A67" s="54"/>
      <c r="B67" s="64" t="s">
        <v>55</v>
      </c>
      <c r="C67" s="56"/>
      <c r="D67" s="57"/>
      <c r="E67" s="56">
        <v>107</v>
      </c>
      <c r="F67" s="56"/>
      <c r="G67" s="56"/>
      <c r="H67" s="56">
        <v>15736.896000000001</v>
      </c>
      <c r="I67" s="56"/>
      <c r="J67" s="56"/>
      <c r="K67" s="56">
        <v>272</v>
      </c>
      <c r="L67" s="56"/>
      <c r="M67" s="56"/>
      <c r="N67" s="56">
        <v>11050.034</v>
      </c>
      <c r="O67" s="58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9" customFormat="1" ht="13.15" customHeight="1" x14ac:dyDescent="0.15">
      <c r="A68" s="54"/>
      <c r="B68" s="64" t="s">
        <v>56</v>
      </c>
      <c r="C68" s="56"/>
      <c r="D68" s="57"/>
      <c r="E68" s="56">
        <v>139</v>
      </c>
      <c r="F68" s="56"/>
      <c r="G68" s="56"/>
      <c r="H68" s="56">
        <v>21089.262999999999</v>
      </c>
      <c r="I68" s="56"/>
      <c r="J68" s="56"/>
      <c r="K68" s="56">
        <v>323</v>
      </c>
      <c r="L68" s="56"/>
      <c r="M68" s="56"/>
      <c r="N68" s="56">
        <v>13439.460999999999</v>
      </c>
      <c r="O68" s="58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70"/>
      <c r="B69" s="72"/>
      <c r="C69" s="72"/>
      <c r="D69" s="7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/>
    </row>
    <row r="70" spans="1:39" ht="5.0999999999999996" customHeight="1" x14ac:dyDescent="0.15">
      <c r="A70" s="74"/>
      <c r="B70" s="76"/>
      <c r="C70" s="74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7" t="s">
        <v>16</v>
      </c>
    </row>
    <row r="72" spans="1:39" ht="18.600000000000001" customHeight="1" x14ac:dyDescent="0.15">
      <c r="A72" s="77" t="s">
        <v>17</v>
      </c>
      <c r="P72" s="76"/>
      <c r="Q72" s="76"/>
      <c r="R72" s="76"/>
      <c r="S72" s="76"/>
      <c r="T72" s="76"/>
      <c r="U72" s="76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18</v>
      </c>
      <c r="P73" s="76"/>
      <c r="Q73" s="76"/>
      <c r="R73" s="76"/>
      <c r="S73" s="76"/>
      <c r="T73" s="76"/>
      <c r="U73" s="76"/>
      <c r="AH73" s="4"/>
      <c r="AI73" s="4"/>
      <c r="AJ73" s="4"/>
      <c r="AK73" s="4"/>
      <c r="AL73" s="4"/>
      <c r="AM73" s="4"/>
    </row>
    <row r="74" spans="1:39" x14ac:dyDescent="0.15">
      <c r="A74" s="75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5"/>
      <c r="Q75" s="85"/>
      <c r="R75" s="85"/>
      <c r="S75" s="85"/>
      <c r="T75" s="85"/>
      <c r="U75" s="5"/>
      <c r="AH75" s="4"/>
      <c r="AI75" s="4"/>
      <c r="AJ75" s="4"/>
      <c r="AK75" s="4"/>
      <c r="AL75" s="4"/>
      <c r="AM75" s="4"/>
    </row>
    <row r="76" spans="1:39" x14ac:dyDescent="0.15">
      <c r="B76" s="84"/>
      <c r="C76" s="84"/>
      <c r="D76" s="84"/>
      <c r="E76" s="86"/>
      <c r="F76" s="86"/>
      <c r="G76" s="86"/>
      <c r="H76" s="86"/>
      <c r="I76" s="86"/>
      <c r="J76" s="86"/>
      <c r="K76" s="86"/>
      <c r="L76" s="84"/>
      <c r="M76" s="84"/>
      <c r="N76" s="86"/>
      <c r="O76" s="86"/>
      <c r="P76" s="86"/>
      <c r="Q76" s="86"/>
      <c r="R76" s="85"/>
      <c r="S76" s="85"/>
      <c r="T76" s="85"/>
      <c r="U76" s="5"/>
      <c r="AH76" s="4"/>
      <c r="AI76" s="4"/>
      <c r="AJ76" s="4"/>
      <c r="AK76" s="4"/>
      <c r="AL76" s="4"/>
      <c r="AM76" s="4"/>
    </row>
    <row r="77" spans="1:39" x14ac:dyDescent="0.15">
      <c r="B77" s="6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39" x14ac:dyDescent="0.15">
      <c r="B78" s="65"/>
      <c r="C78" s="76"/>
      <c r="D78" s="76"/>
      <c r="E78" s="76"/>
      <c r="H78" s="76"/>
      <c r="K78" s="76"/>
      <c r="N78" s="76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E22:N36 K58:N5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topLeftCell="A45" zoomScaleNormal="100" workbookViewId="0">
      <selection activeCell="K21" sqref="K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59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19"/>
      <c r="J6" s="17" t="s">
        <v>3</v>
      </c>
      <c r="K6" s="18"/>
      <c r="L6" s="20"/>
      <c r="M6" s="20"/>
      <c r="N6" s="18"/>
      <c r="O6" s="19"/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2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7"/>
      <c r="F8" s="28"/>
      <c r="G8" s="29"/>
      <c r="H8" s="27"/>
      <c r="I8" s="30"/>
      <c r="J8" s="31"/>
      <c r="K8" s="32"/>
      <c r="L8" s="33"/>
      <c r="M8" s="34"/>
      <c r="N8" s="27"/>
      <c r="O8" s="35"/>
      <c r="P8" s="36"/>
      <c r="Q8" s="37" t="s">
        <v>6</v>
      </c>
      <c r="R8" s="3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6" t="s">
        <v>7</v>
      </c>
      <c r="D9" s="22"/>
      <c r="E9" s="37" t="s">
        <v>8</v>
      </c>
      <c r="F9" s="39"/>
      <c r="G9" s="40"/>
      <c r="H9" s="37" t="s">
        <v>9</v>
      </c>
      <c r="J9" s="22"/>
      <c r="K9" s="37" t="s">
        <v>8</v>
      </c>
      <c r="L9" s="41"/>
      <c r="M9" s="39"/>
      <c r="N9" s="37" t="s">
        <v>9</v>
      </c>
      <c r="O9" s="42"/>
      <c r="P9" s="43"/>
      <c r="Q9" s="37" t="s">
        <v>10</v>
      </c>
      <c r="R9" s="42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4"/>
      <c r="B10" s="45" t="s">
        <v>11</v>
      </c>
      <c r="C10" s="46"/>
      <c r="D10" s="44"/>
      <c r="E10" s="46"/>
      <c r="F10" s="46"/>
      <c r="G10" s="44"/>
      <c r="H10" s="46"/>
      <c r="I10" s="46"/>
      <c r="J10" s="44"/>
      <c r="K10" s="46"/>
      <c r="L10" s="47"/>
      <c r="M10" s="46"/>
      <c r="N10" s="46"/>
      <c r="O10" s="47"/>
      <c r="P10" s="46"/>
      <c r="Q10" s="46"/>
      <c r="R10" s="4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9" customFormat="1" ht="21.6" customHeight="1" x14ac:dyDescent="0.15">
      <c r="A11" s="48"/>
      <c r="D11" s="48"/>
      <c r="E11" s="50" t="s">
        <v>12</v>
      </c>
      <c r="F11" s="50"/>
      <c r="G11" s="50"/>
      <c r="H11" s="51" t="s">
        <v>13</v>
      </c>
      <c r="K11" s="51" t="s">
        <v>12</v>
      </c>
      <c r="N11" s="51" t="s">
        <v>13</v>
      </c>
      <c r="Q11" s="51" t="s">
        <v>13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s="59" customFormat="1" x14ac:dyDescent="0.15">
      <c r="A12" s="54"/>
      <c r="B12" s="55" t="s">
        <v>14</v>
      </c>
      <c r="C12" s="56"/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9" customFormat="1" ht="12.75" customHeight="1" x14ac:dyDescent="0.15">
      <c r="A13" s="54"/>
      <c r="B13" s="60">
        <v>20</v>
      </c>
      <c r="C13" s="56"/>
      <c r="D13" s="57"/>
      <c r="E13" s="61" t="s">
        <v>15</v>
      </c>
      <c r="F13" s="62"/>
      <c r="G13" s="62"/>
      <c r="H13" s="61" t="s">
        <v>15</v>
      </c>
      <c r="I13" s="56"/>
      <c r="J13" s="56"/>
      <c r="K13" s="61" t="s">
        <v>15</v>
      </c>
      <c r="L13" s="56"/>
      <c r="M13" s="56"/>
      <c r="N13" s="61" t="s">
        <v>15</v>
      </c>
      <c r="O13" s="56"/>
      <c r="P13" s="56"/>
      <c r="Q13" s="56">
        <v>63332077.307999998</v>
      </c>
      <c r="R13" s="5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9" customFormat="1" ht="12.75" customHeight="1" x14ac:dyDescent="0.15">
      <c r="A14" s="54"/>
      <c r="B14" s="63">
        <v>21</v>
      </c>
      <c r="C14" s="56"/>
      <c r="D14" s="57"/>
      <c r="E14" s="61" t="s">
        <v>15</v>
      </c>
      <c r="F14" s="62"/>
      <c r="G14" s="62"/>
      <c r="H14" s="61" t="s">
        <v>15</v>
      </c>
      <c r="I14" s="56"/>
      <c r="J14" s="56"/>
      <c r="K14" s="61" t="s">
        <v>15</v>
      </c>
      <c r="L14" s="56"/>
      <c r="M14" s="56"/>
      <c r="N14" s="61" t="s">
        <v>15</v>
      </c>
      <c r="O14" s="56"/>
      <c r="P14" s="56"/>
      <c r="Q14" s="56">
        <v>104404834.994</v>
      </c>
      <c r="R14" s="5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9" customFormat="1" ht="12.75" customHeight="1" x14ac:dyDescent="0.15">
      <c r="A15" s="54"/>
      <c r="B15" s="63">
        <v>22</v>
      </c>
      <c r="C15" s="56"/>
      <c r="D15" s="57"/>
      <c r="E15" s="61" t="s">
        <v>15</v>
      </c>
      <c r="F15" s="62"/>
      <c r="G15" s="62"/>
      <c r="H15" s="61" t="s">
        <v>15</v>
      </c>
      <c r="I15" s="56"/>
      <c r="J15" s="56"/>
      <c r="K15" s="61" t="s">
        <v>15</v>
      </c>
      <c r="L15" s="56"/>
      <c r="M15" s="56"/>
      <c r="N15" s="61" t="s">
        <v>15</v>
      </c>
      <c r="O15" s="56"/>
      <c r="P15" s="56"/>
      <c r="Q15" s="56">
        <v>94543844.702000007</v>
      </c>
      <c r="R15" s="5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9" customFormat="1" ht="12.75" customHeight="1" x14ac:dyDescent="0.15">
      <c r="A16" s="54"/>
      <c r="B16" s="63">
        <v>23</v>
      </c>
      <c r="C16" s="56"/>
      <c r="D16" s="57"/>
      <c r="E16" s="61" t="s">
        <v>15</v>
      </c>
      <c r="F16" s="62"/>
      <c r="G16" s="62"/>
      <c r="H16" s="61" t="s">
        <v>15</v>
      </c>
      <c r="I16" s="56"/>
      <c r="J16" s="56"/>
      <c r="K16" s="61" t="s">
        <v>15</v>
      </c>
      <c r="L16" s="56"/>
      <c r="M16" s="56"/>
      <c r="N16" s="61" t="s">
        <v>15</v>
      </c>
      <c r="O16" s="56"/>
      <c r="P16" s="56"/>
      <c r="Q16" s="56">
        <v>104857369.039</v>
      </c>
      <c r="R16" s="58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9" customFormat="1" ht="26.25" customHeight="1" x14ac:dyDescent="0.15">
      <c r="A17" s="54"/>
      <c r="B17" s="63">
        <v>24</v>
      </c>
      <c r="C17" s="56"/>
      <c r="D17" s="57"/>
      <c r="E17" s="61" t="s">
        <v>15</v>
      </c>
      <c r="F17" s="62"/>
      <c r="G17" s="62"/>
      <c r="H17" s="61" t="s">
        <v>15</v>
      </c>
      <c r="I17" s="56"/>
      <c r="J17" s="56"/>
      <c r="K17" s="61" t="s">
        <v>15</v>
      </c>
      <c r="L17" s="56"/>
      <c r="M17" s="56"/>
      <c r="N17" s="61" t="s">
        <v>15</v>
      </c>
      <c r="O17" s="56"/>
      <c r="P17" s="56"/>
      <c r="Q17" s="56">
        <v>123333306.874</v>
      </c>
      <c r="R17" s="58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9" customFormat="1" ht="13.15" customHeight="1" x14ac:dyDescent="0.15">
      <c r="A18" s="54"/>
      <c r="B18" s="63">
        <v>25</v>
      </c>
      <c r="C18" s="56"/>
      <c r="D18" s="57"/>
      <c r="E18" s="61" t="s">
        <v>15</v>
      </c>
      <c r="F18" s="62"/>
      <c r="G18" s="62"/>
      <c r="H18" s="61" t="s">
        <v>15</v>
      </c>
      <c r="I18" s="56"/>
      <c r="J18" s="56"/>
      <c r="K18" s="61" t="s">
        <v>15</v>
      </c>
      <c r="L18" s="56"/>
      <c r="M18" s="56"/>
      <c r="N18" s="61" t="s">
        <v>15</v>
      </c>
      <c r="O18" s="56"/>
      <c r="P18" s="56"/>
      <c r="Q18" s="56">
        <v>124654810.92200001</v>
      </c>
      <c r="R18" s="5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9" customFormat="1" ht="13.15" customHeight="1" x14ac:dyDescent="0.15">
      <c r="A19" s="54"/>
      <c r="B19" s="63">
        <v>26</v>
      </c>
      <c r="C19" s="56"/>
      <c r="D19" s="57"/>
      <c r="E19" s="61" t="s">
        <v>15</v>
      </c>
      <c r="F19" s="62"/>
      <c r="G19" s="62"/>
      <c r="H19" s="61" t="s">
        <v>15</v>
      </c>
      <c r="I19" s="56"/>
      <c r="J19" s="56"/>
      <c r="K19" s="61" t="s">
        <v>15</v>
      </c>
      <c r="L19" s="56"/>
      <c r="M19" s="56"/>
      <c r="N19" s="61" t="s">
        <v>15</v>
      </c>
      <c r="O19" s="56"/>
      <c r="P19" s="56"/>
      <c r="Q19" s="56">
        <v>130542866.59199999</v>
      </c>
      <c r="R19" s="58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9" customFormat="1" ht="13.15" customHeight="1" x14ac:dyDescent="0.15">
      <c r="A20" s="54"/>
      <c r="B20" s="63">
        <v>27</v>
      </c>
      <c r="C20" s="56"/>
      <c r="D20" s="57"/>
      <c r="E20" s="61" t="s">
        <v>15</v>
      </c>
      <c r="F20" s="62"/>
      <c r="G20" s="62"/>
      <c r="H20" s="61" t="s">
        <v>15</v>
      </c>
      <c r="I20" s="56"/>
      <c r="J20" s="56"/>
      <c r="K20" s="61" t="s">
        <v>15</v>
      </c>
      <c r="L20" s="56"/>
      <c r="M20" s="56"/>
      <c r="N20" s="61" t="s">
        <v>15</v>
      </c>
      <c r="O20" s="56"/>
      <c r="P20" s="56"/>
      <c r="Q20" s="56">
        <v>153050814.287</v>
      </c>
      <c r="R20" s="58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9" customFormat="1" ht="13.15" customHeight="1" x14ac:dyDescent="0.15">
      <c r="A21" s="54"/>
      <c r="B21" s="63">
        <v>28</v>
      </c>
      <c r="C21" s="56"/>
      <c r="D21" s="57"/>
      <c r="E21" s="62">
        <v>89</v>
      </c>
      <c r="F21" s="62"/>
      <c r="G21" s="62"/>
      <c r="H21" s="62">
        <v>1029.69</v>
      </c>
      <c r="I21" s="62"/>
      <c r="J21" s="62"/>
      <c r="K21" s="62">
        <v>446</v>
      </c>
      <c r="L21" s="62"/>
      <c r="M21" s="62"/>
      <c r="N21" s="62">
        <v>4491.1090000000004</v>
      </c>
      <c r="O21" s="56"/>
      <c r="P21" s="56"/>
      <c r="Q21" s="56">
        <v>153039821.15099999</v>
      </c>
      <c r="R21" s="58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9" customFormat="1" ht="26.25" customHeight="1" x14ac:dyDescent="0.15">
      <c r="A22" s="54"/>
      <c r="B22" s="63">
        <v>29</v>
      </c>
      <c r="C22" s="56"/>
      <c r="D22" s="57"/>
      <c r="E22" s="56">
        <f>SUM(E55:E66)</f>
        <v>716</v>
      </c>
      <c r="F22" s="62"/>
      <c r="G22" s="62"/>
      <c r="H22" s="56">
        <f>SUM(H55:H66)</f>
        <v>9139</v>
      </c>
      <c r="I22" s="56"/>
      <c r="J22" s="56"/>
      <c r="K22" s="56">
        <f>SUM(K55:K66)</f>
        <v>4665</v>
      </c>
      <c r="L22" s="56"/>
      <c r="M22" s="56"/>
      <c r="N22" s="56">
        <f>SUM(N55:N66)</f>
        <v>51147.551000000007</v>
      </c>
      <c r="O22" s="56"/>
      <c r="P22" s="56"/>
      <c r="Q22" s="56">
        <v>170101336.36399999</v>
      </c>
      <c r="R22" s="5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9" customFormat="1" ht="13.15" customHeight="1" x14ac:dyDescent="0.15">
      <c r="A23" s="54"/>
      <c r="B23" s="63"/>
      <c r="C23" s="56"/>
      <c r="D23" s="57"/>
      <c r="E23" s="56"/>
      <c r="F23" s="62"/>
      <c r="G23" s="62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8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9" customFormat="1" ht="13.15" customHeight="1" x14ac:dyDescent="0.15">
      <c r="A24" s="54"/>
      <c r="B24" s="56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9" customFormat="1" x14ac:dyDescent="0.15">
      <c r="A25" s="54"/>
      <c r="B25" s="55" t="s">
        <v>44</v>
      </c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8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9" customFormat="1" ht="12.75" customHeight="1" x14ac:dyDescent="0.15">
      <c r="A26" s="54"/>
      <c r="B26" s="60">
        <v>20</v>
      </c>
      <c r="C26" s="56"/>
      <c r="D26" s="57"/>
      <c r="E26" s="61" t="s">
        <v>15</v>
      </c>
      <c r="F26" s="62"/>
      <c r="G26" s="62"/>
      <c r="H26" s="61" t="s">
        <v>15</v>
      </c>
      <c r="I26" s="56"/>
      <c r="J26" s="56"/>
      <c r="K26" s="61" t="s">
        <v>15</v>
      </c>
      <c r="L26" s="56"/>
      <c r="M26" s="56"/>
      <c r="N26" s="61" t="s">
        <v>15</v>
      </c>
      <c r="O26" s="56"/>
      <c r="P26" s="56"/>
      <c r="Q26" s="56">
        <v>5277673.1090000002</v>
      </c>
      <c r="R26" s="58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9" customFormat="1" ht="12.75" customHeight="1" x14ac:dyDescent="0.15">
      <c r="A27" s="54"/>
      <c r="B27" s="63">
        <v>21</v>
      </c>
      <c r="C27" s="56"/>
      <c r="D27" s="57"/>
      <c r="E27" s="61" t="s">
        <v>15</v>
      </c>
      <c r="F27" s="62"/>
      <c r="G27" s="62"/>
      <c r="H27" s="61" t="s">
        <v>15</v>
      </c>
      <c r="I27" s="56"/>
      <c r="J27" s="56"/>
      <c r="K27" s="61" t="s">
        <v>15</v>
      </c>
      <c r="L27" s="56"/>
      <c r="M27" s="56"/>
      <c r="N27" s="61" t="s">
        <v>15</v>
      </c>
      <c r="O27" s="56"/>
      <c r="P27" s="56"/>
      <c r="Q27" s="56">
        <v>8700402.9161666669</v>
      </c>
      <c r="R27" s="58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9" customFormat="1" ht="12.75" customHeight="1" x14ac:dyDescent="0.15">
      <c r="A28" s="54"/>
      <c r="B28" s="63">
        <v>22</v>
      </c>
      <c r="C28" s="56"/>
      <c r="D28" s="57"/>
      <c r="E28" s="61" t="s">
        <v>15</v>
      </c>
      <c r="F28" s="62"/>
      <c r="G28" s="62"/>
      <c r="H28" s="61" t="s">
        <v>15</v>
      </c>
      <c r="I28" s="56"/>
      <c r="J28" s="56"/>
      <c r="K28" s="61" t="s">
        <v>15</v>
      </c>
      <c r="L28" s="56"/>
      <c r="M28" s="56"/>
      <c r="N28" s="61" t="s">
        <v>15</v>
      </c>
      <c r="O28" s="56"/>
      <c r="P28" s="56"/>
      <c r="Q28" s="56">
        <v>7878653.7251666673</v>
      </c>
      <c r="R28" s="58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9" customFormat="1" ht="12.75" customHeight="1" x14ac:dyDescent="0.15">
      <c r="A29" s="54"/>
      <c r="B29" s="63">
        <v>23</v>
      </c>
      <c r="C29" s="56"/>
      <c r="D29" s="57"/>
      <c r="E29" s="61" t="s">
        <v>15</v>
      </c>
      <c r="F29" s="56"/>
      <c r="G29" s="56"/>
      <c r="H29" s="61" t="s">
        <v>15</v>
      </c>
      <c r="I29" s="56"/>
      <c r="J29" s="56"/>
      <c r="K29" s="61" t="s">
        <v>15</v>
      </c>
      <c r="L29" s="56"/>
      <c r="M29" s="56"/>
      <c r="N29" s="61" t="s">
        <v>15</v>
      </c>
      <c r="O29" s="56"/>
      <c r="P29" s="56"/>
      <c r="Q29" s="56">
        <v>8738114.0865833331</v>
      </c>
      <c r="R29" s="58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9" customFormat="1" ht="26.25" customHeight="1" x14ac:dyDescent="0.15">
      <c r="A30" s="54"/>
      <c r="B30" s="63">
        <v>24</v>
      </c>
      <c r="C30" s="56"/>
      <c r="D30" s="57"/>
      <c r="E30" s="61" t="s">
        <v>15</v>
      </c>
      <c r="F30" s="56"/>
      <c r="G30" s="56"/>
      <c r="H30" s="61" t="s">
        <v>15</v>
      </c>
      <c r="I30" s="56"/>
      <c r="J30" s="56"/>
      <c r="K30" s="61" t="s">
        <v>15</v>
      </c>
      <c r="L30" s="56"/>
      <c r="M30" s="56"/>
      <c r="N30" s="61" t="s">
        <v>15</v>
      </c>
      <c r="O30" s="56"/>
      <c r="P30" s="56"/>
      <c r="Q30" s="56">
        <v>10277775.572833333</v>
      </c>
      <c r="R30" s="58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9" customFormat="1" ht="13.15" customHeight="1" x14ac:dyDescent="0.15">
      <c r="A31" s="54"/>
      <c r="B31" s="63">
        <v>25</v>
      </c>
      <c r="C31" s="56"/>
      <c r="D31" s="57"/>
      <c r="E31" s="61" t="s">
        <v>15</v>
      </c>
      <c r="F31" s="56"/>
      <c r="G31" s="56"/>
      <c r="H31" s="61" t="s">
        <v>15</v>
      </c>
      <c r="I31" s="56"/>
      <c r="J31" s="56"/>
      <c r="K31" s="61" t="s">
        <v>15</v>
      </c>
      <c r="L31" s="56"/>
      <c r="M31" s="56"/>
      <c r="N31" s="61" t="s">
        <v>15</v>
      </c>
      <c r="O31" s="56"/>
      <c r="P31" s="56"/>
      <c r="Q31" s="56">
        <v>10387900.910166668</v>
      </c>
      <c r="R31" s="5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9" customFormat="1" ht="13.15" customHeight="1" x14ac:dyDescent="0.15">
      <c r="A32" s="54"/>
      <c r="B32" s="63">
        <v>26</v>
      </c>
      <c r="C32" s="56"/>
      <c r="D32" s="57"/>
      <c r="E32" s="61" t="s">
        <v>15</v>
      </c>
      <c r="F32" s="56"/>
      <c r="G32" s="56"/>
      <c r="H32" s="61" t="s">
        <v>15</v>
      </c>
      <c r="I32" s="56"/>
      <c r="J32" s="56"/>
      <c r="K32" s="61" t="s">
        <v>15</v>
      </c>
      <c r="L32" s="56"/>
      <c r="M32" s="56"/>
      <c r="N32" s="61" t="s">
        <v>15</v>
      </c>
      <c r="O32" s="56"/>
      <c r="P32" s="56"/>
      <c r="Q32" s="56">
        <v>10878572.216</v>
      </c>
      <c r="R32" s="5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9" customFormat="1" ht="13.15" customHeight="1" x14ac:dyDescent="0.15">
      <c r="A33" s="54"/>
      <c r="B33" s="63">
        <v>27</v>
      </c>
      <c r="C33" s="56"/>
      <c r="D33" s="57"/>
      <c r="E33" s="61" t="s">
        <v>15</v>
      </c>
      <c r="F33" s="56"/>
      <c r="G33" s="56"/>
      <c r="H33" s="61" t="s">
        <v>15</v>
      </c>
      <c r="I33" s="56"/>
      <c r="J33" s="56"/>
      <c r="K33" s="61" t="s">
        <v>15</v>
      </c>
      <c r="L33" s="56"/>
      <c r="M33" s="56"/>
      <c r="N33" s="61" t="s">
        <v>15</v>
      </c>
      <c r="O33" s="56"/>
      <c r="P33" s="56"/>
      <c r="Q33" s="56">
        <v>12754234.523916667</v>
      </c>
      <c r="R33" s="58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9" customFormat="1" ht="13.15" customHeight="1" x14ac:dyDescent="0.15">
      <c r="A34" s="54"/>
      <c r="B34" s="63">
        <v>28</v>
      </c>
      <c r="C34" s="56"/>
      <c r="D34" s="57"/>
      <c r="E34" s="62">
        <v>29.666666666666668</v>
      </c>
      <c r="F34" s="62"/>
      <c r="G34" s="62"/>
      <c r="H34" s="62">
        <v>343.23</v>
      </c>
      <c r="I34" s="62"/>
      <c r="J34" s="62"/>
      <c r="K34" s="62">
        <v>148.66666666666666</v>
      </c>
      <c r="L34" s="62"/>
      <c r="M34" s="62"/>
      <c r="N34" s="62">
        <v>1497.0363333333335</v>
      </c>
      <c r="O34" s="56"/>
      <c r="P34" s="56"/>
      <c r="Q34" s="56">
        <v>12753318.42925</v>
      </c>
      <c r="R34" s="58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9" customFormat="1" ht="26.25" customHeight="1" x14ac:dyDescent="0.15">
      <c r="A35" s="54"/>
      <c r="B35" s="63">
        <v>29</v>
      </c>
      <c r="C35" s="56"/>
      <c r="D35" s="57"/>
      <c r="E35" s="56">
        <f>AVERAGE(E55:E66)</f>
        <v>59.666666666666664</v>
      </c>
      <c r="F35" s="56"/>
      <c r="G35" s="56"/>
      <c r="H35" s="56">
        <f>AVERAGE(H55:H66)</f>
        <v>761.58333333333337</v>
      </c>
      <c r="I35" s="56"/>
      <c r="J35" s="56"/>
      <c r="K35" s="56">
        <f>AVERAGE(K55:K66)</f>
        <v>388.75</v>
      </c>
      <c r="L35" s="56"/>
      <c r="M35" s="56"/>
      <c r="N35" s="56">
        <f>AVERAGE(N55:N66)</f>
        <v>4262.2959166666669</v>
      </c>
      <c r="O35" s="56"/>
      <c r="P35" s="56"/>
      <c r="Q35" s="56">
        <f>Q22/12</f>
        <v>14175111.363666667</v>
      </c>
      <c r="R35" s="58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9" customFormat="1" ht="12" customHeight="1" x14ac:dyDescent="0.15">
      <c r="A36" s="54"/>
      <c r="B36" s="56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8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9" customFormat="1" ht="12.6" customHeight="1" x14ac:dyDescent="0.15">
      <c r="A37" s="54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8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9" customFormat="1" x14ac:dyDescent="0.15">
      <c r="A38" s="54"/>
      <c r="B38" s="60">
        <v>28</v>
      </c>
      <c r="C38" s="56"/>
      <c r="D38" s="57"/>
      <c r="E38" s="61"/>
      <c r="F38" s="56"/>
      <c r="G38" s="56"/>
      <c r="H38" s="61"/>
      <c r="I38" s="56"/>
      <c r="J38" s="56"/>
      <c r="K38" s="61"/>
      <c r="L38" s="56"/>
      <c r="M38" s="56"/>
      <c r="N38" s="61"/>
      <c r="O38" s="56"/>
      <c r="P38" s="56"/>
      <c r="Q38" s="56"/>
      <c r="R38" s="58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9" customFormat="1" ht="13.15" customHeight="1" x14ac:dyDescent="0.15">
      <c r="A39" s="54"/>
      <c r="B39" s="64" t="s">
        <v>45</v>
      </c>
      <c r="C39" s="56"/>
      <c r="D39" s="57"/>
      <c r="E39" s="61" t="s">
        <v>15</v>
      </c>
      <c r="F39" s="56"/>
      <c r="G39" s="56"/>
      <c r="H39" s="61" t="s">
        <v>15</v>
      </c>
      <c r="I39" s="56"/>
      <c r="J39" s="56"/>
      <c r="K39" s="61" t="s">
        <v>15</v>
      </c>
      <c r="L39" s="56"/>
      <c r="M39" s="56"/>
      <c r="N39" s="61" t="s">
        <v>15</v>
      </c>
      <c r="O39" s="56"/>
      <c r="P39" s="56"/>
      <c r="Q39" s="56">
        <v>11152732.927999999</v>
      </c>
      <c r="R39" s="58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9" customFormat="1" ht="13.15" customHeight="1" x14ac:dyDescent="0.15">
      <c r="A40" s="54"/>
      <c r="B40" s="64" t="s">
        <v>46</v>
      </c>
      <c r="C40" s="56"/>
      <c r="D40" s="57"/>
      <c r="E40" s="61" t="s">
        <v>15</v>
      </c>
      <c r="F40" s="56"/>
      <c r="G40" s="56"/>
      <c r="H40" s="61" t="s">
        <v>15</v>
      </c>
      <c r="I40" s="56"/>
      <c r="J40" s="56"/>
      <c r="K40" s="61" t="s">
        <v>15</v>
      </c>
      <c r="L40" s="56"/>
      <c r="M40" s="56"/>
      <c r="N40" s="61" t="s">
        <v>15</v>
      </c>
      <c r="O40" s="56"/>
      <c r="P40" s="56"/>
      <c r="Q40" s="56">
        <v>14233890.067</v>
      </c>
      <c r="R40" s="58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9" customFormat="1" ht="13.15" customHeight="1" x14ac:dyDescent="0.15">
      <c r="A41" s="54"/>
      <c r="B41" s="64" t="s">
        <v>47</v>
      </c>
      <c r="C41" s="56"/>
      <c r="D41" s="57"/>
      <c r="E41" s="61" t="s">
        <v>15</v>
      </c>
      <c r="F41" s="56"/>
      <c r="G41" s="56"/>
      <c r="H41" s="61" t="s">
        <v>15</v>
      </c>
      <c r="I41" s="56"/>
      <c r="J41" s="56"/>
      <c r="K41" s="61" t="s">
        <v>15</v>
      </c>
      <c r="L41" s="56"/>
      <c r="M41" s="56"/>
      <c r="N41" s="61" t="s">
        <v>15</v>
      </c>
      <c r="O41" s="56"/>
      <c r="P41" s="56"/>
      <c r="Q41" s="56">
        <v>15515756.595000001</v>
      </c>
      <c r="R41" s="58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9" customFormat="1" ht="26.45" customHeight="1" x14ac:dyDescent="0.15">
      <c r="A42" s="54"/>
      <c r="B42" s="64" t="s">
        <v>48</v>
      </c>
      <c r="C42" s="56"/>
      <c r="D42" s="57"/>
      <c r="E42" s="61" t="s">
        <v>15</v>
      </c>
      <c r="F42" s="56"/>
      <c r="G42" s="56"/>
      <c r="H42" s="61" t="s">
        <v>15</v>
      </c>
      <c r="I42" s="56"/>
      <c r="J42" s="56"/>
      <c r="K42" s="61" t="s">
        <v>15</v>
      </c>
      <c r="L42" s="56"/>
      <c r="M42" s="56"/>
      <c r="N42" s="61" t="s">
        <v>15</v>
      </c>
      <c r="O42" s="56"/>
      <c r="P42" s="56"/>
      <c r="Q42" s="56">
        <v>13790024.42</v>
      </c>
      <c r="R42" s="58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9" customFormat="1" ht="13.15" customHeight="1" x14ac:dyDescent="0.15">
      <c r="A43" s="54"/>
      <c r="B43" s="64" t="s">
        <v>49</v>
      </c>
      <c r="C43" s="56"/>
      <c r="D43" s="57"/>
      <c r="E43" s="61" t="s">
        <v>15</v>
      </c>
      <c r="F43" s="56"/>
      <c r="G43" s="56"/>
      <c r="H43" s="61" t="s">
        <v>15</v>
      </c>
      <c r="I43" s="56"/>
      <c r="J43" s="56"/>
      <c r="K43" s="61" t="s">
        <v>15</v>
      </c>
      <c r="L43" s="56"/>
      <c r="M43" s="56"/>
      <c r="N43" s="61" t="s">
        <v>15</v>
      </c>
      <c r="O43" s="56"/>
      <c r="P43" s="56"/>
      <c r="Q43" s="56">
        <v>13431463.49</v>
      </c>
      <c r="R43" s="58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9" customFormat="1" ht="13.15" customHeight="1" x14ac:dyDescent="0.15">
      <c r="A44" s="54"/>
      <c r="B44" s="64" t="s">
        <v>50</v>
      </c>
      <c r="C44" s="56"/>
      <c r="D44" s="57"/>
      <c r="E44" s="61" t="s">
        <v>15</v>
      </c>
      <c r="F44" s="56"/>
      <c r="G44" s="56"/>
      <c r="H44" s="61" t="s">
        <v>15</v>
      </c>
      <c r="I44" s="56"/>
      <c r="J44" s="56"/>
      <c r="K44" s="61" t="s">
        <v>15</v>
      </c>
      <c r="L44" s="56"/>
      <c r="M44" s="56"/>
      <c r="N44" s="61" t="s">
        <v>15</v>
      </c>
      <c r="O44" s="56"/>
      <c r="P44" s="56"/>
      <c r="Q44" s="56">
        <v>11545761.323999999</v>
      </c>
      <c r="R44" s="58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9" customFormat="1" ht="26.45" customHeight="1" x14ac:dyDescent="0.15">
      <c r="A45" s="54"/>
      <c r="B45" s="64" t="s">
        <v>51</v>
      </c>
      <c r="C45" s="56"/>
      <c r="D45" s="57"/>
      <c r="E45" s="61" t="s">
        <v>15</v>
      </c>
      <c r="F45" s="56"/>
      <c r="G45" s="56"/>
      <c r="H45" s="61" t="s">
        <v>15</v>
      </c>
      <c r="I45" s="56"/>
      <c r="J45" s="56"/>
      <c r="K45" s="61" t="s">
        <v>15</v>
      </c>
      <c r="L45" s="56"/>
      <c r="M45" s="56"/>
      <c r="N45" s="61" t="s">
        <v>15</v>
      </c>
      <c r="O45" s="56"/>
      <c r="P45" s="56"/>
      <c r="Q45" s="56">
        <v>12434304.355</v>
      </c>
      <c r="R45" s="58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9" customFormat="1" ht="13.15" customHeight="1" x14ac:dyDescent="0.15">
      <c r="A46" s="54"/>
      <c r="B46" s="64" t="s">
        <v>52</v>
      </c>
      <c r="C46" s="56"/>
      <c r="D46" s="57"/>
      <c r="E46" s="61" t="s">
        <v>15</v>
      </c>
      <c r="F46" s="56"/>
      <c r="G46" s="56"/>
      <c r="H46" s="61" t="s">
        <v>15</v>
      </c>
      <c r="I46" s="56"/>
      <c r="J46" s="56"/>
      <c r="K46" s="61" t="s">
        <v>15</v>
      </c>
      <c r="L46" s="56"/>
      <c r="M46" s="56"/>
      <c r="N46" s="61" t="s">
        <v>15</v>
      </c>
      <c r="O46" s="56"/>
      <c r="P46" s="56"/>
      <c r="Q46" s="56">
        <v>13074884.878</v>
      </c>
      <c r="R46" s="58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9" customFormat="1" ht="13.15" customHeight="1" x14ac:dyDescent="0.15">
      <c r="A47" s="54"/>
      <c r="B47" s="64" t="s">
        <v>53</v>
      </c>
      <c r="C47" s="56"/>
      <c r="D47" s="57"/>
      <c r="E47" s="61" t="s">
        <v>15</v>
      </c>
      <c r="F47" s="56"/>
      <c r="G47" s="56"/>
      <c r="H47" s="61" t="s">
        <v>15</v>
      </c>
      <c r="I47" s="56"/>
      <c r="J47" s="56"/>
      <c r="K47" s="61" t="s">
        <v>15</v>
      </c>
      <c r="L47" s="56"/>
      <c r="M47" s="56"/>
      <c r="N47" s="61" t="s">
        <v>15</v>
      </c>
      <c r="O47" s="56"/>
      <c r="P47" s="56"/>
      <c r="Q47" s="56">
        <v>11860242.339</v>
      </c>
      <c r="R47" s="58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9" customFormat="1" ht="26.45" customHeight="1" x14ac:dyDescent="0.15">
      <c r="A48" s="54"/>
      <c r="B48" s="64" t="s">
        <v>54</v>
      </c>
      <c r="C48" s="56"/>
      <c r="D48" s="57"/>
      <c r="E48" s="62">
        <v>2</v>
      </c>
      <c r="F48" s="62"/>
      <c r="G48" s="62"/>
      <c r="H48" s="62">
        <v>32.826000000000001</v>
      </c>
      <c r="I48" s="62"/>
      <c r="J48" s="62"/>
      <c r="K48" s="62">
        <v>1</v>
      </c>
      <c r="L48" s="62"/>
      <c r="M48" s="62"/>
      <c r="N48" s="62">
        <v>1.806</v>
      </c>
      <c r="O48" s="56"/>
      <c r="P48" s="56"/>
      <c r="Q48" s="56">
        <v>10395080.005000001</v>
      </c>
      <c r="R48" s="58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9" customFormat="1" ht="13.15" customHeight="1" x14ac:dyDescent="0.15">
      <c r="A49" s="54"/>
      <c r="B49" s="64" t="s">
        <v>55</v>
      </c>
      <c r="C49" s="56"/>
      <c r="D49" s="57"/>
      <c r="E49" s="62">
        <v>35</v>
      </c>
      <c r="F49" s="62"/>
      <c r="G49" s="62"/>
      <c r="H49" s="62">
        <v>445.58699999999999</v>
      </c>
      <c r="I49" s="62"/>
      <c r="J49" s="62"/>
      <c r="K49" s="62">
        <v>103</v>
      </c>
      <c r="L49" s="62"/>
      <c r="M49" s="62"/>
      <c r="N49" s="62">
        <v>832.726</v>
      </c>
      <c r="O49" s="56"/>
      <c r="P49" s="56"/>
      <c r="Q49" s="56">
        <v>11848122.238</v>
      </c>
      <c r="R49" s="58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9" customFormat="1" ht="13.15" customHeight="1" x14ac:dyDescent="0.15">
      <c r="A50" s="54"/>
      <c r="B50" s="64" t="s">
        <v>56</v>
      </c>
      <c r="C50" s="56"/>
      <c r="D50" s="57"/>
      <c r="E50" s="62">
        <v>52</v>
      </c>
      <c r="F50" s="62"/>
      <c r="G50" s="62"/>
      <c r="H50" s="62">
        <v>551.27700000000004</v>
      </c>
      <c r="I50" s="62"/>
      <c r="J50" s="62"/>
      <c r="K50" s="62">
        <v>342</v>
      </c>
      <c r="L50" s="62"/>
      <c r="M50" s="62"/>
      <c r="N50" s="62">
        <v>3656.5770000000002</v>
      </c>
      <c r="O50" s="56"/>
      <c r="P50" s="56"/>
      <c r="Q50" s="56">
        <v>13753961.988</v>
      </c>
      <c r="R50" s="58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9" customFormat="1" ht="12" customHeight="1" x14ac:dyDescent="0.15">
      <c r="A51" s="54"/>
      <c r="B51" s="55"/>
      <c r="C51" s="65"/>
      <c r="D51" s="54"/>
      <c r="E51" s="56"/>
      <c r="F51" s="65"/>
      <c r="G51" s="65"/>
      <c r="H51" s="56"/>
      <c r="I51" s="65"/>
      <c r="J51" s="65"/>
      <c r="K51" s="56"/>
      <c r="L51" s="65"/>
      <c r="M51" s="65"/>
      <c r="N51" s="56"/>
      <c r="O51" s="65"/>
      <c r="P51" s="65"/>
      <c r="Q51" s="65"/>
      <c r="R51" s="66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9" customFormat="1" ht="12" hidden="1" customHeight="1" x14ac:dyDescent="0.15">
      <c r="A52" s="54"/>
      <c r="B52" s="5"/>
      <c r="C52" s="65"/>
      <c r="D52" s="54"/>
      <c r="E52" s="56"/>
      <c r="F52" s="65"/>
      <c r="G52" s="65"/>
      <c r="H52" s="56"/>
      <c r="I52" s="65"/>
      <c r="J52" s="65"/>
      <c r="K52" s="56"/>
      <c r="L52" s="65"/>
      <c r="M52" s="65"/>
      <c r="N52" s="56"/>
      <c r="O52" s="65"/>
      <c r="P52" s="65"/>
      <c r="Q52" s="65"/>
      <c r="R52" s="6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7"/>
      <c r="C53" s="68"/>
      <c r="D53" s="67"/>
      <c r="E53" s="56"/>
      <c r="F53" s="68"/>
      <c r="G53" s="68"/>
      <c r="H53" s="56"/>
      <c r="I53" s="68"/>
      <c r="J53" s="68"/>
      <c r="K53" s="56"/>
      <c r="L53" s="68"/>
      <c r="M53" s="68"/>
      <c r="N53" s="56"/>
      <c r="O53" s="68"/>
      <c r="P53" s="68"/>
      <c r="Q53" s="68"/>
      <c r="R53" s="69"/>
    </row>
    <row r="54" spans="1:36" s="59" customFormat="1" x14ac:dyDescent="0.15">
      <c r="A54" s="54"/>
      <c r="B54" s="60">
        <v>29</v>
      </c>
      <c r="C54" s="56"/>
      <c r="D54" s="57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8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9" customFormat="1" ht="13.15" customHeight="1" x14ac:dyDescent="0.15">
      <c r="A55" s="54"/>
      <c r="B55" s="64" t="s">
        <v>45</v>
      </c>
      <c r="C55" s="56"/>
      <c r="D55" s="57"/>
      <c r="E55" s="62">
        <v>70</v>
      </c>
      <c r="F55" s="56"/>
      <c r="G55" s="56"/>
      <c r="H55" s="62">
        <v>1145.5540000000001</v>
      </c>
      <c r="I55" s="56"/>
      <c r="J55" s="56"/>
      <c r="K55" s="62">
        <v>295</v>
      </c>
      <c r="L55" s="56"/>
      <c r="M55" s="56"/>
      <c r="N55" s="62">
        <v>3065.4760000000001</v>
      </c>
      <c r="O55" s="56"/>
      <c r="P55" s="56"/>
      <c r="Q55" s="56">
        <v>11436856.968</v>
      </c>
      <c r="R55" s="58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9" customFormat="1" ht="13.15" customHeight="1" x14ac:dyDescent="0.15">
      <c r="A56" s="54"/>
      <c r="B56" s="64" t="s">
        <v>46</v>
      </c>
      <c r="C56" s="56"/>
      <c r="D56" s="57"/>
      <c r="E56" s="62">
        <v>63</v>
      </c>
      <c r="F56" s="56"/>
      <c r="G56" s="56"/>
      <c r="H56" s="62">
        <v>837.86699999999996</v>
      </c>
      <c r="I56" s="56"/>
      <c r="J56" s="56"/>
      <c r="K56" s="62">
        <v>362</v>
      </c>
      <c r="L56" s="56"/>
      <c r="M56" s="56"/>
      <c r="N56" s="62">
        <v>3621.2849999999999</v>
      </c>
      <c r="O56" s="56"/>
      <c r="P56" s="56"/>
      <c r="Q56" s="56">
        <v>16364461.568</v>
      </c>
      <c r="R56" s="58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9" customFormat="1" ht="13.15" customHeight="1" x14ac:dyDescent="0.15">
      <c r="A57" s="54"/>
      <c r="B57" s="64" t="s">
        <v>47</v>
      </c>
      <c r="C57" s="56"/>
      <c r="D57" s="57"/>
      <c r="E57" s="62">
        <v>75</v>
      </c>
      <c r="F57" s="56"/>
      <c r="G57" s="56"/>
      <c r="H57" s="62">
        <v>999.005</v>
      </c>
      <c r="I57" s="56"/>
      <c r="J57" s="56"/>
      <c r="K57" s="62">
        <v>425</v>
      </c>
      <c r="L57" s="56"/>
      <c r="M57" s="56"/>
      <c r="N57" s="62">
        <v>4014.9380000000001</v>
      </c>
      <c r="O57" s="56"/>
      <c r="P57" s="56"/>
      <c r="Q57" s="56">
        <v>16934609.414000001</v>
      </c>
      <c r="R57" s="58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9" customFormat="1" ht="26.45" customHeight="1" x14ac:dyDescent="0.15">
      <c r="A58" s="54"/>
      <c r="B58" s="64" t="s">
        <v>48</v>
      </c>
      <c r="C58" s="56"/>
      <c r="D58" s="57"/>
      <c r="E58" s="62">
        <v>78</v>
      </c>
      <c r="F58" s="56"/>
      <c r="G58" s="56"/>
      <c r="H58" s="62">
        <v>836.96</v>
      </c>
      <c r="I58" s="56"/>
      <c r="J58" s="56"/>
      <c r="K58" s="62">
        <v>416</v>
      </c>
      <c r="L58" s="56"/>
      <c r="M58" s="56"/>
      <c r="N58" s="62">
        <v>4625.4110000000001</v>
      </c>
      <c r="O58" s="56"/>
      <c r="P58" s="56"/>
      <c r="Q58" s="56">
        <v>15064516.788000001</v>
      </c>
      <c r="R58" s="58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9" customFormat="1" ht="13.15" customHeight="1" x14ac:dyDescent="0.15">
      <c r="A59" s="54"/>
      <c r="B59" s="64" t="s">
        <v>49</v>
      </c>
      <c r="C59" s="56"/>
      <c r="D59" s="57"/>
      <c r="E59" s="62">
        <v>46</v>
      </c>
      <c r="F59" s="56"/>
      <c r="G59" s="56"/>
      <c r="H59" s="62">
        <v>689.47199999999998</v>
      </c>
      <c r="I59" s="56"/>
      <c r="J59" s="56"/>
      <c r="K59" s="62">
        <v>498</v>
      </c>
      <c r="L59" s="56"/>
      <c r="M59" s="56"/>
      <c r="N59" s="62">
        <v>5216.2939999999999</v>
      </c>
      <c r="O59" s="56"/>
      <c r="P59" s="56"/>
      <c r="Q59" s="56">
        <v>15056202.148</v>
      </c>
      <c r="R59" s="58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9" customFormat="1" ht="13.15" customHeight="1" x14ac:dyDescent="0.15">
      <c r="A60" s="54"/>
      <c r="B60" s="64" t="s">
        <v>50</v>
      </c>
      <c r="C60" s="56"/>
      <c r="D60" s="57"/>
      <c r="E60" s="62">
        <v>73</v>
      </c>
      <c r="F60" s="56"/>
      <c r="G60" s="56"/>
      <c r="H60" s="62">
        <v>790.61599999999999</v>
      </c>
      <c r="I60" s="56"/>
      <c r="J60" s="56"/>
      <c r="K60" s="62">
        <v>406</v>
      </c>
      <c r="L60" s="56"/>
      <c r="M60" s="56"/>
      <c r="N60" s="62">
        <v>4247.0529999999999</v>
      </c>
      <c r="O60" s="56"/>
      <c r="P60" s="56"/>
      <c r="Q60" s="56">
        <v>13179542.534</v>
      </c>
      <c r="R60" s="58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9" customFormat="1" ht="26.45" customHeight="1" x14ac:dyDescent="0.15">
      <c r="A61" s="54"/>
      <c r="B61" s="64" t="s">
        <v>51</v>
      </c>
      <c r="C61" s="56"/>
      <c r="D61" s="57"/>
      <c r="E61" s="62">
        <v>44</v>
      </c>
      <c r="F61" s="56"/>
      <c r="G61" s="56"/>
      <c r="H61" s="62">
        <v>557.94399999999996</v>
      </c>
      <c r="I61" s="56"/>
      <c r="J61" s="56"/>
      <c r="K61" s="62">
        <v>399</v>
      </c>
      <c r="L61" s="56"/>
      <c r="M61" s="56"/>
      <c r="N61" s="62">
        <v>4393.3779999999997</v>
      </c>
      <c r="O61" s="56"/>
      <c r="P61" s="56"/>
      <c r="Q61" s="56">
        <v>14807044.630999999</v>
      </c>
      <c r="R61" s="58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9" customFormat="1" ht="13.15" customHeight="1" x14ac:dyDescent="0.15">
      <c r="A62" s="54"/>
      <c r="B62" s="64" t="s">
        <v>52</v>
      </c>
      <c r="C62" s="56"/>
      <c r="D62" s="57"/>
      <c r="E62" s="62">
        <v>78</v>
      </c>
      <c r="F62" s="56"/>
      <c r="G62" s="56"/>
      <c r="H62" s="62">
        <v>713.69399999999996</v>
      </c>
      <c r="I62" s="56"/>
      <c r="J62" s="56"/>
      <c r="K62" s="62">
        <v>410</v>
      </c>
      <c r="L62" s="56"/>
      <c r="M62" s="56"/>
      <c r="N62" s="62">
        <v>4486.1030000000001</v>
      </c>
      <c r="O62" s="56"/>
      <c r="P62" s="56"/>
      <c r="Q62" s="56">
        <v>15351674.16</v>
      </c>
      <c r="R62" s="58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9" customFormat="1" ht="13.15" customHeight="1" x14ac:dyDescent="0.15">
      <c r="A63" s="54"/>
      <c r="B63" s="64" t="s">
        <v>53</v>
      </c>
      <c r="C63" s="56"/>
      <c r="D63" s="57"/>
      <c r="E63" s="62">
        <v>75</v>
      </c>
      <c r="F63" s="56"/>
      <c r="G63" s="56"/>
      <c r="H63" s="62">
        <v>1051.671</v>
      </c>
      <c r="I63" s="56"/>
      <c r="J63" s="56"/>
      <c r="K63" s="62">
        <v>434</v>
      </c>
      <c r="L63" s="56"/>
      <c r="M63" s="56"/>
      <c r="N63" s="62">
        <v>5266.893</v>
      </c>
      <c r="O63" s="56"/>
      <c r="P63" s="56"/>
      <c r="Q63" s="56">
        <v>15529943.698999999</v>
      </c>
      <c r="R63" s="58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9" customFormat="1" ht="26.45" customHeight="1" x14ac:dyDescent="0.15">
      <c r="A64" s="54"/>
      <c r="B64" s="64" t="s">
        <v>54</v>
      </c>
      <c r="C64" s="56"/>
      <c r="D64" s="57"/>
      <c r="E64" s="62">
        <v>37</v>
      </c>
      <c r="F64" s="56"/>
      <c r="G64" s="56"/>
      <c r="H64" s="62">
        <v>612.47699999999998</v>
      </c>
      <c r="I64" s="56"/>
      <c r="J64" s="56"/>
      <c r="K64" s="62">
        <v>332</v>
      </c>
      <c r="L64" s="56"/>
      <c r="M64" s="56"/>
      <c r="N64" s="62">
        <v>4102.0420000000004</v>
      </c>
      <c r="O64" s="56"/>
      <c r="P64" s="56"/>
      <c r="Q64" s="56">
        <v>11380825.18</v>
      </c>
      <c r="R64" s="58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9" customFormat="1" ht="13.15" customHeight="1" x14ac:dyDescent="0.15">
      <c r="A65" s="54"/>
      <c r="B65" s="64" t="s">
        <v>55</v>
      </c>
      <c r="C65" s="56"/>
      <c r="D65" s="57"/>
      <c r="E65" s="62">
        <v>38</v>
      </c>
      <c r="F65" s="56"/>
      <c r="G65" s="56"/>
      <c r="H65" s="62">
        <v>479.37200000000001</v>
      </c>
      <c r="I65" s="56"/>
      <c r="J65" s="56"/>
      <c r="K65" s="62">
        <v>323</v>
      </c>
      <c r="L65" s="56"/>
      <c r="M65" s="56"/>
      <c r="N65" s="62">
        <v>3597.2109999999998</v>
      </c>
      <c r="O65" s="56"/>
      <c r="P65" s="56"/>
      <c r="Q65" s="56">
        <v>11702847.984999999</v>
      </c>
      <c r="R65" s="58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9" customFormat="1" ht="13.15" customHeight="1" x14ac:dyDescent="0.15">
      <c r="A66" s="54"/>
      <c r="B66" s="64" t="s">
        <v>56</v>
      </c>
      <c r="C66" s="56"/>
      <c r="D66" s="57"/>
      <c r="E66" s="62">
        <v>39</v>
      </c>
      <c r="F66" s="56"/>
      <c r="G66" s="56"/>
      <c r="H66" s="62">
        <v>424.36799999999999</v>
      </c>
      <c r="I66" s="56"/>
      <c r="J66" s="56"/>
      <c r="K66" s="62">
        <v>365</v>
      </c>
      <c r="L66" s="56"/>
      <c r="M66" s="56"/>
      <c r="N66" s="62">
        <v>4511.4669999999996</v>
      </c>
      <c r="O66" s="56"/>
      <c r="P66" s="56"/>
      <c r="Q66" s="56">
        <v>13289844.056</v>
      </c>
      <c r="R66" s="58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70"/>
      <c r="B67" s="71"/>
      <c r="C67" s="72"/>
      <c r="D67" s="70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3"/>
    </row>
    <row r="68" spans="1:42" ht="5.0999999999999996" customHeight="1" x14ac:dyDescent="0.15">
      <c r="A68" s="74"/>
      <c r="B68" s="75"/>
      <c r="C68" s="74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5" customFormat="1" ht="18.600000000000001" customHeight="1" x14ac:dyDescent="0.15">
      <c r="A69" s="77" t="s">
        <v>16</v>
      </c>
      <c r="B69" s="5"/>
      <c r="S69" s="78"/>
      <c r="T69" s="78"/>
      <c r="U69" s="78"/>
      <c r="V69" s="78"/>
      <c r="W69" s="78"/>
      <c r="X69" s="78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</row>
    <row r="70" spans="1:42" s="77" customFormat="1" ht="18.600000000000001" customHeight="1" x14ac:dyDescent="0.15">
      <c r="A70" s="77" t="s">
        <v>17</v>
      </c>
      <c r="B70" s="5"/>
      <c r="C70" s="80"/>
      <c r="D70" s="81"/>
      <c r="S70" s="82"/>
      <c r="T70" s="82"/>
      <c r="U70" s="82"/>
      <c r="V70" s="82"/>
      <c r="W70" s="82"/>
      <c r="X70" s="82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</row>
    <row r="71" spans="1:42" x14ac:dyDescent="0.15">
      <c r="B71" s="84"/>
      <c r="S71" s="76"/>
      <c r="T71" s="76"/>
      <c r="U71" s="76"/>
      <c r="V71" s="76"/>
      <c r="W71" s="76"/>
      <c r="X71" s="76"/>
      <c r="AK71" s="4"/>
      <c r="AL71" s="4"/>
      <c r="AM71" s="4"/>
      <c r="AN71" s="4"/>
      <c r="AO71" s="4"/>
      <c r="AP71" s="4"/>
    </row>
    <row r="72" spans="1:42" x14ac:dyDescent="0.15">
      <c r="B72" s="84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5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5"/>
      <c r="T73" s="85"/>
      <c r="U73" s="85"/>
      <c r="V73" s="85"/>
      <c r="W73" s="85"/>
      <c r="X73" s="5"/>
      <c r="AK73" s="4"/>
      <c r="AL73" s="4"/>
      <c r="AM73" s="4"/>
      <c r="AN73" s="4"/>
      <c r="AO73" s="4"/>
      <c r="AP73" s="4"/>
    </row>
    <row r="74" spans="1:42" x14ac:dyDescent="0.15">
      <c r="B74" s="65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5"/>
      <c r="T74" s="85"/>
      <c r="U74" s="85"/>
      <c r="V74" s="85"/>
      <c r="W74" s="85"/>
      <c r="X74" s="5"/>
      <c r="AK74" s="4"/>
      <c r="AL74" s="4"/>
      <c r="AM74" s="4"/>
      <c r="AN74" s="4"/>
      <c r="AO74" s="4"/>
      <c r="AP74" s="4"/>
    </row>
    <row r="75" spans="1:42" x14ac:dyDescent="0.15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</row>
    <row r="76" spans="1:42" x14ac:dyDescent="0.15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3:Q35 E22:P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C5DB5-986C-4230-BD9C-07BBC54DA0B3}"/>
</file>

<file path=customXml/itemProps2.xml><?xml version="1.0" encoding="utf-8"?>
<ds:datastoreItem xmlns:ds="http://schemas.openxmlformats.org/officeDocument/2006/customXml" ds:itemID="{383E196C-0D0F-426A-AC42-F82A3D885E0E}"/>
</file>

<file path=customXml/itemProps3.xml><?xml version="1.0" encoding="utf-8"?>
<ds:datastoreItem xmlns:ds="http://schemas.openxmlformats.org/officeDocument/2006/customXml" ds:itemID="{D98CE055-967D-4832-B9DE-51458EC73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2018-10-22T07:59:36Z</cp:lastPrinted>
  <dcterms:created xsi:type="dcterms:W3CDTF">2017-11-16T07:43:48Z</dcterms:created>
  <dcterms:modified xsi:type="dcterms:W3CDTF">2018-10-22T08:00:26Z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